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5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6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7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8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9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drawings/drawing4.xml" ContentType="application/vnd.openxmlformats-officedocument.drawing+xml"/>
  <Override PartName="/xl/charts/chartEx10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11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Ex12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aypal-my.sharepoint.com/personal/anchhabra_paypal_com/Documents/Personal_Data_Transfer/Python_Training_DSBA_GL/002_SMDM/Week_1/"/>
    </mc:Choice>
  </mc:AlternateContent>
  <xr:revisionPtr revIDLastSave="0" documentId="13_ncr:1_{A60A4D42-9AAA-474A-A249-A77B563577F1}" xr6:coauthVersionLast="45" xr6:coauthVersionMax="45" xr10:uidLastSave="{00000000-0000-0000-0000-000000000000}"/>
  <bookViews>
    <workbookView xWindow="-110" yWindow="-110" windowWidth="19420" windowHeight="10420" activeTab="3" xr2:uid="{EDAD6A4C-1BDA-4627-9B58-B81A24251F48}"/>
  </bookViews>
  <sheets>
    <sheet name="Correlation" sheetId="7" r:id="rId1"/>
    <sheet name="Skewness_and_outliers" sheetId="4" r:id="rId2"/>
    <sheet name="Sheet1" sheetId="8" r:id="rId3"/>
    <sheet name="Basic_Stats" sheetId="3" r:id="rId4"/>
    <sheet name="Plot_Comp" sheetId="1" r:id="rId5"/>
    <sheet name="Water_var" sheetId="2" r:id="rId6"/>
    <sheet name="Course_work" sheetId="9" r:id="rId7"/>
  </sheets>
  <definedNames>
    <definedName name="_xlnm._FilterDatabase" localSheetId="1" hidden="1">Skewness_and_outliers!$AR$1:$AS$1717</definedName>
    <definedName name="_xlchart.v1.0" hidden="1">Skewness_and_outliers!$AR$1</definedName>
    <definedName name="_xlchart.v1.1" hidden="1">Skewness_and_outliers!$AR$2:$AR$2455</definedName>
    <definedName name="_xlchart.v1.10" hidden="1">Skewness_and_outliers!$N$1</definedName>
    <definedName name="_xlchart.v1.11" hidden="1">Skewness_and_outliers!$N$2:$N$947</definedName>
    <definedName name="_xlchart.v1.12" hidden="1">Skewness_and_outliers!$N$1</definedName>
    <definedName name="_xlchart.v1.13" hidden="1">Skewness_and_outliers!$N$2:$N$947</definedName>
    <definedName name="_xlchart.v1.14" hidden="1">Skewness_and_outliers!$AA$1</definedName>
    <definedName name="_xlchart.v1.15" hidden="1">Skewness_and_outliers!$AA$2:$AA$930</definedName>
    <definedName name="_xlchart.v1.16" hidden="1">Basic_Stats!$A$1</definedName>
    <definedName name="_xlchart.v1.17" hidden="1">Basic_Stats!$A$2:$A$10</definedName>
    <definedName name="_xlchart.v1.18" hidden="1">Basic_Stats!$A$42</definedName>
    <definedName name="_xlchart.v1.19" hidden="1">Basic_Stats!$A$43:$A$52</definedName>
    <definedName name="_xlchart.v1.2" hidden="1">Skewness_and_outliers!$A$1</definedName>
    <definedName name="_xlchart.v1.20" hidden="1">Water_var!$C$1</definedName>
    <definedName name="_xlchart.v1.21" hidden="1">Water_var!$C$2:$C$601</definedName>
    <definedName name="_xlchart.v1.3" hidden="1">Skewness_and_outliers!$A$2:$A$121</definedName>
    <definedName name="_xlchart.v1.4" hidden="1">Skewness_and_outliers!$N$1</definedName>
    <definedName name="_xlchart.v1.5" hidden="1">Skewness_and_outliers!$N$2:$N$947</definedName>
    <definedName name="_xlchart.v1.6" hidden="1">Skewness_and_outliers!$AR$1</definedName>
    <definedName name="_xlchart.v1.7" hidden="1">Skewness_and_outliers!$AR$2:$AR$987</definedName>
    <definedName name="_xlchart.v1.8" hidden="1">Skewness_and_outliers!$A$1</definedName>
    <definedName name="_xlchart.v1.9" hidden="1">Skewness_and_outliers!$A$2:$A$761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14" i="3" l="1"/>
  <c r="W12" i="3"/>
  <c r="W13" i="3"/>
  <c r="S25" i="3"/>
  <c r="S26" i="3"/>
  <c r="S27" i="3"/>
  <c r="S28" i="3"/>
  <c r="S29" i="3"/>
  <c r="S30" i="3"/>
  <c r="S31" i="3"/>
  <c r="S32" i="3"/>
  <c r="S33" i="3"/>
  <c r="S24" i="3"/>
  <c r="Q36" i="3"/>
  <c r="R35" i="3"/>
  <c r="R25" i="3"/>
  <c r="R26" i="3"/>
  <c r="R27" i="3"/>
  <c r="R28" i="3"/>
  <c r="R29" i="3"/>
  <c r="R30" i="3"/>
  <c r="R31" i="3"/>
  <c r="R32" i="3"/>
  <c r="R33" i="3"/>
  <c r="R24" i="3"/>
  <c r="Q35" i="3"/>
  <c r="Q14" i="3"/>
  <c r="P14" i="3"/>
  <c r="P15" i="3"/>
  <c r="P16" i="3"/>
  <c r="P17" i="3"/>
  <c r="P18" i="3"/>
  <c r="P19" i="3"/>
  <c r="P20" i="3"/>
  <c r="P21" i="3"/>
  <c r="P13" i="3"/>
  <c r="O14" i="3"/>
  <c r="O15" i="3"/>
  <c r="O16" i="3"/>
  <c r="O17" i="3"/>
  <c r="O18" i="3"/>
  <c r="O19" i="3"/>
  <c r="O20" i="3"/>
  <c r="O21" i="3"/>
  <c r="O13" i="3"/>
  <c r="Q4" i="3"/>
  <c r="C14" i="3"/>
  <c r="J7" i="3"/>
  <c r="L3" i="3"/>
  <c r="U58" i="7" l="1"/>
  <c r="C48" i="7"/>
  <c r="S41" i="7"/>
  <c r="S40" i="7"/>
  <c r="D38" i="7"/>
  <c r="R17" i="7"/>
  <c r="R15" i="7"/>
  <c r="Q15" i="7"/>
  <c r="D4" i="7"/>
  <c r="AW3" i="7"/>
  <c r="F43" i="3" l="1"/>
  <c r="F44" i="3"/>
  <c r="G45" i="3"/>
  <c r="G46" i="3"/>
  <c r="G47" i="3"/>
  <c r="E43" i="3"/>
  <c r="E44" i="3"/>
  <c r="O5" i="3"/>
  <c r="O4" i="3"/>
  <c r="O3" i="3"/>
  <c r="J6" i="3"/>
  <c r="J5" i="3"/>
  <c r="J4" i="3"/>
  <c r="E7" i="3"/>
  <c r="F7" i="3" s="1" a="1"/>
  <c r="F7" i="3" s="1"/>
  <c r="E2" i="3"/>
  <c r="E45" i="3" l="1"/>
  <c r="E49" i="3" s="1"/>
  <c r="E50" i="3"/>
  <c r="E47" i="3"/>
  <c r="E11" i="3"/>
  <c r="E8" i="3"/>
  <c r="AR1718" i="4"/>
  <c r="AR1719" i="4"/>
  <c r="AR1720" i="4"/>
  <c r="AR1721" i="4"/>
  <c r="AR1722" i="4"/>
  <c r="AR1723" i="4"/>
  <c r="AR1724" i="4"/>
  <c r="AR1725" i="4"/>
  <c r="AR1726" i="4"/>
  <c r="AR1727" i="4"/>
  <c r="AR1728" i="4"/>
  <c r="AR1729" i="4"/>
  <c r="AR1730" i="4"/>
  <c r="AR1731" i="4"/>
  <c r="AR1732" i="4"/>
  <c r="AR1733" i="4"/>
  <c r="AR1734" i="4"/>
  <c r="AR1735" i="4"/>
  <c r="AR1736" i="4"/>
  <c r="AR1737" i="4"/>
  <c r="AR1738" i="4"/>
  <c r="AR1739" i="4"/>
  <c r="AR1740" i="4"/>
  <c r="AR1741" i="4"/>
  <c r="AR1742" i="4"/>
  <c r="AR1743" i="4"/>
  <c r="AR1744" i="4"/>
  <c r="AR1745" i="4"/>
  <c r="AR1746" i="4"/>
  <c r="AR1747" i="4"/>
  <c r="AR1748" i="4"/>
  <c r="AR1749" i="4"/>
  <c r="AR1750" i="4"/>
  <c r="AR1751" i="4"/>
  <c r="AR1752" i="4"/>
  <c r="AR1753" i="4"/>
  <c r="AR1754" i="4"/>
  <c r="AR1755" i="4"/>
  <c r="AR1756" i="4"/>
  <c r="AR1757" i="4"/>
  <c r="AR1758" i="4"/>
  <c r="AR1759" i="4"/>
  <c r="AR1760" i="4"/>
  <c r="AR1761" i="4"/>
  <c r="AR1762" i="4"/>
  <c r="AR1763" i="4"/>
  <c r="AR1764" i="4"/>
  <c r="AR1765" i="4"/>
  <c r="AR1766" i="4"/>
  <c r="AR1767" i="4"/>
  <c r="AR1768" i="4"/>
  <c r="AR1769" i="4"/>
  <c r="AR1770" i="4"/>
  <c r="AR1771" i="4"/>
  <c r="AR1772" i="4"/>
  <c r="AR1773" i="4"/>
  <c r="AR1774" i="4"/>
  <c r="AR1775" i="4"/>
  <c r="AR1776" i="4"/>
  <c r="AR1777" i="4"/>
  <c r="AR1778" i="4"/>
  <c r="AR1779" i="4"/>
  <c r="AR1780" i="4"/>
  <c r="AR1781" i="4"/>
  <c r="AR1782" i="4"/>
  <c r="AR1783" i="4"/>
  <c r="AR1784" i="4"/>
  <c r="AR1785" i="4"/>
  <c r="AR1786" i="4"/>
  <c r="AR1787" i="4"/>
  <c r="AR1788" i="4"/>
  <c r="AR1789" i="4"/>
  <c r="AR1790" i="4"/>
  <c r="AR1791" i="4"/>
  <c r="AR1792" i="4"/>
  <c r="AR1793" i="4"/>
  <c r="AR1794" i="4"/>
  <c r="AR1795" i="4"/>
  <c r="AR1796" i="4"/>
  <c r="AR1797" i="4"/>
  <c r="AR1798" i="4"/>
  <c r="AR1799" i="4"/>
  <c r="AR1800" i="4"/>
  <c r="AR1801" i="4"/>
  <c r="AR1802" i="4"/>
  <c r="AR1803" i="4"/>
  <c r="AR1804" i="4"/>
  <c r="AR1805" i="4"/>
  <c r="AR1806" i="4"/>
  <c r="AR1807" i="4"/>
  <c r="AR1808" i="4"/>
  <c r="AR1809" i="4"/>
  <c r="AR1810" i="4"/>
  <c r="AR1811" i="4"/>
  <c r="AR1812" i="4"/>
  <c r="AR1813" i="4"/>
  <c r="AR1814" i="4"/>
  <c r="AR1815" i="4"/>
  <c r="AR1816" i="4"/>
  <c r="AR1817" i="4"/>
  <c r="AR1818" i="4"/>
  <c r="AR1819" i="4"/>
  <c r="AR1820" i="4"/>
  <c r="AR1821" i="4"/>
  <c r="AR1822" i="4"/>
  <c r="AR1823" i="4"/>
  <c r="AR1824" i="4"/>
  <c r="AR1825" i="4"/>
  <c r="AR1826" i="4"/>
  <c r="AR1827" i="4"/>
  <c r="AR1828" i="4"/>
  <c r="AR1829" i="4"/>
  <c r="AR1830" i="4"/>
  <c r="AR1831" i="4"/>
  <c r="AR1832" i="4"/>
  <c r="AR1833" i="4"/>
  <c r="AR1834" i="4"/>
  <c r="AR1835" i="4"/>
  <c r="AR1836" i="4"/>
  <c r="AR1837" i="4"/>
  <c r="AR1838" i="4"/>
  <c r="AR1839" i="4"/>
  <c r="AR1840" i="4"/>
  <c r="AR1841" i="4"/>
  <c r="AR1842" i="4"/>
  <c r="AR1843" i="4"/>
  <c r="AR1844" i="4"/>
  <c r="AR1845" i="4"/>
  <c r="AR1846" i="4"/>
  <c r="AR1847" i="4"/>
  <c r="AR1848" i="4"/>
  <c r="AR1849" i="4"/>
  <c r="AR1850" i="4"/>
  <c r="AR1851" i="4"/>
  <c r="AR1852" i="4"/>
  <c r="AR1853" i="4"/>
  <c r="AR1854" i="4"/>
  <c r="AR1855" i="4"/>
  <c r="AR1856" i="4"/>
  <c r="AR1857" i="4"/>
  <c r="AR1858" i="4"/>
  <c r="AR1859" i="4"/>
  <c r="AR1860" i="4"/>
  <c r="AR1861" i="4"/>
  <c r="AR1862" i="4"/>
  <c r="AR1863" i="4"/>
  <c r="AR1864" i="4"/>
  <c r="AR1865" i="4"/>
  <c r="AR1866" i="4"/>
  <c r="AR1867" i="4"/>
  <c r="AR1868" i="4"/>
  <c r="AR1869" i="4"/>
  <c r="AR1870" i="4"/>
  <c r="AR1871" i="4"/>
  <c r="AR1872" i="4"/>
  <c r="AR1873" i="4"/>
  <c r="AR1874" i="4"/>
  <c r="AR1875" i="4"/>
  <c r="AR1876" i="4"/>
  <c r="AR1877" i="4"/>
  <c r="AR1878" i="4"/>
  <c r="AR1879" i="4"/>
  <c r="AR1880" i="4"/>
  <c r="AR1881" i="4"/>
  <c r="AR1882" i="4"/>
  <c r="AR1883" i="4"/>
  <c r="AR1884" i="4"/>
  <c r="AR1885" i="4"/>
  <c r="AR1886" i="4"/>
  <c r="AR1887" i="4"/>
  <c r="AR1888" i="4"/>
  <c r="AR1889" i="4"/>
  <c r="AR1890" i="4"/>
  <c r="AR1891" i="4"/>
  <c r="AR1892" i="4"/>
  <c r="AR1893" i="4"/>
  <c r="AR1894" i="4"/>
  <c r="AR1895" i="4"/>
  <c r="AR1896" i="4"/>
  <c r="AR1897" i="4"/>
  <c r="AR1898" i="4"/>
  <c r="AR1899" i="4"/>
  <c r="AR1900" i="4"/>
  <c r="AR1901" i="4"/>
  <c r="AR1902" i="4"/>
  <c r="AR1903" i="4"/>
  <c r="AR1904" i="4"/>
  <c r="AR1905" i="4"/>
  <c r="AR1906" i="4"/>
  <c r="AR1907" i="4"/>
  <c r="AR1908" i="4"/>
  <c r="AR1909" i="4"/>
  <c r="AR1910" i="4"/>
  <c r="AR1911" i="4"/>
  <c r="AR1912" i="4"/>
  <c r="AR1913" i="4"/>
  <c r="AR1914" i="4"/>
  <c r="AR1915" i="4"/>
  <c r="AR1916" i="4"/>
  <c r="AR1917" i="4"/>
  <c r="AR1918" i="4"/>
  <c r="AR1919" i="4"/>
  <c r="AR1920" i="4"/>
  <c r="AR1921" i="4"/>
  <c r="AR1922" i="4"/>
  <c r="AR1923" i="4"/>
  <c r="AR1924" i="4"/>
  <c r="AR1925" i="4"/>
  <c r="AR1926" i="4"/>
  <c r="AR1927" i="4"/>
  <c r="AR1928" i="4"/>
  <c r="AR1929" i="4"/>
  <c r="AR1930" i="4"/>
  <c r="AR1931" i="4"/>
  <c r="AR1932" i="4"/>
  <c r="AR1933" i="4"/>
  <c r="AR1934" i="4"/>
  <c r="AR1935" i="4"/>
  <c r="AR1936" i="4"/>
  <c r="AR1937" i="4"/>
  <c r="AR1938" i="4"/>
  <c r="AR1939" i="4"/>
  <c r="AR1940" i="4"/>
  <c r="AR1941" i="4"/>
  <c r="AR1942" i="4"/>
  <c r="AR1943" i="4"/>
  <c r="AR1944" i="4"/>
  <c r="AR1945" i="4"/>
  <c r="AR1946" i="4"/>
  <c r="AR1947" i="4"/>
  <c r="AR1948" i="4"/>
  <c r="AR1949" i="4"/>
  <c r="AR1950" i="4"/>
  <c r="AR1951" i="4"/>
  <c r="AR1952" i="4"/>
  <c r="AR1953" i="4"/>
  <c r="AR1954" i="4"/>
  <c r="AR1955" i="4"/>
  <c r="AR1956" i="4"/>
  <c r="AR1957" i="4"/>
  <c r="AR1958" i="4"/>
  <c r="AR1959" i="4"/>
  <c r="AR1960" i="4"/>
  <c r="AR1961" i="4"/>
  <c r="AR1962" i="4"/>
  <c r="AR1963" i="4"/>
  <c r="AR1964" i="4"/>
  <c r="AR1965" i="4"/>
  <c r="AR1966" i="4"/>
  <c r="AR1967" i="4"/>
  <c r="AR1968" i="4"/>
  <c r="AR1969" i="4"/>
  <c r="AR1970" i="4"/>
  <c r="AR1971" i="4"/>
  <c r="AR1972" i="4"/>
  <c r="AR1973" i="4"/>
  <c r="AR1974" i="4"/>
  <c r="AR1975" i="4"/>
  <c r="AR1976" i="4"/>
  <c r="AR1977" i="4"/>
  <c r="AR1978" i="4"/>
  <c r="AR1979" i="4"/>
  <c r="AR1980" i="4"/>
  <c r="AR1981" i="4"/>
  <c r="AR1982" i="4"/>
  <c r="AR1983" i="4"/>
  <c r="AR1984" i="4"/>
  <c r="AR1985" i="4"/>
  <c r="AR1986" i="4"/>
  <c r="AR1987" i="4"/>
  <c r="AR1988" i="4"/>
  <c r="AR1989" i="4"/>
  <c r="AR1990" i="4"/>
  <c r="AR1991" i="4"/>
  <c r="AR1992" i="4"/>
  <c r="AR1993" i="4"/>
  <c r="AR1994" i="4"/>
  <c r="AR1995" i="4"/>
  <c r="AR1996" i="4"/>
  <c r="AR1997" i="4"/>
  <c r="AR1998" i="4"/>
  <c r="AR1999" i="4"/>
  <c r="AR2000" i="4"/>
  <c r="AR2001" i="4"/>
  <c r="AR2002" i="4"/>
  <c r="AR2003" i="4"/>
  <c r="AR2004" i="4"/>
  <c r="AR2005" i="4"/>
  <c r="AR2006" i="4"/>
  <c r="AR2007" i="4"/>
  <c r="AR2008" i="4"/>
  <c r="AR2009" i="4"/>
  <c r="AR2010" i="4"/>
  <c r="AR2011" i="4"/>
  <c r="AR2012" i="4"/>
  <c r="AR2013" i="4"/>
  <c r="AR2014" i="4"/>
  <c r="AR2015" i="4"/>
  <c r="AR2016" i="4"/>
  <c r="AR2017" i="4"/>
  <c r="AR2018" i="4"/>
  <c r="AR2019" i="4"/>
  <c r="AR2020" i="4"/>
  <c r="AR2021" i="4"/>
  <c r="AR2022" i="4"/>
  <c r="AR2023" i="4"/>
  <c r="AR2024" i="4"/>
  <c r="AR2025" i="4"/>
  <c r="AR2026" i="4"/>
  <c r="AR2027" i="4"/>
  <c r="AR2028" i="4"/>
  <c r="AR2029" i="4"/>
  <c r="AR2030" i="4"/>
  <c r="AR2031" i="4"/>
  <c r="AR2032" i="4"/>
  <c r="AR2033" i="4"/>
  <c r="AR2034" i="4"/>
  <c r="AR2035" i="4"/>
  <c r="AR2036" i="4"/>
  <c r="AR2037" i="4"/>
  <c r="AR2038" i="4"/>
  <c r="AR2039" i="4"/>
  <c r="AR2040" i="4"/>
  <c r="AR2041" i="4"/>
  <c r="AR2042" i="4"/>
  <c r="AR2043" i="4"/>
  <c r="AR2044" i="4"/>
  <c r="AR2045" i="4"/>
  <c r="AR2046" i="4"/>
  <c r="AR2047" i="4"/>
  <c r="AR2048" i="4"/>
  <c r="AR2049" i="4"/>
  <c r="AR2050" i="4"/>
  <c r="AR2051" i="4"/>
  <c r="AR2052" i="4"/>
  <c r="AR2053" i="4"/>
  <c r="AR2054" i="4"/>
  <c r="AR2055" i="4"/>
  <c r="AR2056" i="4"/>
  <c r="AR2057" i="4"/>
  <c r="AR2058" i="4"/>
  <c r="AR2059" i="4"/>
  <c r="AR2060" i="4"/>
  <c r="AR2061" i="4"/>
  <c r="AR2062" i="4"/>
  <c r="AR2063" i="4"/>
  <c r="AR2064" i="4"/>
  <c r="AR2065" i="4"/>
  <c r="AR2066" i="4"/>
  <c r="AR2067" i="4"/>
  <c r="AR2068" i="4"/>
  <c r="AR2069" i="4"/>
  <c r="AR2070" i="4"/>
  <c r="AR2071" i="4"/>
  <c r="AR2072" i="4"/>
  <c r="AR2073" i="4"/>
  <c r="AR2074" i="4"/>
  <c r="AR2075" i="4"/>
  <c r="AR2076" i="4"/>
  <c r="AR2077" i="4"/>
  <c r="AR2078" i="4"/>
  <c r="AR2079" i="4"/>
  <c r="AR2080" i="4"/>
  <c r="AR2081" i="4"/>
  <c r="AR2082" i="4"/>
  <c r="AR2083" i="4"/>
  <c r="AR2084" i="4"/>
  <c r="AR2085" i="4"/>
  <c r="AR2086" i="4"/>
  <c r="AR2087" i="4"/>
  <c r="AR2088" i="4"/>
  <c r="AR2089" i="4"/>
  <c r="AR2090" i="4"/>
  <c r="AR2091" i="4"/>
  <c r="AR2092" i="4"/>
  <c r="AR2093" i="4"/>
  <c r="AR2094" i="4"/>
  <c r="AR2095" i="4"/>
  <c r="AR2096" i="4"/>
  <c r="AR2097" i="4"/>
  <c r="AR2098" i="4"/>
  <c r="AR2099" i="4"/>
  <c r="AR2100" i="4"/>
  <c r="AR2101" i="4"/>
  <c r="AR2102" i="4"/>
  <c r="AR2103" i="4"/>
  <c r="AR2104" i="4"/>
  <c r="AR2105" i="4"/>
  <c r="AR2106" i="4"/>
  <c r="AR2107" i="4"/>
  <c r="AR2108" i="4"/>
  <c r="AR2109" i="4"/>
  <c r="AR2110" i="4"/>
  <c r="AR2111" i="4"/>
  <c r="AR2112" i="4"/>
  <c r="AR2113" i="4"/>
  <c r="AR2114" i="4"/>
  <c r="AR2115" i="4"/>
  <c r="AR2116" i="4"/>
  <c r="AR2117" i="4"/>
  <c r="AR2118" i="4"/>
  <c r="AR2119" i="4"/>
  <c r="AR2120" i="4"/>
  <c r="AR2121" i="4"/>
  <c r="AR2122" i="4"/>
  <c r="AR2123" i="4"/>
  <c r="AR2124" i="4"/>
  <c r="AR2125" i="4"/>
  <c r="AR2126" i="4"/>
  <c r="AR2127" i="4"/>
  <c r="AR2128" i="4"/>
  <c r="AR2129" i="4"/>
  <c r="AR2130" i="4"/>
  <c r="AR2131" i="4"/>
  <c r="AR2132" i="4"/>
  <c r="AR2133" i="4"/>
  <c r="AR2134" i="4"/>
  <c r="AR2135" i="4"/>
  <c r="AR2136" i="4"/>
  <c r="AR2137" i="4"/>
  <c r="AR2138" i="4"/>
  <c r="AR2139" i="4"/>
  <c r="AR2140" i="4"/>
  <c r="AR2141" i="4"/>
  <c r="AR2142" i="4"/>
  <c r="AR2143" i="4"/>
  <c r="AR2144" i="4"/>
  <c r="AR2145" i="4"/>
  <c r="AR2146" i="4"/>
  <c r="AR2147" i="4"/>
  <c r="AR2148" i="4"/>
  <c r="AR2149" i="4"/>
  <c r="AR2150" i="4"/>
  <c r="AR2151" i="4"/>
  <c r="AR2152" i="4"/>
  <c r="AR2153" i="4"/>
  <c r="AR2154" i="4"/>
  <c r="AR2155" i="4"/>
  <c r="AR2156" i="4"/>
  <c r="AR2157" i="4"/>
  <c r="AR2158" i="4"/>
  <c r="AR2159" i="4"/>
  <c r="AR2160" i="4"/>
  <c r="AR2161" i="4"/>
  <c r="AR2162" i="4"/>
  <c r="AR2163" i="4"/>
  <c r="AR2164" i="4"/>
  <c r="AR2165" i="4"/>
  <c r="AR2166" i="4"/>
  <c r="AR2167" i="4"/>
  <c r="AR2168" i="4"/>
  <c r="AR2169" i="4"/>
  <c r="AR2170" i="4"/>
  <c r="AR2171" i="4"/>
  <c r="AR2172" i="4"/>
  <c r="AR2173" i="4"/>
  <c r="AR2174" i="4"/>
  <c r="AR2175" i="4"/>
  <c r="AR2176" i="4"/>
  <c r="AR2177" i="4"/>
  <c r="AR2178" i="4"/>
  <c r="AR2179" i="4"/>
  <c r="AR2180" i="4"/>
  <c r="AR2181" i="4"/>
  <c r="AR2182" i="4"/>
  <c r="AR2183" i="4"/>
  <c r="AR2184" i="4"/>
  <c r="AR2185" i="4"/>
  <c r="AR2186" i="4"/>
  <c r="AR2187" i="4"/>
  <c r="AR2188" i="4"/>
  <c r="AR2189" i="4"/>
  <c r="AR2190" i="4"/>
  <c r="AR2191" i="4"/>
  <c r="AR2192" i="4"/>
  <c r="AR2193" i="4"/>
  <c r="AR2194" i="4"/>
  <c r="AR2195" i="4"/>
  <c r="AR2196" i="4"/>
  <c r="AR2197" i="4"/>
  <c r="AR2198" i="4"/>
  <c r="AR2199" i="4"/>
  <c r="AR2200" i="4"/>
  <c r="AR2201" i="4"/>
  <c r="AR2202" i="4"/>
  <c r="AR2203" i="4"/>
  <c r="AR2204" i="4"/>
  <c r="AR2205" i="4"/>
  <c r="AR2206" i="4"/>
  <c r="AR2207" i="4"/>
  <c r="AR2208" i="4"/>
  <c r="AR2209" i="4"/>
  <c r="AR2210" i="4"/>
  <c r="AR2211" i="4"/>
  <c r="AR2212" i="4"/>
  <c r="AR2213" i="4"/>
  <c r="AR2214" i="4"/>
  <c r="AR2215" i="4"/>
  <c r="AR2216" i="4"/>
  <c r="AR2217" i="4"/>
  <c r="AR2218" i="4"/>
  <c r="AR2219" i="4"/>
  <c r="AR2220" i="4"/>
  <c r="AR2221" i="4"/>
  <c r="AR2222" i="4"/>
  <c r="AR2223" i="4"/>
  <c r="AR2224" i="4"/>
  <c r="AR2225" i="4"/>
  <c r="AR2226" i="4"/>
  <c r="AR2227" i="4"/>
  <c r="AR2228" i="4"/>
  <c r="AR2229" i="4"/>
  <c r="AR2230" i="4"/>
  <c r="AR2231" i="4"/>
  <c r="AR2232" i="4"/>
  <c r="AR2233" i="4"/>
  <c r="AR2234" i="4"/>
  <c r="AR2235" i="4"/>
  <c r="AR2236" i="4"/>
  <c r="AR2237" i="4"/>
  <c r="AR2238" i="4"/>
  <c r="AR2239" i="4"/>
  <c r="AR2240" i="4"/>
  <c r="AR2241" i="4"/>
  <c r="AR2242" i="4"/>
  <c r="AR2243" i="4"/>
  <c r="AR2244" i="4"/>
  <c r="AR2245" i="4"/>
  <c r="AR2246" i="4"/>
  <c r="AR2247" i="4"/>
  <c r="AR2248" i="4"/>
  <c r="AR2249" i="4"/>
  <c r="AR2250" i="4"/>
  <c r="AR2251" i="4"/>
  <c r="AR2252" i="4"/>
  <c r="AR2253" i="4"/>
  <c r="AR2254" i="4"/>
  <c r="AR2255" i="4"/>
  <c r="AR2256" i="4"/>
  <c r="AR2257" i="4"/>
  <c r="AR2258" i="4"/>
  <c r="AR2259" i="4"/>
  <c r="AR2260" i="4"/>
  <c r="AR2261" i="4"/>
  <c r="AR2262" i="4"/>
  <c r="AR2263" i="4"/>
  <c r="AR2264" i="4"/>
  <c r="AR2265" i="4"/>
  <c r="AR2266" i="4"/>
  <c r="AR2267" i="4"/>
  <c r="AR2268" i="4"/>
  <c r="AR2269" i="4"/>
  <c r="AR2270" i="4"/>
  <c r="AR2271" i="4"/>
  <c r="AR2272" i="4"/>
  <c r="AR2273" i="4"/>
  <c r="AR2274" i="4"/>
  <c r="AR2275" i="4"/>
  <c r="AR2276" i="4"/>
  <c r="AR2277" i="4"/>
  <c r="AR2278" i="4"/>
  <c r="AR2279" i="4"/>
  <c r="AR2280" i="4"/>
  <c r="AR2281" i="4"/>
  <c r="AR2282" i="4"/>
  <c r="AR2283" i="4"/>
  <c r="AR2284" i="4"/>
  <c r="AR2285" i="4"/>
  <c r="AR2286" i="4"/>
  <c r="AR2287" i="4"/>
  <c r="AR2288" i="4"/>
  <c r="AR2289" i="4"/>
  <c r="AR2290" i="4"/>
  <c r="AR2291" i="4"/>
  <c r="AR2292" i="4"/>
  <c r="AR2293" i="4"/>
  <c r="AR2294" i="4"/>
  <c r="AR2295" i="4"/>
  <c r="AR2296" i="4"/>
  <c r="AR2297" i="4"/>
  <c r="AR2298" i="4"/>
  <c r="AR2299" i="4"/>
  <c r="AR2300" i="4"/>
  <c r="AR2301" i="4"/>
  <c r="AR2302" i="4"/>
  <c r="AR2303" i="4"/>
  <c r="AR2304" i="4"/>
  <c r="AR2305" i="4"/>
  <c r="AR2306" i="4"/>
  <c r="AR2307" i="4"/>
  <c r="AR2308" i="4"/>
  <c r="AR2309" i="4"/>
  <c r="AR2310" i="4"/>
  <c r="AR2311" i="4"/>
  <c r="AR2312" i="4"/>
  <c r="AR2313" i="4"/>
  <c r="AR2314" i="4"/>
  <c r="AR2315" i="4"/>
  <c r="AR2316" i="4"/>
  <c r="AR2317" i="4"/>
  <c r="AR2318" i="4"/>
  <c r="AR2319" i="4"/>
  <c r="AR2320" i="4"/>
  <c r="AR2321" i="4"/>
  <c r="AR2322" i="4"/>
  <c r="AR2323" i="4"/>
  <c r="AR2324" i="4"/>
  <c r="AR2325" i="4"/>
  <c r="AR2326" i="4"/>
  <c r="AR2327" i="4"/>
  <c r="AR2328" i="4"/>
  <c r="AR2329" i="4"/>
  <c r="AR2330" i="4"/>
  <c r="AR2331" i="4"/>
  <c r="AR2332" i="4"/>
  <c r="AR2333" i="4"/>
  <c r="AR2334" i="4"/>
  <c r="AR2335" i="4"/>
  <c r="AR2336" i="4"/>
  <c r="AR2337" i="4"/>
  <c r="AR2338" i="4"/>
  <c r="AR2339" i="4"/>
  <c r="AR2340" i="4"/>
  <c r="AR2341" i="4"/>
  <c r="AR2342" i="4"/>
  <c r="AR2343" i="4"/>
  <c r="AR2344" i="4"/>
  <c r="AR2345" i="4"/>
  <c r="AR2346" i="4"/>
  <c r="AR2347" i="4"/>
  <c r="AR2348" i="4"/>
  <c r="AR2349" i="4"/>
  <c r="AR2350" i="4"/>
  <c r="AR2351" i="4"/>
  <c r="AR2352" i="4"/>
  <c r="AR2353" i="4"/>
  <c r="AR2354" i="4"/>
  <c r="AR2355" i="4"/>
  <c r="AR2356" i="4"/>
  <c r="AR2357" i="4"/>
  <c r="AR2358" i="4"/>
  <c r="AR2359" i="4"/>
  <c r="AR2360" i="4"/>
  <c r="AR2361" i="4"/>
  <c r="AR2362" i="4"/>
  <c r="AR2363" i="4"/>
  <c r="AR2364" i="4"/>
  <c r="AR2365" i="4"/>
  <c r="AR2366" i="4"/>
  <c r="AR2367" i="4"/>
  <c r="AR2368" i="4"/>
  <c r="AR2369" i="4"/>
  <c r="AR2370" i="4"/>
  <c r="AR2371" i="4"/>
  <c r="AR2372" i="4"/>
  <c r="AR2373" i="4"/>
  <c r="AR2374" i="4"/>
  <c r="AR2375" i="4"/>
  <c r="AR2376" i="4"/>
  <c r="AR2377" i="4"/>
  <c r="AR2378" i="4"/>
  <c r="AR2379" i="4"/>
  <c r="AR2380" i="4"/>
  <c r="AR2381" i="4"/>
  <c r="AR2382" i="4"/>
  <c r="AR2383" i="4"/>
  <c r="AR2384" i="4"/>
  <c r="AR2385" i="4"/>
  <c r="AR2386" i="4"/>
  <c r="AR2387" i="4"/>
  <c r="AR2388" i="4"/>
  <c r="AR2389" i="4"/>
  <c r="AR2390" i="4"/>
  <c r="AR2391" i="4"/>
  <c r="AR2392" i="4"/>
  <c r="AR2393" i="4"/>
  <c r="AR2394" i="4"/>
  <c r="AR2395" i="4"/>
  <c r="AR2396" i="4"/>
  <c r="AR2397" i="4"/>
  <c r="AR2398" i="4"/>
  <c r="AR2399" i="4"/>
  <c r="AR2400" i="4"/>
  <c r="AR2401" i="4"/>
  <c r="AR2402" i="4"/>
  <c r="AR2403" i="4"/>
  <c r="AR2404" i="4"/>
  <c r="AR2405" i="4"/>
  <c r="AR2406" i="4"/>
  <c r="AR2407" i="4"/>
  <c r="AR2408" i="4"/>
  <c r="AR2409" i="4"/>
  <c r="AR2410" i="4"/>
  <c r="AR2411" i="4"/>
  <c r="AR2412" i="4"/>
  <c r="AR2413" i="4"/>
  <c r="AR2414" i="4"/>
  <c r="AR2415" i="4"/>
  <c r="AR2416" i="4"/>
  <c r="AR2417" i="4"/>
  <c r="AR2418" i="4"/>
  <c r="AR2419" i="4"/>
  <c r="AR2420" i="4"/>
  <c r="AR2421" i="4"/>
  <c r="AR2422" i="4"/>
  <c r="AR2423" i="4"/>
  <c r="AR2424" i="4"/>
  <c r="AR2425" i="4"/>
  <c r="AR2426" i="4"/>
  <c r="AR2427" i="4"/>
  <c r="AR2428" i="4"/>
  <c r="AR2429" i="4"/>
  <c r="AR2430" i="4"/>
  <c r="AR2431" i="4"/>
  <c r="AR2432" i="4"/>
  <c r="AR2433" i="4"/>
  <c r="AR2434" i="4"/>
  <c r="AR2435" i="4"/>
  <c r="AR2436" i="4"/>
  <c r="AR2437" i="4"/>
  <c r="AR2438" i="4"/>
  <c r="AR2439" i="4"/>
  <c r="AR2440" i="4"/>
  <c r="AR2441" i="4"/>
  <c r="AR2442" i="4"/>
  <c r="AR2443" i="4"/>
  <c r="AR2444" i="4"/>
  <c r="AR2445" i="4"/>
  <c r="AR2446" i="4"/>
  <c r="AR2447" i="4"/>
  <c r="AR2448" i="4"/>
  <c r="AR2449" i="4"/>
  <c r="AR2450" i="4"/>
  <c r="AR2451" i="4"/>
  <c r="AR2452" i="4"/>
  <c r="AR2453" i="4"/>
  <c r="AR2454" i="4"/>
  <c r="AR2455" i="4"/>
  <c r="O2" i="4"/>
  <c r="B3" i="4"/>
  <c r="O3" i="4"/>
  <c r="AB3" i="4"/>
  <c r="AR1324" i="4"/>
  <c r="AR1325" i="4"/>
  <c r="AR1326" i="4"/>
  <c r="AR1327" i="4"/>
  <c r="AR1328" i="4"/>
  <c r="AR1329" i="4"/>
  <c r="AR1330" i="4"/>
  <c r="AR1331" i="4"/>
  <c r="AR1332" i="4"/>
  <c r="AR1333" i="4"/>
  <c r="AR1334" i="4"/>
  <c r="AR1335" i="4"/>
  <c r="AR1336" i="4"/>
  <c r="AR1337" i="4"/>
  <c r="AR1338" i="4"/>
  <c r="AR1339" i="4"/>
  <c r="AR1340" i="4"/>
  <c r="AR1341" i="4"/>
  <c r="AR1342" i="4"/>
  <c r="AR1343" i="4"/>
  <c r="AR1344" i="4"/>
  <c r="AR1345" i="4"/>
  <c r="AR1346" i="4"/>
  <c r="AR1347" i="4"/>
  <c r="AR1348" i="4"/>
  <c r="AR1349" i="4"/>
  <c r="AR1350" i="4"/>
  <c r="AR1351" i="4"/>
  <c r="AR1352" i="4"/>
  <c r="AR1353" i="4"/>
  <c r="AR1354" i="4"/>
  <c r="AR1355" i="4"/>
  <c r="AR1356" i="4"/>
  <c r="AR1357" i="4"/>
  <c r="AR1358" i="4"/>
  <c r="AR1359" i="4"/>
  <c r="AR1360" i="4"/>
  <c r="AR1361" i="4"/>
  <c r="AR1362" i="4"/>
  <c r="AR1363" i="4"/>
  <c r="AR1364" i="4"/>
  <c r="AR1365" i="4"/>
  <c r="AR1366" i="4"/>
  <c r="AR1367" i="4"/>
  <c r="AR1368" i="4"/>
  <c r="AR1369" i="4"/>
  <c r="AR1370" i="4"/>
  <c r="AR1371" i="4"/>
  <c r="AR1372" i="4"/>
  <c r="AR1373" i="4"/>
  <c r="AR1374" i="4"/>
  <c r="AR1375" i="4"/>
  <c r="AR1376" i="4"/>
  <c r="AR1377" i="4"/>
  <c r="AR1378" i="4"/>
  <c r="AR1379" i="4"/>
  <c r="AR1380" i="4"/>
  <c r="AR1381" i="4"/>
  <c r="AR1382" i="4"/>
  <c r="AR1383" i="4"/>
  <c r="AR1384" i="4"/>
  <c r="AR1385" i="4"/>
  <c r="AR1386" i="4"/>
  <c r="AR1387" i="4"/>
  <c r="AR1388" i="4"/>
  <c r="AR1389" i="4"/>
  <c r="AR1390" i="4"/>
  <c r="AR1391" i="4"/>
  <c r="AR1392" i="4"/>
  <c r="AR1393" i="4"/>
  <c r="AR1394" i="4"/>
  <c r="AR1395" i="4"/>
  <c r="AR1396" i="4"/>
  <c r="AR1397" i="4"/>
  <c r="AR1398" i="4"/>
  <c r="AR1399" i="4"/>
  <c r="AR1400" i="4"/>
  <c r="AR1401" i="4"/>
  <c r="AR1402" i="4"/>
  <c r="AR1403" i="4"/>
  <c r="AR1404" i="4"/>
  <c r="AR1405" i="4"/>
  <c r="AR1406" i="4"/>
  <c r="AR1407" i="4"/>
  <c r="AR1408" i="4"/>
  <c r="AR1409" i="4"/>
  <c r="AR1410" i="4"/>
  <c r="AR1411" i="4"/>
  <c r="AR1412" i="4"/>
  <c r="AR1413" i="4"/>
  <c r="AR1414" i="4"/>
  <c r="AR1415" i="4"/>
  <c r="AR1416" i="4"/>
  <c r="AR1417" i="4"/>
  <c r="AR1418" i="4"/>
  <c r="AR1419" i="4"/>
  <c r="AR1420" i="4"/>
  <c r="AR1421" i="4"/>
  <c r="AR1422" i="4"/>
  <c r="AR1423" i="4"/>
  <c r="AR1424" i="4"/>
  <c r="AR1425" i="4"/>
  <c r="AR1426" i="4"/>
  <c r="AR1427" i="4"/>
  <c r="AR1428" i="4"/>
  <c r="AR1429" i="4"/>
  <c r="AR1430" i="4"/>
  <c r="AR1431" i="4"/>
  <c r="AR1432" i="4"/>
  <c r="AR1433" i="4"/>
  <c r="AR1434" i="4"/>
  <c r="AR1435" i="4"/>
  <c r="AR1436" i="4"/>
  <c r="AR1437" i="4"/>
  <c r="AR1438" i="4"/>
  <c r="AR1439" i="4"/>
  <c r="AR1440" i="4"/>
  <c r="AR1441" i="4"/>
  <c r="AR1442" i="4"/>
  <c r="AR1443" i="4"/>
  <c r="AR1444" i="4"/>
  <c r="AR1445" i="4"/>
  <c r="AR1446" i="4"/>
  <c r="AR1447" i="4"/>
  <c r="AR1448" i="4"/>
  <c r="AR1449" i="4"/>
  <c r="AR1450" i="4"/>
  <c r="AR1451" i="4"/>
  <c r="AR1452" i="4"/>
  <c r="AR1453" i="4"/>
  <c r="AR1454" i="4"/>
  <c r="AR1455" i="4"/>
  <c r="AR1456" i="4"/>
  <c r="AR1457" i="4"/>
  <c r="AR1458" i="4"/>
  <c r="AR1459" i="4"/>
  <c r="AR1460" i="4"/>
  <c r="AR1461" i="4"/>
  <c r="AR1462" i="4"/>
  <c r="AR1463" i="4"/>
  <c r="AR1464" i="4"/>
  <c r="AR1465" i="4"/>
  <c r="AR1466" i="4"/>
  <c r="AR1467" i="4"/>
  <c r="AR1468" i="4"/>
  <c r="AR1469" i="4"/>
  <c r="AR1470" i="4"/>
  <c r="AR1471" i="4"/>
  <c r="AR1472" i="4"/>
  <c r="AR1473" i="4"/>
  <c r="AR1474" i="4"/>
  <c r="AR1475" i="4"/>
  <c r="AR1476" i="4"/>
  <c r="AR1477" i="4"/>
  <c r="AR1478" i="4"/>
  <c r="AR1479" i="4"/>
  <c r="AR1480" i="4"/>
  <c r="AR1481" i="4"/>
  <c r="AR1482" i="4"/>
  <c r="AR1483" i="4"/>
  <c r="AR1484" i="4"/>
  <c r="AR1485" i="4"/>
  <c r="AR1486" i="4"/>
  <c r="AR1487" i="4"/>
  <c r="AR1488" i="4"/>
  <c r="AR1489" i="4"/>
  <c r="AR1490" i="4"/>
  <c r="AR1491" i="4"/>
  <c r="AR1492" i="4"/>
  <c r="AR1493" i="4"/>
  <c r="AR1494" i="4"/>
  <c r="AR1495" i="4"/>
  <c r="AR1496" i="4"/>
  <c r="AR1497" i="4"/>
  <c r="AR1498" i="4"/>
  <c r="AR1499" i="4"/>
  <c r="AR1500" i="4"/>
  <c r="AR1501" i="4"/>
  <c r="AR1502" i="4"/>
  <c r="AR1503" i="4"/>
  <c r="AR1504" i="4"/>
  <c r="AR1505" i="4"/>
  <c r="AR1506" i="4"/>
  <c r="AR1507" i="4"/>
  <c r="AR1508" i="4"/>
  <c r="AR1509" i="4"/>
  <c r="AR1510" i="4"/>
  <c r="AR1511" i="4"/>
  <c r="AR1512" i="4"/>
  <c r="AR1513" i="4"/>
  <c r="AR1514" i="4"/>
  <c r="AR1515" i="4"/>
  <c r="AR1516" i="4"/>
  <c r="AR1517" i="4"/>
  <c r="AR1518" i="4"/>
  <c r="AR1519" i="4"/>
  <c r="AR1520" i="4"/>
  <c r="AR1521" i="4"/>
  <c r="AR1522" i="4"/>
  <c r="AR1523" i="4"/>
  <c r="AR1524" i="4"/>
  <c r="AR1525" i="4"/>
  <c r="AR1526" i="4"/>
  <c r="AR1527" i="4"/>
  <c r="AR1528" i="4"/>
  <c r="AR1529" i="4"/>
  <c r="AR1530" i="4"/>
  <c r="AR1531" i="4"/>
  <c r="AR1532" i="4"/>
  <c r="AR1533" i="4"/>
  <c r="AR1534" i="4"/>
  <c r="AR1535" i="4"/>
  <c r="AR1536" i="4"/>
  <c r="AR1537" i="4"/>
  <c r="AR1538" i="4"/>
  <c r="AR1539" i="4"/>
  <c r="AR1540" i="4"/>
  <c r="AR1541" i="4"/>
  <c r="AR1542" i="4"/>
  <c r="AR1543" i="4"/>
  <c r="AR1544" i="4"/>
  <c r="AR1545" i="4"/>
  <c r="AR1546" i="4"/>
  <c r="AR1547" i="4"/>
  <c r="AR1548" i="4"/>
  <c r="AR1549" i="4"/>
  <c r="AR1550" i="4"/>
  <c r="AR1551" i="4"/>
  <c r="AR1552" i="4"/>
  <c r="AR1553" i="4"/>
  <c r="AR1554" i="4"/>
  <c r="AR1555" i="4"/>
  <c r="AR1556" i="4"/>
  <c r="AR1557" i="4"/>
  <c r="AR1558" i="4"/>
  <c r="AR1559" i="4"/>
  <c r="AR1560" i="4"/>
  <c r="AR1561" i="4"/>
  <c r="AR1562" i="4"/>
  <c r="AR1563" i="4"/>
  <c r="AR1564" i="4"/>
  <c r="AR1565" i="4"/>
  <c r="AR1566" i="4"/>
  <c r="AR1567" i="4"/>
  <c r="AR1568" i="4"/>
  <c r="AR1569" i="4"/>
  <c r="AR1570" i="4"/>
  <c r="AR1571" i="4"/>
  <c r="AR1572" i="4"/>
  <c r="AR1573" i="4"/>
  <c r="AR1574" i="4"/>
  <c r="AR1575" i="4"/>
  <c r="AR1576" i="4"/>
  <c r="AR1577" i="4"/>
  <c r="AR1578" i="4"/>
  <c r="AR1579" i="4"/>
  <c r="AR1580" i="4"/>
  <c r="AR1581" i="4"/>
  <c r="AR1582" i="4"/>
  <c r="AR1583" i="4"/>
  <c r="AR1584" i="4"/>
  <c r="AR1585" i="4"/>
  <c r="AR1586" i="4"/>
  <c r="AR1587" i="4"/>
  <c r="AR1588" i="4"/>
  <c r="AR1589" i="4"/>
  <c r="AR1590" i="4"/>
  <c r="AR1591" i="4"/>
  <c r="AR1592" i="4"/>
  <c r="AR1593" i="4"/>
  <c r="AR1594" i="4"/>
  <c r="AR1595" i="4"/>
  <c r="AR1596" i="4"/>
  <c r="AR1597" i="4"/>
  <c r="AR1598" i="4"/>
  <c r="AR1599" i="4"/>
  <c r="AR1600" i="4"/>
  <c r="AR1601" i="4"/>
  <c r="AR1602" i="4"/>
  <c r="AR1603" i="4"/>
  <c r="AR1604" i="4"/>
  <c r="AR1605" i="4"/>
  <c r="AR1606" i="4"/>
  <c r="AR1607" i="4"/>
  <c r="AR1608" i="4"/>
  <c r="AR1609" i="4"/>
  <c r="AR1610" i="4"/>
  <c r="AR1611" i="4"/>
  <c r="AR1612" i="4"/>
  <c r="AR1613" i="4"/>
  <c r="AR1614" i="4"/>
  <c r="AR1615" i="4"/>
  <c r="AR1616" i="4"/>
  <c r="AR1617" i="4"/>
  <c r="AR1618" i="4"/>
  <c r="AR1619" i="4"/>
  <c r="AR1620" i="4"/>
  <c r="AR1621" i="4"/>
  <c r="AR1622" i="4"/>
  <c r="AR1623" i="4"/>
  <c r="AR1624" i="4"/>
  <c r="AR1625" i="4"/>
  <c r="AR1626" i="4"/>
  <c r="AR1627" i="4"/>
  <c r="AR1628" i="4"/>
  <c r="AR1629" i="4"/>
  <c r="AR1630" i="4"/>
  <c r="AR1631" i="4"/>
  <c r="AR1632" i="4"/>
  <c r="AR1633" i="4"/>
  <c r="AR1634" i="4"/>
  <c r="AR1635" i="4"/>
  <c r="AR1636" i="4"/>
  <c r="AR1637" i="4"/>
  <c r="AR1638" i="4"/>
  <c r="AR1639" i="4"/>
  <c r="AR1640" i="4"/>
  <c r="AR1641" i="4"/>
  <c r="AR1642" i="4"/>
  <c r="AR1643" i="4"/>
  <c r="AR1644" i="4"/>
  <c r="AR1645" i="4"/>
  <c r="AR1646" i="4"/>
  <c r="AR1647" i="4"/>
  <c r="AR1648" i="4"/>
  <c r="AR1649" i="4"/>
  <c r="AR1650" i="4"/>
  <c r="AR1651" i="4"/>
  <c r="AR1652" i="4"/>
  <c r="AR1653" i="4"/>
  <c r="AR1654" i="4"/>
  <c r="AR1655" i="4"/>
  <c r="AR1656" i="4"/>
  <c r="AR1657" i="4"/>
  <c r="AR1658" i="4"/>
  <c r="AR1659" i="4"/>
  <c r="AR1660" i="4"/>
  <c r="AR1661" i="4"/>
  <c r="AR1662" i="4"/>
  <c r="AR1663" i="4"/>
  <c r="AR1664" i="4"/>
  <c r="AR1665" i="4"/>
  <c r="AR1666" i="4"/>
  <c r="AR1667" i="4"/>
  <c r="AR1668" i="4"/>
  <c r="AR1669" i="4"/>
  <c r="AR1670" i="4"/>
  <c r="AR1671" i="4"/>
  <c r="AR1672" i="4"/>
  <c r="AR1673" i="4"/>
  <c r="AR1674" i="4"/>
  <c r="AR1675" i="4"/>
  <c r="AR1676" i="4"/>
  <c r="AR1677" i="4"/>
  <c r="AR1678" i="4"/>
  <c r="AR1679" i="4"/>
  <c r="AR1680" i="4"/>
  <c r="AR1681" i="4"/>
  <c r="AR1682" i="4"/>
  <c r="AR1683" i="4"/>
  <c r="AR1684" i="4"/>
  <c r="AR1685" i="4"/>
  <c r="AR1686" i="4"/>
  <c r="AR1687" i="4"/>
  <c r="AR1688" i="4"/>
  <c r="AR1689" i="4"/>
  <c r="AR1690" i="4"/>
  <c r="AR1691" i="4"/>
  <c r="AR1692" i="4"/>
  <c r="AR1693" i="4"/>
  <c r="AR1694" i="4"/>
  <c r="AR1695" i="4"/>
  <c r="AR1696" i="4"/>
  <c r="AR1697" i="4"/>
  <c r="AR1698" i="4"/>
  <c r="AR1699" i="4"/>
  <c r="AR1700" i="4"/>
  <c r="AR1701" i="4"/>
  <c r="AR1702" i="4"/>
  <c r="AR1703" i="4"/>
  <c r="AR1704" i="4"/>
  <c r="AR1705" i="4"/>
  <c r="AR1706" i="4"/>
  <c r="AR1707" i="4"/>
  <c r="AR1708" i="4"/>
  <c r="AR1709" i="4"/>
  <c r="AR1710" i="4"/>
  <c r="AR1711" i="4"/>
  <c r="AR1712" i="4"/>
  <c r="AR1713" i="4"/>
  <c r="AR1714" i="4"/>
  <c r="AR1715" i="4"/>
  <c r="AR1716" i="4"/>
  <c r="AR1717" i="4"/>
  <c r="AR1025" i="4"/>
  <c r="AR1026" i="4"/>
  <c r="AR1027" i="4"/>
  <c r="AR1028" i="4"/>
  <c r="AR1029" i="4"/>
  <c r="AR1030" i="4"/>
  <c r="AR1031" i="4"/>
  <c r="AR1032" i="4"/>
  <c r="AR1033" i="4"/>
  <c r="AR1034" i="4"/>
  <c r="AR1035" i="4"/>
  <c r="AR1036" i="4"/>
  <c r="AR1037" i="4"/>
  <c r="AR1038" i="4"/>
  <c r="AR1039" i="4"/>
  <c r="AR1040" i="4"/>
  <c r="AR1041" i="4"/>
  <c r="AR1042" i="4"/>
  <c r="AR1043" i="4"/>
  <c r="AR1044" i="4"/>
  <c r="AR1045" i="4"/>
  <c r="AR1046" i="4"/>
  <c r="AR1047" i="4"/>
  <c r="AR1048" i="4"/>
  <c r="AR1049" i="4"/>
  <c r="AR1050" i="4"/>
  <c r="AR1051" i="4"/>
  <c r="AR1052" i="4"/>
  <c r="AR1053" i="4"/>
  <c r="AR1054" i="4"/>
  <c r="AR1055" i="4"/>
  <c r="AR1056" i="4"/>
  <c r="AR1057" i="4"/>
  <c r="AR1058" i="4"/>
  <c r="AR1059" i="4"/>
  <c r="AR1060" i="4"/>
  <c r="AR1061" i="4"/>
  <c r="AR1062" i="4"/>
  <c r="AR1063" i="4"/>
  <c r="AR1064" i="4"/>
  <c r="AR1065" i="4"/>
  <c r="AR1066" i="4"/>
  <c r="AR1067" i="4"/>
  <c r="AR1068" i="4"/>
  <c r="AR1069" i="4"/>
  <c r="AR1070" i="4"/>
  <c r="AR1071" i="4"/>
  <c r="AR1072" i="4"/>
  <c r="AR1073" i="4"/>
  <c r="AR1074" i="4"/>
  <c r="AR1075" i="4"/>
  <c r="AR1076" i="4"/>
  <c r="AR1077" i="4"/>
  <c r="AR1078" i="4"/>
  <c r="AR1079" i="4"/>
  <c r="AR1080" i="4"/>
  <c r="AR1081" i="4"/>
  <c r="AR1082" i="4"/>
  <c r="AR1083" i="4"/>
  <c r="AR1084" i="4"/>
  <c r="AR1085" i="4"/>
  <c r="AR1086" i="4"/>
  <c r="AR1087" i="4"/>
  <c r="AR1088" i="4"/>
  <c r="AR1089" i="4"/>
  <c r="AR1090" i="4"/>
  <c r="AR1091" i="4"/>
  <c r="AR1092" i="4"/>
  <c r="AR1093" i="4"/>
  <c r="AR1094" i="4"/>
  <c r="AR1095" i="4"/>
  <c r="AR1096" i="4"/>
  <c r="AR1097" i="4"/>
  <c r="AR1098" i="4"/>
  <c r="AR1099" i="4"/>
  <c r="AR1100" i="4"/>
  <c r="AR1101" i="4"/>
  <c r="AR1102" i="4"/>
  <c r="AR1103" i="4"/>
  <c r="AR1104" i="4"/>
  <c r="AR1105" i="4"/>
  <c r="AR1106" i="4"/>
  <c r="AR1107" i="4"/>
  <c r="AR1108" i="4"/>
  <c r="AR1109" i="4"/>
  <c r="AR1110" i="4"/>
  <c r="AR1111" i="4"/>
  <c r="AR1112" i="4"/>
  <c r="AR1113" i="4"/>
  <c r="AR1114" i="4"/>
  <c r="AR1115" i="4"/>
  <c r="AR1116" i="4"/>
  <c r="AR1117" i="4"/>
  <c r="AR1118" i="4"/>
  <c r="AR1119" i="4"/>
  <c r="AR1120" i="4"/>
  <c r="AR1121" i="4"/>
  <c r="AR1122" i="4"/>
  <c r="AR1123" i="4"/>
  <c r="AR1124" i="4"/>
  <c r="AR1125" i="4"/>
  <c r="AR1126" i="4"/>
  <c r="AR1127" i="4"/>
  <c r="AR1128" i="4"/>
  <c r="AR1129" i="4"/>
  <c r="AR1130" i="4"/>
  <c r="AR1131" i="4"/>
  <c r="AR1132" i="4"/>
  <c r="AR1133" i="4"/>
  <c r="AR1134" i="4"/>
  <c r="AR1135" i="4"/>
  <c r="AR1136" i="4"/>
  <c r="AR1137" i="4"/>
  <c r="AR1138" i="4"/>
  <c r="AR1139" i="4"/>
  <c r="AR1140" i="4"/>
  <c r="AR1141" i="4"/>
  <c r="AR1142" i="4"/>
  <c r="AR1143" i="4"/>
  <c r="AR1144" i="4"/>
  <c r="AR1145" i="4"/>
  <c r="AR1146" i="4"/>
  <c r="AR1147" i="4"/>
  <c r="AR1148" i="4"/>
  <c r="AR1149" i="4"/>
  <c r="AR1150" i="4"/>
  <c r="AR1151" i="4"/>
  <c r="AR1152" i="4"/>
  <c r="AR1153" i="4"/>
  <c r="AR1154" i="4"/>
  <c r="AR1155" i="4"/>
  <c r="AR1156" i="4"/>
  <c r="AR1157" i="4"/>
  <c r="AR1158" i="4"/>
  <c r="AR1159" i="4"/>
  <c r="AR1160" i="4"/>
  <c r="AR1161" i="4"/>
  <c r="AR1162" i="4"/>
  <c r="AR1163" i="4"/>
  <c r="AR1164" i="4"/>
  <c r="AR1165" i="4"/>
  <c r="AR1166" i="4"/>
  <c r="AR1167" i="4"/>
  <c r="AR1168" i="4"/>
  <c r="AR1169" i="4"/>
  <c r="AR1170" i="4"/>
  <c r="AR1171" i="4"/>
  <c r="AR1172" i="4"/>
  <c r="AR1173" i="4"/>
  <c r="AR1174" i="4"/>
  <c r="AR1175" i="4"/>
  <c r="AR1176" i="4"/>
  <c r="AR1177" i="4"/>
  <c r="AR1178" i="4"/>
  <c r="AR1179" i="4"/>
  <c r="AR1180" i="4"/>
  <c r="AR1181" i="4"/>
  <c r="AR1182" i="4"/>
  <c r="AR1183" i="4"/>
  <c r="AR1184" i="4"/>
  <c r="AR1185" i="4"/>
  <c r="AR1186" i="4"/>
  <c r="AR1187" i="4"/>
  <c r="AR1188" i="4"/>
  <c r="AR1189" i="4"/>
  <c r="AR1190" i="4"/>
  <c r="AR1191" i="4"/>
  <c r="AR1192" i="4"/>
  <c r="AR1193" i="4"/>
  <c r="AR1194" i="4"/>
  <c r="AR1195" i="4"/>
  <c r="AR1196" i="4"/>
  <c r="AR1197" i="4"/>
  <c r="AR1198" i="4"/>
  <c r="AR1199" i="4"/>
  <c r="AR1200" i="4"/>
  <c r="AR1201" i="4"/>
  <c r="AR1202" i="4"/>
  <c r="AR1203" i="4"/>
  <c r="AR1204" i="4"/>
  <c r="AR1205" i="4"/>
  <c r="AR1206" i="4"/>
  <c r="AR1207" i="4"/>
  <c r="AR1208" i="4"/>
  <c r="AR1209" i="4"/>
  <c r="AR1210" i="4"/>
  <c r="AR1211" i="4"/>
  <c r="AR1212" i="4"/>
  <c r="AR1213" i="4"/>
  <c r="AR1214" i="4"/>
  <c r="AR1215" i="4"/>
  <c r="AR1216" i="4"/>
  <c r="AR1217" i="4"/>
  <c r="AR1218" i="4"/>
  <c r="AR1219" i="4"/>
  <c r="AR1220" i="4"/>
  <c r="AR1221" i="4"/>
  <c r="AR1222" i="4"/>
  <c r="AR1223" i="4"/>
  <c r="AR1224" i="4"/>
  <c r="AR1225" i="4"/>
  <c r="AR1226" i="4"/>
  <c r="AR1227" i="4"/>
  <c r="AR1228" i="4"/>
  <c r="AR1229" i="4"/>
  <c r="AR1230" i="4"/>
  <c r="AR1231" i="4"/>
  <c r="AR1232" i="4"/>
  <c r="AR1233" i="4"/>
  <c r="AR1234" i="4"/>
  <c r="AR1235" i="4"/>
  <c r="AR1236" i="4"/>
  <c r="AR1237" i="4"/>
  <c r="AR1238" i="4"/>
  <c r="AR1239" i="4"/>
  <c r="AR1240" i="4"/>
  <c r="AR1241" i="4"/>
  <c r="AR1242" i="4"/>
  <c r="AR1243" i="4"/>
  <c r="AR1244" i="4"/>
  <c r="AR1245" i="4"/>
  <c r="AR1246" i="4"/>
  <c r="AR1247" i="4"/>
  <c r="AR1248" i="4"/>
  <c r="AR1249" i="4"/>
  <c r="AR1250" i="4"/>
  <c r="AR1251" i="4"/>
  <c r="AR1252" i="4"/>
  <c r="AR1253" i="4"/>
  <c r="AR1254" i="4"/>
  <c r="AR1255" i="4"/>
  <c r="AR1256" i="4"/>
  <c r="AR1257" i="4"/>
  <c r="AR1258" i="4"/>
  <c r="AR1259" i="4"/>
  <c r="AR1260" i="4"/>
  <c r="AR1261" i="4"/>
  <c r="AR1262" i="4"/>
  <c r="AR1263" i="4"/>
  <c r="AR1264" i="4"/>
  <c r="AR1265" i="4"/>
  <c r="AR1266" i="4"/>
  <c r="AR1267" i="4"/>
  <c r="AR1268" i="4"/>
  <c r="AR1269" i="4"/>
  <c r="AR1270" i="4"/>
  <c r="AR1271" i="4"/>
  <c r="AR1272" i="4"/>
  <c r="AR1273" i="4"/>
  <c r="AR1274" i="4"/>
  <c r="AR1275" i="4"/>
  <c r="AR1276" i="4"/>
  <c r="AR1277" i="4"/>
  <c r="AR1278" i="4"/>
  <c r="AR1279" i="4"/>
  <c r="AR1280" i="4"/>
  <c r="AR1281" i="4"/>
  <c r="AR1282" i="4"/>
  <c r="AR1283" i="4"/>
  <c r="AR1284" i="4"/>
  <c r="AR1285" i="4"/>
  <c r="AR1286" i="4"/>
  <c r="AR1287" i="4"/>
  <c r="AR1288" i="4"/>
  <c r="AR1289" i="4"/>
  <c r="AR1290" i="4"/>
  <c r="AR1291" i="4"/>
  <c r="AR1292" i="4"/>
  <c r="AR1293" i="4"/>
  <c r="AR1294" i="4"/>
  <c r="AR1295" i="4"/>
  <c r="AR1296" i="4"/>
  <c r="AR1297" i="4"/>
  <c r="AR1298" i="4"/>
  <c r="AR1299" i="4"/>
  <c r="AR1300" i="4"/>
  <c r="AR1301" i="4"/>
  <c r="AR1302" i="4"/>
  <c r="AR1303" i="4"/>
  <c r="AR1304" i="4"/>
  <c r="AR1305" i="4"/>
  <c r="AR1306" i="4"/>
  <c r="AR1307" i="4"/>
  <c r="AR1308" i="4"/>
  <c r="AR1309" i="4"/>
  <c r="AR1310" i="4"/>
  <c r="AR1311" i="4"/>
  <c r="AR1312" i="4"/>
  <c r="AR1313" i="4"/>
  <c r="AR1314" i="4"/>
  <c r="AR1315" i="4"/>
  <c r="AR1316" i="4"/>
  <c r="AR1317" i="4"/>
  <c r="AR1318" i="4"/>
  <c r="AR1319" i="4"/>
  <c r="AR1320" i="4"/>
  <c r="AR1321" i="4"/>
  <c r="AR1322" i="4"/>
  <c r="AR1323" i="4"/>
  <c r="AR988" i="4"/>
  <c r="AR989" i="4"/>
  <c r="AR990" i="4"/>
  <c r="AR991" i="4"/>
  <c r="AR992" i="4"/>
  <c r="AR993" i="4"/>
  <c r="AR994" i="4"/>
  <c r="AR995" i="4"/>
  <c r="AR996" i="4"/>
  <c r="AR997" i="4"/>
  <c r="AR998" i="4"/>
  <c r="AR999" i="4"/>
  <c r="AR1000" i="4"/>
  <c r="AR1001" i="4"/>
  <c r="AR1002" i="4"/>
  <c r="AR1003" i="4"/>
  <c r="AR1004" i="4"/>
  <c r="AR1005" i="4"/>
  <c r="AR1006" i="4"/>
  <c r="AR1007" i="4"/>
  <c r="AR1008" i="4"/>
  <c r="AR1009" i="4"/>
  <c r="AR1010" i="4"/>
  <c r="AR1011" i="4"/>
  <c r="AR1012" i="4"/>
  <c r="AR1013" i="4"/>
  <c r="AR1014" i="4"/>
  <c r="AR1015" i="4"/>
  <c r="AR1016" i="4"/>
  <c r="AR1017" i="4"/>
  <c r="AR1018" i="4"/>
  <c r="AR1019" i="4"/>
  <c r="AR1020" i="4"/>
  <c r="AR1021" i="4"/>
  <c r="AR1022" i="4"/>
  <c r="AR1023" i="4"/>
  <c r="AR1024" i="4"/>
  <c r="AR949" i="4"/>
  <c r="AR950" i="4"/>
  <c r="AR951" i="4"/>
  <c r="AR952" i="4"/>
  <c r="AR953" i="4"/>
  <c r="AR954" i="4"/>
  <c r="AR955" i="4"/>
  <c r="AR956" i="4"/>
  <c r="AR957" i="4"/>
  <c r="AR958" i="4"/>
  <c r="AR959" i="4"/>
  <c r="AR960" i="4"/>
  <c r="AR961" i="4"/>
  <c r="AR962" i="4"/>
  <c r="AR963" i="4"/>
  <c r="AR964" i="4"/>
  <c r="AR965" i="4"/>
  <c r="AR966" i="4"/>
  <c r="AR967" i="4"/>
  <c r="AR968" i="4"/>
  <c r="AR969" i="4"/>
  <c r="AR970" i="4"/>
  <c r="AR971" i="4"/>
  <c r="AR972" i="4"/>
  <c r="AR973" i="4"/>
  <c r="AR974" i="4"/>
  <c r="AR975" i="4"/>
  <c r="AR976" i="4"/>
  <c r="AR977" i="4"/>
  <c r="AR978" i="4"/>
  <c r="AR979" i="4"/>
  <c r="AR980" i="4"/>
  <c r="AR981" i="4"/>
  <c r="AR982" i="4"/>
  <c r="AR983" i="4"/>
  <c r="AR984" i="4"/>
  <c r="AR985" i="4"/>
  <c r="AR986" i="4"/>
  <c r="AR987" i="4"/>
  <c r="AR948" i="4"/>
  <c r="AB4" i="4"/>
  <c r="B4" i="4"/>
  <c r="W3" i="3"/>
  <c r="W4" i="3"/>
  <c r="W5" i="3"/>
  <c r="W6" i="3"/>
  <c r="W7" i="3"/>
  <c r="W8" i="3"/>
  <c r="W9" i="3"/>
  <c r="W10" i="3"/>
  <c r="W2" i="3"/>
  <c r="J13" i="3"/>
  <c r="J12" i="3"/>
  <c r="T13" i="3"/>
  <c r="K5" i="3" a="1"/>
  <c r="K5" i="3" s="1"/>
  <c r="K4" i="3" a="1"/>
  <c r="K4" i="3" s="1"/>
  <c r="K3" i="3" a="1"/>
  <c r="K3" i="3" s="1"/>
  <c r="K6" i="3" a="1"/>
  <c r="K6" i="3" s="1"/>
  <c r="E3" i="3"/>
  <c r="T18" i="3" s="1"/>
  <c r="P5" i="3" a="1"/>
  <c r="P5" i="3" s="1"/>
  <c r="J18" i="3" s="1"/>
  <c r="P4" i="3" a="1"/>
  <c r="P4" i="3" s="1"/>
  <c r="P3" i="3" a="1"/>
  <c r="P3" i="3" s="1"/>
  <c r="J17" i="3" s="1"/>
  <c r="E46" i="3" l="1"/>
  <c r="J14" i="3"/>
  <c r="W17" i="3"/>
  <c r="W18" i="3"/>
  <c r="Q13" i="3"/>
  <c r="T12" i="3" s="1"/>
  <c r="T17" i="3" s="1"/>
  <c r="P22" i="3"/>
  <c r="AS4" i="4"/>
  <c r="AS5" i="4"/>
  <c r="J19" i="3"/>
  <c r="T31" i="2"/>
  <c r="R26" i="2" a="1"/>
  <c r="R26" i="2" s="1"/>
  <c r="D7" i="2"/>
  <c r="D8" i="2"/>
  <c r="D10" i="2"/>
  <c r="D11" i="2"/>
  <c r="D15" i="2"/>
  <c r="D16" i="2"/>
  <c r="K20" i="2"/>
  <c r="W19" i="3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<sst xmlns="http://schemas.openxmlformats.org/spreadsheetml/2006/main" count="176" uniqueCount="115">
  <si>
    <t>Min</t>
  </si>
  <si>
    <t>Max</t>
  </si>
  <si>
    <t>&lt;65.2</t>
  </si>
  <si>
    <t>&gt;65.2</t>
  </si>
  <si>
    <t>Water_(g)</t>
  </si>
  <si>
    <t>median</t>
  </si>
  <si>
    <t>Q1</t>
  </si>
  <si>
    <t>Median</t>
  </si>
  <si>
    <t>Q3</t>
  </si>
  <si>
    <t>P5</t>
  </si>
  <si>
    <t>P100</t>
  </si>
  <si>
    <t>P75</t>
  </si>
  <si>
    <t>Data</t>
  </si>
  <si>
    <t>P25</t>
  </si>
  <si>
    <t>Average</t>
  </si>
  <si>
    <t>Q2/Median</t>
  </si>
  <si>
    <t>Basic Statistics - Quartiles</t>
  </si>
  <si>
    <t>Basic Statistics - Percentiles</t>
  </si>
  <si>
    <t>Metric</t>
  </si>
  <si>
    <t>Position</t>
  </si>
  <si>
    <t>Value</t>
  </si>
  <si>
    <t>Variance</t>
  </si>
  <si>
    <t>Xbar</t>
  </si>
  <si>
    <t>X</t>
  </si>
  <si>
    <t>X-Xbar</t>
  </si>
  <si>
    <t>Total</t>
  </si>
  <si>
    <t>Basic Statistics - SD</t>
  </si>
  <si>
    <t>Basic Statistics - Avg</t>
  </si>
  <si>
    <t>sqrt(variance)</t>
  </si>
  <si>
    <t>Sd formula</t>
  </si>
  <si>
    <t>Mode</t>
  </si>
  <si>
    <t>Basic Statistics - Mode</t>
  </si>
  <si>
    <t>Dispersion</t>
  </si>
  <si>
    <t>Basic Statistics - Range</t>
  </si>
  <si>
    <t>Min value</t>
  </si>
  <si>
    <t>Max value</t>
  </si>
  <si>
    <t>Range</t>
  </si>
  <si>
    <t>Basic Statistics - IQR</t>
  </si>
  <si>
    <t>IQR Range</t>
  </si>
  <si>
    <t>Basic Statistics - COV</t>
  </si>
  <si>
    <t>SD</t>
  </si>
  <si>
    <t>COV</t>
  </si>
  <si>
    <t xml:space="preserve">Basic Statistics - COV Data1 </t>
  </si>
  <si>
    <t>Lift</t>
  </si>
  <si>
    <t>Lift-Original</t>
  </si>
  <si>
    <t>Mean</t>
  </si>
  <si>
    <t>https://www.spcforexcel.com/knowledge/basic-statistics/are-skewness-and-kurtosis-useful-statistics#skewness</t>
  </si>
  <si>
    <t>Link</t>
  </si>
  <si>
    <t>Basic Statistics - Median</t>
  </si>
  <si>
    <t>Outliers</t>
  </si>
  <si>
    <t>IQR</t>
  </si>
  <si>
    <t>upper boundary</t>
  </si>
  <si>
    <t>lower boundary</t>
  </si>
  <si>
    <t>Ice Cream Sales vs Temperature</t>
  </si>
  <si>
    <t>Temperature °C</t>
  </si>
  <si>
    <t>Ice Cream Sales</t>
  </si>
  <si>
    <t>numcol</t>
  </si>
  <si>
    <t>yieldpercol</t>
  </si>
  <si>
    <t>14.2°</t>
  </si>
  <si>
    <t>My name is Rakesh and I am doing PGPDSBA</t>
  </si>
  <si>
    <t>16.4°</t>
  </si>
  <si>
    <t>11.9°</t>
  </si>
  <si>
    <t>15.2°</t>
  </si>
  <si>
    <t>18.5°</t>
  </si>
  <si>
    <t>22.1°</t>
  </si>
  <si>
    <t>totalprod</t>
  </si>
  <si>
    <t>stocks</t>
  </si>
  <si>
    <t>priceperlb</t>
  </si>
  <si>
    <t>prodvalue</t>
  </si>
  <si>
    <t>year</t>
  </si>
  <si>
    <t>19.4°</t>
  </si>
  <si>
    <t>25.1°</t>
  </si>
  <si>
    <t>23.4°</t>
  </si>
  <si>
    <t>18.1°</t>
  </si>
  <si>
    <t>22.6°</t>
  </si>
  <si>
    <t>17.2°</t>
  </si>
  <si>
    <t>https://stackoverflow.com/questions/52086574/pandas-isna-and-isnull-what-is-the-difference</t>
  </si>
  <si>
    <t>Country</t>
  </si>
  <si>
    <t>Productionper Person</t>
  </si>
  <si>
    <t>Birth Rate</t>
  </si>
  <si>
    <t>Madagascar</t>
  </si>
  <si>
    <t>India</t>
  </si>
  <si>
    <t>Mexico</t>
  </si>
  <si>
    <t>Y</t>
  </si>
  <si>
    <t>Taiwan</t>
  </si>
  <si>
    <t>Norway</t>
  </si>
  <si>
    <t>Correlation</t>
  </si>
  <si>
    <t>P50</t>
  </si>
  <si>
    <t>Q4</t>
  </si>
  <si>
    <t>Age</t>
  </si>
  <si>
    <t>square(X - Xbar)</t>
  </si>
  <si>
    <t>sum(square((X - Xbar))/n</t>
  </si>
  <si>
    <t>Group level</t>
  </si>
  <si>
    <t>Data Points level</t>
  </si>
  <si>
    <t>X-xbar</t>
  </si>
  <si>
    <t>Income</t>
  </si>
  <si>
    <t>No unit</t>
  </si>
  <si>
    <t>Detection method</t>
  </si>
  <si>
    <t>Inferential Statistics</t>
  </si>
  <si>
    <t>Basics of Probability</t>
  </si>
  <si>
    <t>Build a strong statistical foundation and learn how to 'infer' insights from a huge population using a small sample.</t>
  </si>
  <si>
    <t>Discrete Probability Distributions</t>
  </si>
  <si>
    <t>Continuous Probability Distributions</t>
  </si>
  <si>
    <t>Central Limit Theorem</t>
  </si>
  <si>
    <t>Hypothesis Testing</t>
  </si>
  <si>
    <t>Concepts of Hypothesis Testing - I: Null and Alternate Hypothesis, Making a Decision, and Critical Value Method</t>
  </si>
  <si>
    <t>Understand how to formulate and validate hypotheses for a population to solve real-life business problems.</t>
  </si>
  <si>
    <t>Concepts of Hypothesis Testing - II: p-Value Method and Types of Errors</t>
  </si>
  <si>
    <t>Industry Demonstration of Hypothesis Testing: Two-Sample Mean and Proprotion Test, A/B Testing</t>
  </si>
  <si>
    <t>Credit EDA Case Study</t>
  </si>
  <si>
    <t>Problem Statement</t>
  </si>
  <si>
    <t>Solve a real industry problem through the concepts learnt in exploratory data analysis.</t>
  </si>
  <si>
    <t>Evaluation Rubric</t>
  </si>
  <si>
    <t>Final Submission</t>
  </si>
  <si>
    <t>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</si>
</sst>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164" formatCode="#,##0.0"/>
    <numFmt numFmtId="165" formatCode="0.0000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7"/>
      <color rgb="FF777777"/>
      <name val="Arial"/>
      <family val="2"/>
    </font>
    <font>
      <sz val="11"/>
      <color rgb="FF9C6500"/>
      <name val="Calibri"/>
      <family val="2"/>
      <scheme val="minor"/>
    </font>
    <font>
      <sz val="8"/>
      <color rgb="FF333333"/>
      <name val="Verdana"/>
      <family val="2"/>
    </font>
    <font>
      <sz val="9"/>
      <color rgb="FF000000"/>
      <name val="Verdana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FF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5" applyNumberFormat="0" applyAlignment="0" applyProtection="0"/>
    <xf numFmtId="0" fontId="9" fillId="6" borderId="6" applyNumberFormat="0" applyAlignment="0" applyProtection="0"/>
    <xf numFmtId="0" fontId="10" fillId="6" borderId="5" applyNumberFormat="0" applyAlignment="0" applyProtection="0"/>
    <xf numFmtId="0" fontId="11" fillId="0" borderId="7" applyNumberFormat="0" applyFill="0" applyAlignment="0" applyProtection="0"/>
    <xf numFmtId="0" fontId="12" fillId="7" borderId="8" applyNumberFormat="0" applyAlignment="0" applyProtection="0"/>
    <xf numFmtId="0" fontId="13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10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18" fillId="4" borderId="0" applyNumberFormat="0" applyBorder="0" applyAlignment="0" applyProtection="0"/>
  </cellStyleXfs>
  <cellXfs count="40">
    <xf numFmtId="0" fontId="0" fillId="0" borderId="0" xfId="0"/>
    <xf numFmtId="0" fontId="0" fillId="0" borderId="1" xfId="0" applyBorder="1"/>
    <xf numFmtId="4" fontId="0" fillId="0" borderId="0" xfId="0" applyNumberFormat="1"/>
    <xf numFmtId="0" fontId="0" fillId="33" borderId="0" xfId="0" applyFill="1"/>
    <xf numFmtId="0" fontId="17" fillId="0" borderId="0" xfId="0" applyFont="1"/>
    <xf numFmtId="3" fontId="0" fillId="0" borderId="0" xfId="0" applyNumberFormat="1"/>
    <xf numFmtId="0" fontId="15" fillId="0" borderId="0" xfId="0" applyFont="1"/>
    <xf numFmtId="0" fontId="15" fillId="35" borderId="0" xfId="0" applyFont="1" applyFill="1"/>
    <xf numFmtId="4" fontId="15" fillId="35" borderId="0" xfId="0" applyNumberFormat="1" applyFont="1" applyFill="1"/>
    <xf numFmtId="0" fontId="0" fillId="35" borderId="0" xfId="0" applyFill="1"/>
    <xf numFmtId="4" fontId="0" fillId="35" borderId="0" xfId="0" applyNumberFormat="1" applyFill="1"/>
    <xf numFmtId="3" fontId="0" fillId="33" borderId="0" xfId="0" applyNumberFormat="1" applyFill="1"/>
    <xf numFmtId="9" fontId="15" fillId="35" borderId="0" xfId="0" applyNumberFormat="1" applyFont="1" applyFill="1"/>
    <xf numFmtId="9" fontId="0" fillId="33" borderId="0" xfId="0" applyNumberFormat="1" applyFill="1"/>
    <xf numFmtId="9" fontId="0" fillId="0" borderId="0" xfId="0" applyNumberFormat="1"/>
    <xf numFmtId="0" fontId="0" fillId="0" borderId="0" xfId="0"/>
    <xf numFmtId="164" fontId="0" fillId="0" borderId="0" xfId="0" applyNumberFormat="1"/>
    <xf numFmtId="6" fontId="0" fillId="0" borderId="0" xfId="0" applyNumberFormat="1"/>
    <xf numFmtId="10" fontId="0" fillId="0" borderId="0" xfId="0" applyNumberFormat="1"/>
    <xf numFmtId="164" fontId="15" fillId="0" borderId="0" xfId="0" applyNumberFormat="1" applyFont="1"/>
    <xf numFmtId="3" fontId="15" fillId="0" borderId="0" xfId="0" applyNumberFormat="1" applyFont="1"/>
    <xf numFmtId="0" fontId="19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 wrapText="1"/>
    </xf>
    <xf numFmtId="6" fontId="19" fillId="0" borderId="0" xfId="0" applyNumberFormat="1" applyFont="1" applyAlignment="1">
      <alignment horizontal="right" vertical="center" wrapText="1"/>
    </xf>
    <xf numFmtId="11" fontId="0" fillId="0" borderId="0" xfId="0" applyNumberFormat="1"/>
    <xf numFmtId="165" fontId="0" fillId="0" borderId="0" xfId="0" applyNumberFormat="1"/>
    <xf numFmtId="0" fontId="0" fillId="36" borderId="0" xfId="0" applyFill="1"/>
    <xf numFmtId="0" fontId="15" fillId="33" borderId="0" xfId="0" applyFont="1" applyFill="1"/>
    <xf numFmtId="0" fontId="20" fillId="37" borderId="14" xfId="0" applyFont="1" applyFill="1" applyBorder="1" applyAlignment="1">
      <alignment vertical="top" wrapText="1"/>
    </xf>
    <xf numFmtId="0" fontId="20" fillId="37" borderId="15" xfId="0" applyFont="1" applyFill="1" applyBorder="1" applyAlignment="1">
      <alignment vertical="top" wrapText="1"/>
    </xf>
    <xf numFmtId="0" fontId="12" fillId="34" borderId="0" xfId="0" applyFont="1" applyFill="1" applyAlignment="1">
      <alignment horizontal="center"/>
    </xf>
    <xf numFmtId="0" fontId="20" fillId="38" borderId="11" xfId="0" applyFont="1" applyFill="1" applyBorder="1" applyAlignment="1">
      <alignment vertical="center" wrapText="1"/>
    </xf>
    <xf numFmtId="0" fontId="20" fillId="38" borderId="12" xfId="0" applyFont="1" applyFill="1" applyBorder="1" applyAlignment="1">
      <alignment vertical="center" wrapText="1"/>
    </xf>
    <xf numFmtId="0" fontId="20" fillId="38" borderId="13" xfId="0" applyFont="1" applyFill="1" applyBorder="1" applyAlignment="1">
      <alignment vertical="center" wrapText="1"/>
    </xf>
    <xf numFmtId="0" fontId="20" fillId="37" borderId="11" xfId="0" applyFont="1" applyFill="1" applyBorder="1" applyAlignment="1">
      <alignment horizontal="right" vertical="center" wrapText="1"/>
    </xf>
    <xf numFmtId="0" fontId="20" fillId="37" borderId="12" xfId="0" applyFont="1" applyFill="1" applyBorder="1" applyAlignment="1">
      <alignment horizontal="right" vertical="center" wrapText="1"/>
    </xf>
    <xf numFmtId="0" fontId="20" fillId="37" borderId="13" xfId="0" applyFont="1" applyFill="1" applyBorder="1" applyAlignment="1">
      <alignment horizontal="right" vertical="center" wrapText="1"/>
    </xf>
    <xf numFmtId="0" fontId="20" fillId="37" borderId="11" xfId="0" applyFont="1" applyFill="1" applyBorder="1" applyAlignment="1">
      <alignment vertical="center" wrapText="1"/>
    </xf>
    <xf numFmtId="0" fontId="20" fillId="37" borderId="12" xfId="0" applyFont="1" applyFill="1" applyBorder="1" applyAlignment="1">
      <alignment vertical="center" wrapText="1"/>
    </xf>
    <xf numFmtId="0" fontId="20" fillId="37" borderId="13" xfId="0" applyFont="1" applyFill="1" applyBorder="1" applyAlignment="1">
      <alignment vertical="center" wrapText="1"/>
    </xf>
  </cellXfs>
  <cellStyles count="42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5" xr:uid="{DA59DFFC-0711-4DDF-BD2B-552AF7325E31}"/>
    <cellStyle name="60% - Accent2 2" xfId="36" xr:uid="{1803FBF7-47D5-4F53-A0D0-BC24B411D0D6}"/>
    <cellStyle name="60% - Accent3 2" xfId="37" xr:uid="{6F28F1A6-FA26-44C4-A63B-BB37F3DA583E}"/>
    <cellStyle name="60% - Accent4 2" xfId="38" xr:uid="{099E0EFD-4C79-4CFC-9B4A-ECCC1E307D30}"/>
    <cellStyle name="60% - Accent5 2" xfId="39" xr:uid="{213048DD-E78D-4581-A66A-FF0E6D1B0FD0}"/>
    <cellStyle name="60% - Accent6 2" xfId="40" xr:uid="{DAFF8F6A-EC42-410E-8B74-6DA302BBC75A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41" xr:uid="{DB4AF6CB-1F56-4F4F-9B5E-F04FA965F609}"/>
    <cellStyle name="Normal" xfId="0" builtinId="0"/>
    <cellStyle name="Note" xfId="14" builtinId="10" customBuiltin="1"/>
    <cellStyle name="Output" xfId="9" builtinId="21" customBuiltin="1"/>
    <cellStyle name="Title" xfId="1" builtinId="15" customBuiltin="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Correlation!$A$2</c:f>
              <c:strCache>
                <c:ptCount val="1"/>
                <c:pt idx="0">
                  <c:v>Temperature °C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Correlation!$A$3:$A$14</c:f>
              <c:strCache>
                <c:ptCount val="12"/>
                <c:pt idx="0">
                  <c:v>14.2°</c:v>
                </c:pt>
                <c:pt idx="1">
                  <c:v>16.4°</c:v>
                </c:pt>
                <c:pt idx="2">
                  <c:v>11.9°</c:v>
                </c:pt>
                <c:pt idx="3">
                  <c:v>15.2°</c:v>
                </c:pt>
                <c:pt idx="4">
                  <c:v>18.5°</c:v>
                </c:pt>
                <c:pt idx="5">
                  <c:v>22.1°</c:v>
                </c:pt>
                <c:pt idx="6">
                  <c:v>19.4°</c:v>
                </c:pt>
                <c:pt idx="7">
                  <c:v>25.1°</c:v>
                </c:pt>
                <c:pt idx="8">
                  <c:v>23.4°</c:v>
                </c:pt>
                <c:pt idx="9">
                  <c:v>18.1°</c:v>
                </c:pt>
                <c:pt idx="10">
                  <c:v>22.6°</c:v>
                </c:pt>
                <c:pt idx="11">
                  <c:v>17.2°</c:v>
                </c:pt>
              </c:strCache>
            </c:strRef>
          </c:cat>
          <c:val>
            <c:numRef>
              <c:f>Correlation!$B$3:$B$14</c:f>
              <c:numCache>
                <c:formatCode>"$"#,##0_);[Red]\("$"#,##0\)</c:formatCode>
                <c:ptCount val="12"/>
                <c:pt idx="0">
                  <c:v>215</c:v>
                </c:pt>
                <c:pt idx="1">
                  <c:v>325</c:v>
                </c:pt>
                <c:pt idx="2">
                  <c:v>185</c:v>
                </c:pt>
                <c:pt idx="3">
                  <c:v>332</c:v>
                </c:pt>
                <c:pt idx="4">
                  <c:v>406</c:v>
                </c:pt>
                <c:pt idx="5">
                  <c:v>522</c:v>
                </c:pt>
                <c:pt idx="6">
                  <c:v>412</c:v>
                </c:pt>
                <c:pt idx="7">
                  <c:v>614</c:v>
                </c:pt>
                <c:pt idx="8">
                  <c:v>544</c:v>
                </c:pt>
                <c:pt idx="9">
                  <c:v>421</c:v>
                </c:pt>
                <c:pt idx="10">
                  <c:v>445</c:v>
                </c:pt>
                <c:pt idx="11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72-45EC-9432-DBD87EEA3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978992"/>
        <c:axId val="386977680"/>
      </c:lineChart>
      <c:catAx>
        <c:axId val="386978992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977680"/>
        <c:crosses val="autoZero"/>
        <c:auto val="1"/>
        <c:lblAlgn val="ctr"/>
        <c:lblOffset val="100"/>
        <c:noMultiLvlLbl val="0"/>
      </c:catAx>
      <c:valAx>
        <c:axId val="38697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978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Correlation!$C$36</c:f>
              <c:strCache>
                <c:ptCount val="1"/>
                <c:pt idx="0">
                  <c:v>Birth Rate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Correlation!$B$37:$B$41</c:f>
              <c:numCache>
                <c:formatCode>"$"#,##0_);[Red]\("$"#,##0\)</c:formatCode>
                <c:ptCount val="5"/>
                <c:pt idx="0">
                  <c:v>1000</c:v>
                </c:pt>
                <c:pt idx="1">
                  <c:v>3100</c:v>
                </c:pt>
                <c:pt idx="2">
                  <c:v>9600</c:v>
                </c:pt>
                <c:pt idx="3">
                  <c:v>25300</c:v>
                </c:pt>
                <c:pt idx="4">
                  <c:v>40000</c:v>
                </c:pt>
              </c:numCache>
            </c:numRef>
          </c:xVal>
          <c:yVal>
            <c:numRef>
              <c:f>Correlation!$C$37:$C$41</c:f>
              <c:numCache>
                <c:formatCode>General</c:formatCode>
                <c:ptCount val="5"/>
                <c:pt idx="0">
                  <c:v>5.7</c:v>
                </c:pt>
                <c:pt idx="1">
                  <c:v>2.85</c:v>
                </c:pt>
                <c:pt idx="2">
                  <c:v>2.4900000000000002</c:v>
                </c:pt>
                <c:pt idx="3">
                  <c:v>1.57</c:v>
                </c:pt>
                <c:pt idx="4">
                  <c:v>1.78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FF-47D9-A98E-226D88059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538096"/>
        <c:axId val="806535800"/>
      </c:scatterChart>
      <c:valAx>
        <c:axId val="806538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535800"/>
        <c:crosses val="autoZero"/>
        <c:crossBetween val="midCat"/>
      </c:valAx>
      <c:valAx>
        <c:axId val="806535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538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Correlation!$B$46</c:f>
              <c:strCache>
                <c:ptCount val="1"/>
                <c:pt idx="0">
                  <c:v>totalprod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Correlation!$A$47:$A$672</c:f>
              <c:numCache>
                <c:formatCode>General</c:formatCode>
                <c:ptCount val="626"/>
                <c:pt idx="0">
                  <c:v>16000</c:v>
                </c:pt>
                <c:pt idx="1">
                  <c:v>17000</c:v>
                </c:pt>
                <c:pt idx="2">
                  <c:v>16000</c:v>
                </c:pt>
                <c:pt idx="3">
                  <c:v>14000</c:v>
                </c:pt>
                <c:pt idx="4">
                  <c:v>12000</c:v>
                </c:pt>
                <c:pt idx="5">
                  <c:v>13000</c:v>
                </c:pt>
                <c:pt idx="6">
                  <c:v>12000</c:v>
                </c:pt>
                <c:pt idx="7">
                  <c:v>13000</c:v>
                </c:pt>
                <c:pt idx="8">
                  <c:v>11000</c:v>
                </c:pt>
                <c:pt idx="9">
                  <c:v>11000</c:v>
                </c:pt>
                <c:pt idx="10">
                  <c:v>9000</c:v>
                </c:pt>
                <c:pt idx="11">
                  <c:v>9000</c:v>
                </c:pt>
                <c:pt idx="12">
                  <c:v>9000</c:v>
                </c:pt>
                <c:pt idx="13">
                  <c:v>9000</c:v>
                </c:pt>
                <c:pt idx="14">
                  <c:v>8000</c:v>
                </c:pt>
                <c:pt idx="15">
                  <c:v>53000</c:v>
                </c:pt>
                <c:pt idx="16">
                  <c:v>52000</c:v>
                </c:pt>
                <c:pt idx="17">
                  <c:v>52000</c:v>
                </c:pt>
                <c:pt idx="18">
                  <c:v>50000</c:v>
                </c:pt>
                <c:pt idx="19">
                  <c:v>45000</c:v>
                </c:pt>
                <c:pt idx="20">
                  <c:v>40000</c:v>
                </c:pt>
                <c:pt idx="21">
                  <c:v>40000</c:v>
                </c:pt>
                <c:pt idx="22">
                  <c:v>36000</c:v>
                </c:pt>
                <c:pt idx="23">
                  <c:v>32000</c:v>
                </c:pt>
                <c:pt idx="24">
                  <c:v>28000</c:v>
                </c:pt>
                <c:pt idx="25">
                  <c:v>28000</c:v>
                </c:pt>
                <c:pt idx="26">
                  <c:v>24000</c:v>
                </c:pt>
                <c:pt idx="27">
                  <c:v>25000</c:v>
                </c:pt>
                <c:pt idx="28">
                  <c:v>22000</c:v>
                </c:pt>
                <c:pt idx="29">
                  <c:v>25000</c:v>
                </c:pt>
                <c:pt idx="30">
                  <c:v>55000</c:v>
                </c:pt>
                <c:pt idx="31">
                  <c:v>52000</c:v>
                </c:pt>
                <c:pt idx="32">
                  <c:v>40000</c:v>
                </c:pt>
                <c:pt idx="33">
                  <c:v>43000</c:v>
                </c:pt>
                <c:pt idx="34">
                  <c:v>38000</c:v>
                </c:pt>
                <c:pt idx="35">
                  <c:v>35000</c:v>
                </c:pt>
                <c:pt idx="36">
                  <c:v>32000</c:v>
                </c:pt>
                <c:pt idx="37">
                  <c:v>36000</c:v>
                </c:pt>
                <c:pt idx="38">
                  <c:v>30000</c:v>
                </c:pt>
                <c:pt idx="39">
                  <c:v>30000</c:v>
                </c:pt>
                <c:pt idx="40">
                  <c:v>25000</c:v>
                </c:pt>
                <c:pt idx="41">
                  <c:v>20000</c:v>
                </c:pt>
                <c:pt idx="42">
                  <c:v>24000</c:v>
                </c:pt>
                <c:pt idx="43">
                  <c:v>23000</c:v>
                </c:pt>
                <c:pt idx="44">
                  <c:v>22000</c:v>
                </c:pt>
                <c:pt idx="45">
                  <c:v>450000</c:v>
                </c:pt>
                <c:pt idx="46">
                  <c:v>465000</c:v>
                </c:pt>
                <c:pt idx="47">
                  <c:v>440000</c:v>
                </c:pt>
                <c:pt idx="48">
                  <c:v>460000</c:v>
                </c:pt>
                <c:pt idx="49">
                  <c:v>470000</c:v>
                </c:pt>
                <c:pt idx="50">
                  <c:v>480000</c:v>
                </c:pt>
                <c:pt idx="51">
                  <c:v>390000</c:v>
                </c:pt>
                <c:pt idx="52" formatCode="0.00E+00">
                  <c:v>400000</c:v>
                </c:pt>
                <c:pt idx="53">
                  <c:v>380000</c:v>
                </c:pt>
                <c:pt idx="54">
                  <c:v>340000</c:v>
                </c:pt>
                <c:pt idx="55">
                  <c:v>360000</c:v>
                </c:pt>
                <c:pt idx="56">
                  <c:v>355000</c:v>
                </c:pt>
                <c:pt idx="57">
                  <c:v>410000</c:v>
                </c:pt>
                <c:pt idx="58">
                  <c:v>370000</c:v>
                </c:pt>
                <c:pt idx="59">
                  <c:v>330000</c:v>
                </c:pt>
                <c:pt idx="60">
                  <c:v>27000</c:v>
                </c:pt>
                <c:pt idx="61">
                  <c:v>27000</c:v>
                </c:pt>
                <c:pt idx="62">
                  <c:v>29000</c:v>
                </c:pt>
                <c:pt idx="63">
                  <c:v>26000</c:v>
                </c:pt>
                <c:pt idx="64">
                  <c:v>24000</c:v>
                </c:pt>
                <c:pt idx="65">
                  <c:v>24000</c:v>
                </c:pt>
                <c:pt idx="66">
                  <c:v>23000</c:v>
                </c:pt>
                <c:pt idx="67">
                  <c:v>28000</c:v>
                </c:pt>
                <c:pt idx="68">
                  <c:v>36000</c:v>
                </c:pt>
                <c:pt idx="69">
                  <c:v>31000</c:v>
                </c:pt>
                <c:pt idx="70">
                  <c:v>27000</c:v>
                </c:pt>
                <c:pt idx="71">
                  <c:v>28000</c:v>
                </c:pt>
                <c:pt idx="72">
                  <c:v>34000</c:v>
                </c:pt>
                <c:pt idx="73">
                  <c:v>31000</c:v>
                </c:pt>
                <c:pt idx="74">
                  <c:v>25000</c:v>
                </c:pt>
                <c:pt idx="75">
                  <c:v>230000</c:v>
                </c:pt>
                <c:pt idx="76">
                  <c:v>228000</c:v>
                </c:pt>
                <c:pt idx="77">
                  <c:v>232000</c:v>
                </c:pt>
                <c:pt idx="78">
                  <c:v>220000</c:v>
                </c:pt>
                <c:pt idx="79">
                  <c:v>220000</c:v>
                </c:pt>
                <c:pt idx="80">
                  <c:v>210000</c:v>
                </c:pt>
                <c:pt idx="81">
                  <c:v>205000</c:v>
                </c:pt>
                <c:pt idx="82">
                  <c:v>160000</c:v>
                </c:pt>
                <c:pt idx="83">
                  <c:v>170000</c:v>
                </c:pt>
                <c:pt idx="84">
                  <c:v>160000</c:v>
                </c:pt>
                <c:pt idx="85">
                  <c:v>150000</c:v>
                </c:pt>
                <c:pt idx="86">
                  <c:v>170000</c:v>
                </c:pt>
                <c:pt idx="87" formatCode="0.00E+00">
                  <c:v>200000</c:v>
                </c:pt>
                <c:pt idx="88">
                  <c:v>180000</c:v>
                </c:pt>
                <c:pt idx="89">
                  <c:v>193000</c:v>
                </c:pt>
                <c:pt idx="90">
                  <c:v>75000</c:v>
                </c:pt>
                <c:pt idx="91">
                  <c:v>65000</c:v>
                </c:pt>
                <c:pt idx="92">
                  <c:v>55000</c:v>
                </c:pt>
                <c:pt idx="93">
                  <c:v>55000</c:v>
                </c:pt>
                <c:pt idx="94">
                  <c:v>50000</c:v>
                </c:pt>
                <c:pt idx="95">
                  <c:v>52000</c:v>
                </c:pt>
                <c:pt idx="96">
                  <c:v>63000</c:v>
                </c:pt>
                <c:pt idx="97">
                  <c:v>59000</c:v>
                </c:pt>
                <c:pt idx="98">
                  <c:v>63000</c:v>
                </c:pt>
                <c:pt idx="99">
                  <c:v>60000</c:v>
                </c:pt>
                <c:pt idx="100">
                  <c:v>65000</c:v>
                </c:pt>
                <c:pt idx="101">
                  <c:v>65000</c:v>
                </c:pt>
                <c:pt idx="102">
                  <c:v>55000</c:v>
                </c:pt>
                <c:pt idx="103">
                  <c:v>65000</c:v>
                </c:pt>
                <c:pt idx="104">
                  <c:v>59000</c:v>
                </c:pt>
                <c:pt idx="105">
                  <c:v>8000</c:v>
                </c:pt>
                <c:pt idx="106">
                  <c:v>8000</c:v>
                </c:pt>
                <c:pt idx="107">
                  <c:v>7000</c:v>
                </c:pt>
                <c:pt idx="108">
                  <c:v>8000</c:v>
                </c:pt>
                <c:pt idx="109">
                  <c:v>7000</c:v>
                </c:pt>
                <c:pt idx="110">
                  <c:v>7000</c:v>
                </c:pt>
                <c:pt idx="111">
                  <c:v>8000</c:v>
                </c:pt>
                <c:pt idx="112">
                  <c:v>9000</c:v>
                </c:pt>
                <c:pt idx="113">
                  <c:v>10000</c:v>
                </c:pt>
                <c:pt idx="114">
                  <c:v>10000</c:v>
                </c:pt>
                <c:pt idx="115">
                  <c:v>10000</c:v>
                </c:pt>
                <c:pt idx="116">
                  <c:v>10000</c:v>
                </c:pt>
                <c:pt idx="117">
                  <c:v>10000</c:v>
                </c:pt>
                <c:pt idx="118">
                  <c:v>9000</c:v>
                </c:pt>
                <c:pt idx="119">
                  <c:v>10000</c:v>
                </c:pt>
                <c:pt idx="120">
                  <c:v>50000</c:v>
                </c:pt>
                <c:pt idx="121">
                  <c:v>40000</c:v>
                </c:pt>
                <c:pt idx="122">
                  <c:v>30000</c:v>
                </c:pt>
                <c:pt idx="123">
                  <c:v>33000</c:v>
                </c:pt>
                <c:pt idx="124">
                  <c:v>33000</c:v>
                </c:pt>
                <c:pt idx="125">
                  <c:v>32000</c:v>
                </c:pt>
                <c:pt idx="126">
                  <c:v>35000</c:v>
                </c:pt>
                <c:pt idx="127">
                  <c:v>28000</c:v>
                </c:pt>
                <c:pt idx="128">
                  <c:v>26000</c:v>
                </c:pt>
                <c:pt idx="129">
                  <c:v>26000</c:v>
                </c:pt>
                <c:pt idx="130">
                  <c:v>24000</c:v>
                </c:pt>
                <c:pt idx="131">
                  <c:v>26000</c:v>
                </c:pt>
                <c:pt idx="132">
                  <c:v>27000</c:v>
                </c:pt>
                <c:pt idx="133">
                  <c:v>25000</c:v>
                </c:pt>
                <c:pt idx="134">
                  <c:v>37000</c:v>
                </c:pt>
                <c:pt idx="135">
                  <c:v>120000</c:v>
                </c:pt>
                <c:pt idx="136">
                  <c:v>120000</c:v>
                </c:pt>
                <c:pt idx="137" formatCode="0.00E+00">
                  <c:v>100000</c:v>
                </c:pt>
                <c:pt idx="138" formatCode="0.00E+00">
                  <c:v>100000</c:v>
                </c:pt>
                <c:pt idx="139" formatCode="0.00E+00">
                  <c:v>100000</c:v>
                </c:pt>
                <c:pt idx="140" formatCode="0.00E+00">
                  <c:v>100000</c:v>
                </c:pt>
                <c:pt idx="141" formatCode="0.00E+00">
                  <c:v>100000</c:v>
                </c:pt>
                <c:pt idx="142">
                  <c:v>95000</c:v>
                </c:pt>
                <c:pt idx="143">
                  <c:v>95000</c:v>
                </c:pt>
                <c:pt idx="144">
                  <c:v>92000</c:v>
                </c:pt>
                <c:pt idx="145">
                  <c:v>90000</c:v>
                </c:pt>
                <c:pt idx="146">
                  <c:v>103000</c:v>
                </c:pt>
                <c:pt idx="147">
                  <c:v>97000</c:v>
                </c:pt>
                <c:pt idx="148">
                  <c:v>87000</c:v>
                </c:pt>
                <c:pt idx="149">
                  <c:v>92000</c:v>
                </c:pt>
                <c:pt idx="150">
                  <c:v>9000</c:v>
                </c:pt>
                <c:pt idx="151">
                  <c:v>9000</c:v>
                </c:pt>
                <c:pt idx="152">
                  <c:v>8000</c:v>
                </c:pt>
                <c:pt idx="153">
                  <c:v>6000</c:v>
                </c:pt>
                <c:pt idx="154">
                  <c:v>9000</c:v>
                </c:pt>
                <c:pt idx="155">
                  <c:v>7000</c:v>
                </c:pt>
                <c:pt idx="156">
                  <c:v>7000</c:v>
                </c:pt>
                <c:pt idx="157">
                  <c:v>8000</c:v>
                </c:pt>
                <c:pt idx="158">
                  <c:v>10000</c:v>
                </c:pt>
                <c:pt idx="159">
                  <c:v>9000</c:v>
                </c:pt>
                <c:pt idx="160">
                  <c:v>8000</c:v>
                </c:pt>
                <c:pt idx="161">
                  <c:v>8000</c:v>
                </c:pt>
                <c:pt idx="162">
                  <c:v>9000</c:v>
                </c:pt>
                <c:pt idx="163">
                  <c:v>7000</c:v>
                </c:pt>
                <c:pt idx="164">
                  <c:v>7000</c:v>
                </c:pt>
                <c:pt idx="165">
                  <c:v>9000</c:v>
                </c:pt>
                <c:pt idx="166">
                  <c:v>10000</c:v>
                </c:pt>
                <c:pt idx="167">
                  <c:v>8000</c:v>
                </c:pt>
                <c:pt idx="168">
                  <c:v>7000</c:v>
                </c:pt>
                <c:pt idx="169">
                  <c:v>8000</c:v>
                </c:pt>
                <c:pt idx="170">
                  <c:v>5000</c:v>
                </c:pt>
                <c:pt idx="171">
                  <c:v>7000</c:v>
                </c:pt>
                <c:pt idx="172">
                  <c:v>8000</c:v>
                </c:pt>
                <c:pt idx="173">
                  <c:v>7000</c:v>
                </c:pt>
                <c:pt idx="174">
                  <c:v>8000</c:v>
                </c:pt>
                <c:pt idx="175">
                  <c:v>7000</c:v>
                </c:pt>
                <c:pt idx="176">
                  <c:v>9000</c:v>
                </c:pt>
                <c:pt idx="177">
                  <c:v>10000</c:v>
                </c:pt>
                <c:pt idx="178">
                  <c:v>8000</c:v>
                </c:pt>
                <c:pt idx="179">
                  <c:v>8000</c:v>
                </c:pt>
                <c:pt idx="180">
                  <c:v>16000</c:v>
                </c:pt>
                <c:pt idx="181">
                  <c:v>13000</c:v>
                </c:pt>
                <c:pt idx="182">
                  <c:v>15000</c:v>
                </c:pt>
                <c:pt idx="183">
                  <c:v>13000</c:v>
                </c:pt>
                <c:pt idx="184">
                  <c:v>17000</c:v>
                </c:pt>
                <c:pt idx="185">
                  <c:v>16000</c:v>
                </c:pt>
                <c:pt idx="186">
                  <c:v>14000</c:v>
                </c:pt>
                <c:pt idx="187">
                  <c:v>16000</c:v>
                </c:pt>
                <c:pt idx="188">
                  <c:v>14000</c:v>
                </c:pt>
                <c:pt idx="189">
                  <c:v>14000</c:v>
                </c:pt>
                <c:pt idx="190">
                  <c:v>10000</c:v>
                </c:pt>
                <c:pt idx="191">
                  <c:v>9000</c:v>
                </c:pt>
                <c:pt idx="192">
                  <c:v>9000</c:v>
                </c:pt>
                <c:pt idx="193">
                  <c:v>7000</c:v>
                </c:pt>
                <c:pt idx="194">
                  <c:v>6000</c:v>
                </c:pt>
                <c:pt idx="195">
                  <c:v>3000</c:v>
                </c:pt>
                <c:pt idx="196">
                  <c:v>3000</c:v>
                </c:pt>
                <c:pt idx="197">
                  <c:v>4000</c:v>
                </c:pt>
                <c:pt idx="198">
                  <c:v>4000</c:v>
                </c:pt>
                <c:pt idx="199">
                  <c:v>5000</c:v>
                </c:pt>
                <c:pt idx="200">
                  <c:v>5000</c:v>
                </c:pt>
                <c:pt idx="201">
                  <c:v>5000</c:v>
                </c:pt>
                <c:pt idx="202">
                  <c:v>5000</c:v>
                </c:pt>
                <c:pt idx="203">
                  <c:v>5000</c:v>
                </c:pt>
                <c:pt idx="204">
                  <c:v>4000</c:v>
                </c:pt>
                <c:pt idx="205">
                  <c:v>4000</c:v>
                </c:pt>
                <c:pt idx="206">
                  <c:v>5000</c:v>
                </c:pt>
                <c:pt idx="207">
                  <c:v>5000</c:v>
                </c:pt>
                <c:pt idx="208">
                  <c:v>4000</c:v>
                </c:pt>
                <c:pt idx="209">
                  <c:v>5000</c:v>
                </c:pt>
                <c:pt idx="210">
                  <c:v>41000</c:v>
                </c:pt>
                <c:pt idx="211">
                  <c:v>48000</c:v>
                </c:pt>
                <c:pt idx="212">
                  <c:v>43000</c:v>
                </c:pt>
                <c:pt idx="213">
                  <c:v>45000</c:v>
                </c:pt>
                <c:pt idx="214">
                  <c:v>35000</c:v>
                </c:pt>
                <c:pt idx="215">
                  <c:v>34000</c:v>
                </c:pt>
                <c:pt idx="216">
                  <c:v>35000</c:v>
                </c:pt>
                <c:pt idx="217">
                  <c:v>35000</c:v>
                </c:pt>
                <c:pt idx="218">
                  <c:v>30000</c:v>
                </c:pt>
                <c:pt idx="219">
                  <c:v>29000</c:v>
                </c:pt>
                <c:pt idx="220">
                  <c:v>40000</c:v>
                </c:pt>
                <c:pt idx="221">
                  <c:v>37000</c:v>
                </c:pt>
                <c:pt idx="222">
                  <c:v>36000</c:v>
                </c:pt>
                <c:pt idx="223">
                  <c:v>36000</c:v>
                </c:pt>
                <c:pt idx="224">
                  <c:v>41000</c:v>
                </c:pt>
                <c:pt idx="225">
                  <c:v>7000</c:v>
                </c:pt>
                <c:pt idx="226">
                  <c:v>6000</c:v>
                </c:pt>
                <c:pt idx="227">
                  <c:v>6000</c:v>
                </c:pt>
                <c:pt idx="228">
                  <c:v>4000</c:v>
                </c:pt>
                <c:pt idx="229">
                  <c:v>3000</c:v>
                </c:pt>
                <c:pt idx="230">
                  <c:v>2000</c:v>
                </c:pt>
                <c:pt idx="231">
                  <c:v>10000</c:v>
                </c:pt>
                <c:pt idx="232">
                  <c:v>14000</c:v>
                </c:pt>
                <c:pt idx="233">
                  <c:v>11000</c:v>
                </c:pt>
                <c:pt idx="234">
                  <c:v>11000</c:v>
                </c:pt>
                <c:pt idx="235">
                  <c:v>11000</c:v>
                </c:pt>
                <c:pt idx="236">
                  <c:v>8000</c:v>
                </c:pt>
                <c:pt idx="237">
                  <c:v>7000</c:v>
                </c:pt>
                <c:pt idx="238">
                  <c:v>8000</c:v>
                </c:pt>
                <c:pt idx="239">
                  <c:v>11000</c:v>
                </c:pt>
                <c:pt idx="240">
                  <c:v>9000</c:v>
                </c:pt>
                <c:pt idx="241">
                  <c:v>7000</c:v>
                </c:pt>
                <c:pt idx="242">
                  <c:v>6000</c:v>
                </c:pt>
                <c:pt idx="243">
                  <c:v>5000</c:v>
                </c:pt>
                <c:pt idx="244">
                  <c:v>4000</c:v>
                </c:pt>
                <c:pt idx="245">
                  <c:v>4000</c:v>
                </c:pt>
                <c:pt idx="246">
                  <c:v>80000</c:v>
                </c:pt>
                <c:pt idx="247">
                  <c:v>73000</c:v>
                </c:pt>
                <c:pt idx="248">
                  <c:v>72000</c:v>
                </c:pt>
                <c:pt idx="249">
                  <c:v>76000</c:v>
                </c:pt>
                <c:pt idx="250">
                  <c:v>72000</c:v>
                </c:pt>
                <c:pt idx="251">
                  <c:v>65000</c:v>
                </c:pt>
                <c:pt idx="252">
                  <c:v>65000</c:v>
                </c:pt>
                <c:pt idx="253">
                  <c:v>65000</c:v>
                </c:pt>
                <c:pt idx="254">
                  <c:v>72000</c:v>
                </c:pt>
                <c:pt idx="255">
                  <c:v>72000</c:v>
                </c:pt>
                <c:pt idx="256">
                  <c:v>71000</c:v>
                </c:pt>
                <c:pt idx="257">
                  <c:v>66000</c:v>
                </c:pt>
                <c:pt idx="258">
                  <c:v>71000</c:v>
                </c:pt>
                <c:pt idx="259">
                  <c:v>74000</c:v>
                </c:pt>
                <c:pt idx="260">
                  <c:v>73000</c:v>
                </c:pt>
                <c:pt idx="261">
                  <c:v>140000</c:v>
                </c:pt>
                <c:pt idx="262">
                  <c:v>145000</c:v>
                </c:pt>
                <c:pt idx="263">
                  <c:v>150000</c:v>
                </c:pt>
                <c:pt idx="264">
                  <c:v>135000</c:v>
                </c:pt>
                <c:pt idx="265">
                  <c:v>117000</c:v>
                </c:pt>
                <c:pt idx="266">
                  <c:v>120000</c:v>
                </c:pt>
                <c:pt idx="267">
                  <c:v>135000</c:v>
                </c:pt>
                <c:pt idx="268">
                  <c:v>120000</c:v>
                </c:pt>
                <c:pt idx="269">
                  <c:v>125000</c:v>
                </c:pt>
                <c:pt idx="270">
                  <c:v>130000</c:v>
                </c:pt>
                <c:pt idx="271">
                  <c:v>122000</c:v>
                </c:pt>
                <c:pt idx="272">
                  <c:v>122000</c:v>
                </c:pt>
                <c:pt idx="273">
                  <c:v>128000</c:v>
                </c:pt>
                <c:pt idx="274">
                  <c:v>120000</c:v>
                </c:pt>
                <c:pt idx="275">
                  <c:v>125000</c:v>
                </c:pt>
                <c:pt idx="276">
                  <c:v>23000</c:v>
                </c:pt>
                <c:pt idx="277">
                  <c:v>24000</c:v>
                </c:pt>
                <c:pt idx="278">
                  <c:v>23000</c:v>
                </c:pt>
                <c:pt idx="279">
                  <c:v>22000</c:v>
                </c:pt>
                <c:pt idx="280">
                  <c:v>18000</c:v>
                </c:pt>
                <c:pt idx="281">
                  <c:v>17000</c:v>
                </c:pt>
                <c:pt idx="282">
                  <c:v>16000</c:v>
                </c:pt>
                <c:pt idx="283">
                  <c:v>15000</c:v>
                </c:pt>
                <c:pt idx="284">
                  <c:v>15000</c:v>
                </c:pt>
                <c:pt idx="285">
                  <c:v>14000</c:v>
                </c:pt>
                <c:pt idx="286">
                  <c:v>11000</c:v>
                </c:pt>
                <c:pt idx="287">
                  <c:v>11000</c:v>
                </c:pt>
                <c:pt idx="288">
                  <c:v>11000</c:v>
                </c:pt>
                <c:pt idx="289">
                  <c:v>8000</c:v>
                </c:pt>
                <c:pt idx="290">
                  <c:v>7000</c:v>
                </c:pt>
                <c:pt idx="291">
                  <c:v>18000</c:v>
                </c:pt>
                <c:pt idx="292">
                  <c:v>18000</c:v>
                </c:pt>
                <c:pt idx="293">
                  <c:v>17000</c:v>
                </c:pt>
                <c:pt idx="294">
                  <c:v>17000</c:v>
                </c:pt>
                <c:pt idx="295">
                  <c:v>18000</c:v>
                </c:pt>
                <c:pt idx="296">
                  <c:v>21000</c:v>
                </c:pt>
                <c:pt idx="297">
                  <c:v>18000</c:v>
                </c:pt>
                <c:pt idx="298">
                  <c:v>16000</c:v>
                </c:pt>
                <c:pt idx="299">
                  <c:v>14000</c:v>
                </c:pt>
                <c:pt idx="300">
                  <c:v>15000</c:v>
                </c:pt>
                <c:pt idx="301">
                  <c:v>14000</c:v>
                </c:pt>
                <c:pt idx="302">
                  <c:v>14000</c:v>
                </c:pt>
                <c:pt idx="303">
                  <c:v>16000</c:v>
                </c:pt>
                <c:pt idx="304">
                  <c:v>18000</c:v>
                </c:pt>
                <c:pt idx="305">
                  <c:v>18000</c:v>
                </c:pt>
                <c:pt idx="306">
                  <c:v>115000</c:v>
                </c:pt>
                <c:pt idx="307">
                  <c:v>122000</c:v>
                </c:pt>
                <c:pt idx="308">
                  <c:v>124000</c:v>
                </c:pt>
                <c:pt idx="309">
                  <c:v>136000</c:v>
                </c:pt>
                <c:pt idx="310">
                  <c:v>134000</c:v>
                </c:pt>
                <c:pt idx="311">
                  <c:v>145000</c:v>
                </c:pt>
                <c:pt idx="312">
                  <c:v>140000</c:v>
                </c:pt>
                <c:pt idx="313">
                  <c:v>130000</c:v>
                </c:pt>
                <c:pt idx="314">
                  <c:v>132000</c:v>
                </c:pt>
                <c:pt idx="315">
                  <c:v>135000</c:v>
                </c:pt>
                <c:pt idx="316">
                  <c:v>134000</c:v>
                </c:pt>
                <c:pt idx="317">
                  <c:v>146000</c:v>
                </c:pt>
                <c:pt idx="318">
                  <c:v>157000</c:v>
                </c:pt>
                <c:pt idx="319">
                  <c:v>145000</c:v>
                </c:pt>
                <c:pt idx="320">
                  <c:v>145000</c:v>
                </c:pt>
                <c:pt idx="321">
                  <c:v>8000</c:v>
                </c:pt>
                <c:pt idx="322">
                  <c:v>9000</c:v>
                </c:pt>
                <c:pt idx="323">
                  <c:v>11000</c:v>
                </c:pt>
                <c:pt idx="324">
                  <c:v>13000</c:v>
                </c:pt>
                <c:pt idx="325">
                  <c:v>16000</c:v>
                </c:pt>
                <c:pt idx="326">
                  <c:v>10000</c:v>
                </c:pt>
                <c:pt idx="327">
                  <c:v>9000</c:v>
                </c:pt>
                <c:pt idx="328">
                  <c:v>10000</c:v>
                </c:pt>
                <c:pt idx="329">
                  <c:v>10000</c:v>
                </c:pt>
                <c:pt idx="330">
                  <c:v>12000</c:v>
                </c:pt>
                <c:pt idx="331">
                  <c:v>12000</c:v>
                </c:pt>
                <c:pt idx="332">
                  <c:v>11000</c:v>
                </c:pt>
                <c:pt idx="333">
                  <c:v>13000</c:v>
                </c:pt>
                <c:pt idx="334">
                  <c:v>14000</c:v>
                </c:pt>
                <c:pt idx="335">
                  <c:v>13000</c:v>
                </c:pt>
                <c:pt idx="336">
                  <c:v>230000</c:v>
                </c:pt>
                <c:pt idx="337">
                  <c:v>255000</c:v>
                </c:pt>
                <c:pt idx="338" formatCode="0.00E+00">
                  <c:v>300000</c:v>
                </c:pt>
                <c:pt idx="339">
                  <c:v>280000</c:v>
                </c:pt>
                <c:pt idx="340">
                  <c:v>320000</c:v>
                </c:pt>
                <c:pt idx="341">
                  <c:v>340000</c:v>
                </c:pt>
                <c:pt idx="342">
                  <c:v>390000</c:v>
                </c:pt>
                <c:pt idx="343">
                  <c:v>370000</c:v>
                </c:pt>
                <c:pt idx="344">
                  <c:v>350000</c:v>
                </c:pt>
                <c:pt idx="345">
                  <c:v>420000</c:v>
                </c:pt>
                <c:pt idx="346" formatCode="0.00E+00">
                  <c:v>400000</c:v>
                </c:pt>
                <c:pt idx="347">
                  <c:v>450000</c:v>
                </c:pt>
                <c:pt idx="348">
                  <c:v>510000</c:v>
                </c:pt>
                <c:pt idx="349">
                  <c:v>460000</c:v>
                </c:pt>
                <c:pt idx="350">
                  <c:v>480000</c:v>
                </c:pt>
                <c:pt idx="351">
                  <c:v>64000</c:v>
                </c:pt>
                <c:pt idx="352">
                  <c:v>58000</c:v>
                </c:pt>
                <c:pt idx="353">
                  <c:v>50000</c:v>
                </c:pt>
                <c:pt idx="354">
                  <c:v>43000</c:v>
                </c:pt>
                <c:pt idx="355">
                  <c:v>43000</c:v>
                </c:pt>
                <c:pt idx="356">
                  <c:v>45000</c:v>
                </c:pt>
                <c:pt idx="357">
                  <c:v>51000</c:v>
                </c:pt>
                <c:pt idx="358">
                  <c:v>40000</c:v>
                </c:pt>
                <c:pt idx="359">
                  <c:v>47000</c:v>
                </c:pt>
                <c:pt idx="360">
                  <c:v>45000</c:v>
                </c:pt>
                <c:pt idx="361">
                  <c:v>36000</c:v>
                </c:pt>
                <c:pt idx="362">
                  <c:v>48000</c:v>
                </c:pt>
                <c:pt idx="363">
                  <c:v>41000</c:v>
                </c:pt>
                <c:pt idx="364">
                  <c:v>41000</c:v>
                </c:pt>
                <c:pt idx="365">
                  <c:v>43000</c:v>
                </c:pt>
                <c:pt idx="366">
                  <c:v>11000</c:v>
                </c:pt>
                <c:pt idx="367">
                  <c:v>10000</c:v>
                </c:pt>
                <c:pt idx="368">
                  <c:v>11000</c:v>
                </c:pt>
                <c:pt idx="369">
                  <c:v>11000</c:v>
                </c:pt>
                <c:pt idx="370">
                  <c:v>11000</c:v>
                </c:pt>
                <c:pt idx="371">
                  <c:v>10000</c:v>
                </c:pt>
                <c:pt idx="372">
                  <c:v>12000</c:v>
                </c:pt>
                <c:pt idx="373">
                  <c:v>12000</c:v>
                </c:pt>
                <c:pt idx="374">
                  <c:v>9000</c:v>
                </c:pt>
                <c:pt idx="375">
                  <c:v>9000</c:v>
                </c:pt>
                <c:pt idx="376">
                  <c:v>9000</c:v>
                </c:pt>
                <c:pt idx="377">
                  <c:v>11000</c:v>
                </c:pt>
                <c:pt idx="378">
                  <c:v>13000</c:v>
                </c:pt>
                <c:pt idx="379">
                  <c:v>11000</c:v>
                </c:pt>
                <c:pt idx="380">
                  <c:v>14000</c:v>
                </c:pt>
                <c:pt idx="381">
                  <c:v>14000</c:v>
                </c:pt>
                <c:pt idx="382">
                  <c:v>15000</c:v>
                </c:pt>
                <c:pt idx="383">
                  <c:v>15000</c:v>
                </c:pt>
                <c:pt idx="384">
                  <c:v>10000</c:v>
                </c:pt>
                <c:pt idx="385">
                  <c:v>11000</c:v>
                </c:pt>
                <c:pt idx="386">
                  <c:v>6000</c:v>
                </c:pt>
                <c:pt idx="387">
                  <c:v>8000</c:v>
                </c:pt>
                <c:pt idx="388">
                  <c:v>7000</c:v>
                </c:pt>
                <c:pt idx="389">
                  <c:v>7000</c:v>
                </c:pt>
                <c:pt idx="390">
                  <c:v>6000</c:v>
                </c:pt>
                <c:pt idx="391">
                  <c:v>6000</c:v>
                </c:pt>
                <c:pt idx="392">
                  <c:v>7000</c:v>
                </c:pt>
                <c:pt idx="393">
                  <c:v>7000</c:v>
                </c:pt>
                <c:pt idx="394">
                  <c:v>7000</c:v>
                </c:pt>
                <c:pt idx="395">
                  <c:v>5000</c:v>
                </c:pt>
                <c:pt idx="396">
                  <c:v>10000</c:v>
                </c:pt>
                <c:pt idx="397">
                  <c:v>9000</c:v>
                </c:pt>
                <c:pt idx="398">
                  <c:v>10000</c:v>
                </c:pt>
                <c:pt idx="399">
                  <c:v>9000</c:v>
                </c:pt>
                <c:pt idx="400">
                  <c:v>9000</c:v>
                </c:pt>
                <c:pt idx="401">
                  <c:v>6000</c:v>
                </c:pt>
                <c:pt idx="402">
                  <c:v>14000</c:v>
                </c:pt>
                <c:pt idx="403">
                  <c:v>12000</c:v>
                </c:pt>
                <c:pt idx="404">
                  <c:v>9000</c:v>
                </c:pt>
                <c:pt idx="405">
                  <c:v>10000</c:v>
                </c:pt>
                <c:pt idx="406">
                  <c:v>10000</c:v>
                </c:pt>
                <c:pt idx="407">
                  <c:v>65000</c:v>
                </c:pt>
                <c:pt idx="408">
                  <c:v>69000</c:v>
                </c:pt>
                <c:pt idx="409">
                  <c:v>58000</c:v>
                </c:pt>
                <c:pt idx="410">
                  <c:v>53000</c:v>
                </c:pt>
                <c:pt idx="411">
                  <c:v>60000</c:v>
                </c:pt>
                <c:pt idx="412">
                  <c:v>67000</c:v>
                </c:pt>
                <c:pt idx="413">
                  <c:v>64000</c:v>
                </c:pt>
                <c:pt idx="414">
                  <c:v>59000</c:v>
                </c:pt>
                <c:pt idx="415">
                  <c:v>58000</c:v>
                </c:pt>
                <c:pt idx="416">
                  <c:v>53000</c:v>
                </c:pt>
                <c:pt idx="417">
                  <c:v>50000</c:v>
                </c:pt>
                <c:pt idx="418">
                  <c:v>45000</c:v>
                </c:pt>
                <c:pt idx="419">
                  <c:v>45000</c:v>
                </c:pt>
                <c:pt idx="420">
                  <c:v>49000</c:v>
                </c:pt>
                <c:pt idx="421">
                  <c:v>51000</c:v>
                </c:pt>
                <c:pt idx="422">
                  <c:v>18000</c:v>
                </c:pt>
                <c:pt idx="423">
                  <c:v>20000</c:v>
                </c:pt>
                <c:pt idx="424">
                  <c:v>18000</c:v>
                </c:pt>
                <c:pt idx="425">
                  <c:v>18000</c:v>
                </c:pt>
                <c:pt idx="426">
                  <c:v>18000</c:v>
                </c:pt>
                <c:pt idx="427">
                  <c:v>15000</c:v>
                </c:pt>
                <c:pt idx="428">
                  <c:v>16000</c:v>
                </c:pt>
                <c:pt idx="429">
                  <c:v>15000</c:v>
                </c:pt>
                <c:pt idx="430">
                  <c:v>14000</c:v>
                </c:pt>
                <c:pt idx="431">
                  <c:v>14000</c:v>
                </c:pt>
                <c:pt idx="432">
                  <c:v>14000</c:v>
                </c:pt>
                <c:pt idx="433">
                  <c:v>11000</c:v>
                </c:pt>
                <c:pt idx="434">
                  <c:v>18000</c:v>
                </c:pt>
                <c:pt idx="435">
                  <c:v>15000</c:v>
                </c:pt>
                <c:pt idx="436">
                  <c:v>18000</c:v>
                </c:pt>
                <c:pt idx="437">
                  <c:v>4000</c:v>
                </c:pt>
                <c:pt idx="438">
                  <c:v>6000</c:v>
                </c:pt>
                <c:pt idx="439">
                  <c:v>7000</c:v>
                </c:pt>
                <c:pt idx="440">
                  <c:v>4000</c:v>
                </c:pt>
                <c:pt idx="441">
                  <c:v>3000</c:v>
                </c:pt>
                <c:pt idx="442">
                  <c:v>3000</c:v>
                </c:pt>
                <c:pt idx="443">
                  <c:v>50000</c:v>
                </c:pt>
                <c:pt idx="444">
                  <c:v>45000</c:v>
                </c:pt>
                <c:pt idx="445">
                  <c:v>48000</c:v>
                </c:pt>
                <c:pt idx="446">
                  <c:v>44000</c:v>
                </c:pt>
                <c:pt idx="447">
                  <c:v>43000</c:v>
                </c:pt>
                <c:pt idx="448">
                  <c:v>42000</c:v>
                </c:pt>
                <c:pt idx="449">
                  <c:v>42000</c:v>
                </c:pt>
                <c:pt idx="450">
                  <c:v>39000</c:v>
                </c:pt>
                <c:pt idx="451">
                  <c:v>46000</c:v>
                </c:pt>
                <c:pt idx="452">
                  <c:v>46000</c:v>
                </c:pt>
                <c:pt idx="453">
                  <c:v>50000</c:v>
                </c:pt>
                <c:pt idx="454">
                  <c:v>55000</c:v>
                </c:pt>
                <c:pt idx="455">
                  <c:v>59000</c:v>
                </c:pt>
                <c:pt idx="456">
                  <c:v>60000</c:v>
                </c:pt>
                <c:pt idx="457">
                  <c:v>60000</c:v>
                </c:pt>
                <c:pt idx="458">
                  <c:v>26000</c:v>
                </c:pt>
                <c:pt idx="459">
                  <c:v>28000</c:v>
                </c:pt>
                <c:pt idx="460">
                  <c:v>25000</c:v>
                </c:pt>
                <c:pt idx="461">
                  <c:v>26000</c:v>
                </c:pt>
                <c:pt idx="462">
                  <c:v>29000</c:v>
                </c:pt>
                <c:pt idx="463">
                  <c:v>27000</c:v>
                </c:pt>
                <c:pt idx="464">
                  <c:v>30000</c:v>
                </c:pt>
                <c:pt idx="465">
                  <c:v>28000</c:v>
                </c:pt>
                <c:pt idx="466">
                  <c:v>28000</c:v>
                </c:pt>
                <c:pt idx="467">
                  <c:v>25000</c:v>
                </c:pt>
                <c:pt idx="468">
                  <c:v>23000</c:v>
                </c:pt>
                <c:pt idx="469">
                  <c:v>21000</c:v>
                </c:pt>
                <c:pt idx="470">
                  <c:v>30000</c:v>
                </c:pt>
                <c:pt idx="471">
                  <c:v>24000</c:v>
                </c:pt>
                <c:pt idx="472">
                  <c:v>16000</c:v>
                </c:pt>
                <c:pt idx="473">
                  <c:v>7000</c:v>
                </c:pt>
                <c:pt idx="474">
                  <c:v>5000</c:v>
                </c:pt>
                <c:pt idx="475">
                  <c:v>4000</c:v>
                </c:pt>
                <c:pt idx="476">
                  <c:v>225000</c:v>
                </c:pt>
                <c:pt idx="477">
                  <c:v>224000</c:v>
                </c:pt>
                <c:pt idx="478">
                  <c:v>235000</c:v>
                </c:pt>
                <c:pt idx="479">
                  <c:v>235000</c:v>
                </c:pt>
                <c:pt idx="480">
                  <c:v>225000</c:v>
                </c:pt>
                <c:pt idx="481">
                  <c:v>215000</c:v>
                </c:pt>
                <c:pt idx="482">
                  <c:v>215000</c:v>
                </c:pt>
                <c:pt idx="483">
                  <c:v>220000</c:v>
                </c:pt>
                <c:pt idx="484">
                  <c:v>225000</c:v>
                </c:pt>
                <c:pt idx="485">
                  <c:v>255000</c:v>
                </c:pt>
                <c:pt idx="486">
                  <c:v>225000</c:v>
                </c:pt>
                <c:pt idx="487">
                  <c:v>270000</c:v>
                </c:pt>
                <c:pt idx="488">
                  <c:v>265000</c:v>
                </c:pt>
                <c:pt idx="489">
                  <c:v>250000</c:v>
                </c:pt>
                <c:pt idx="490">
                  <c:v>260000</c:v>
                </c:pt>
                <c:pt idx="491">
                  <c:v>7000</c:v>
                </c:pt>
                <c:pt idx="492">
                  <c:v>8000</c:v>
                </c:pt>
                <c:pt idx="493">
                  <c:v>9000</c:v>
                </c:pt>
                <c:pt idx="494">
                  <c:v>8000</c:v>
                </c:pt>
                <c:pt idx="495">
                  <c:v>8000</c:v>
                </c:pt>
                <c:pt idx="496">
                  <c:v>6000</c:v>
                </c:pt>
                <c:pt idx="497">
                  <c:v>6000</c:v>
                </c:pt>
                <c:pt idx="498">
                  <c:v>7000</c:v>
                </c:pt>
                <c:pt idx="499">
                  <c:v>7000</c:v>
                </c:pt>
                <c:pt idx="500">
                  <c:v>7000</c:v>
                </c:pt>
                <c:pt idx="501">
                  <c:v>7000</c:v>
                </c:pt>
                <c:pt idx="502">
                  <c:v>7000</c:v>
                </c:pt>
                <c:pt idx="503">
                  <c:v>8000</c:v>
                </c:pt>
                <c:pt idx="504">
                  <c:v>7000</c:v>
                </c:pt>
                <c:pt idx="505">
                  <c:v>6000</c:v>
                </c:pt>
                <c:pt idx="506">
                  <c:v>91000</c:v>
                </c:pt>
                <c:pt idx="507">
                  <c:v>108000</c:v>
                </c:pt>
                <c:pt idx="508">
                  <c:v>105000</c:v>
                </c:pt>
                <c:pt idx="509">
                  <c:v>97000</c:v>
                </c:pt>
                <c:pt idx="510">
                  <c:v>114000</c:v>
                </c:pt>
                <c:pt idx="511">
                  <c:v>140000</c:v>
                </c:pt>
                <c:pt idx="512">
                  <c:v>116000</c:v>
                </c:pt>
                <c:pt idx="513">
                  <c:v>84000</c:v>
                </c:pt>
                <c:pt idx="514">
                  <c:v>82000</c:v>
                </c:pt>
                <c:pt idx="515">
                  <c:v>105000</c:v>
                </c:pt>
                <c:pt idx="516">
                  <c:v>77000</c:v>
                </c:pt>
                <c:pt idx="517">
                  <c:v>89000</c:v>
                </c:pt>
                <c:pt idx="518" formatCode="0.00E+00">
                  <c:v>100000</c:v>
                </c:pt>
                <c:pt idx="519">
                  <c:v>78000</c:v>
                </c:pt>
                <c:pt idx="520">
                  <c:v>92000</c:v>
                </c:pt>
                <c:pt idx="521">
                  <c:v>30000</c:v>
                </c:pt>
                <c:pt idx="522">
                  <c:v>26000</c:v>
                </c:pt>
                <c:pt idx="523">
                  <c:v>24000</c:v>
                </c:pt>
                <c:pt idx="524">
                  <c:v>23000</c:v>
                </c:pt>
                <c:pt idx="525">
                  <c:v>22000</c:v>
                </c:pt>
                <c:pt idx="526">
                  <c:v>25000</c:v>
                </c:pt>
                <c:pt idx="527">
                  <c:v>24000</c:v>
                </c:pt>
                <c:pt idx="528">
                  <c:v>24000</c:v>
                </c:pt>
                <c:pt idx="529">
                  <c:v>26000</c:v>
                </c:pt>
                <c:pt idx="530">
                  <c:v>28000</c:v>
                </c:pt>
                <c:pt idx="531">
                  <c:v>28000</c:v>
                </c:pt>
                <c:pt idx="532">
                  <c:v>26000</c:v>
                </c:pt>
                <c:pt idx="533">
                  <c:v>26000</c:v>
                </c:pt>
                <c:pt idx="534">
                  <c:v>23000</c:v>
                </c:pt>
                <c:pt idx="535">
                  <c:v>25000</c:v>
                </c:pt>
                <c:pt idx="536">
                  <c:v>8000</c:v>
                </c:pt>
                <c:pt idx="537">
                  <c:v>7000</c:v>
                </c:pt>
                <c:pt idx="538">
                  <c:v>7000</c:v>
                </c:pt>
                <c:pt idx="539">
                  <c:v>9000</c:v>
                </c:pt>
                <c:pt idx="540">
                  <c:v>8000</c:v>
                </c:pt>
                <c:pt idx="541">
                  <c:v>6000</c:v>
                </c:pt>
                <c:pt idx="542">
                  <c:v>7000</c:v>
                </c:pt>
                <c:pt idx="543">
                  <c:v>8000</c:v>
                </c:pt>
                <c:pt idx="544">
                  <c:v>8000</c:v>
                </c:pt>
                <c:pt idx="545">
                  <c:v>6000</c:v>
                </c:pt>
                <c:pt idx="546">
                  <c:v>6000</c:v>
                </c:pt>
                <c:pt idx="547">
                  <c:v>6000</c:v>
                </c:pt>
                <c:pt idx="548">
                  <c:v>5000</c:v>
                </c:pt>
                <c:pt idx="549">
                  <c:v>4000</c:v>
                </c:pt>
                <c:pt idx="550">
                  <c:v>4000</c:v>
                </c:pt>
                <c:pt idx="551">
                  <c:v>6000</c:v>
                </c:pt>
                <c:pt idx="552">
                  <c:v>6000</c:v>
                </c:pt>
                <c:pt idx="553">
                  <c:v>7000</c:v>
                </c:pt>
                <c:pt idx="554">
                  <c:v>7000</c:v>
                </c:pt>
                <c:pt idx="555">
                  <c:v>7000</c:v>
                </c:pt>
                <c:pt idx="556">
                  <c:v>7000</c:v>
                </c:pt>
                <c:pt idx="557">
                  <c:v>6000</c:v>
                </c:pt>
                <c:pt idx="558">
                  <c:v>6000</c:v>
                </c:pt>
                <c:pt idx="559">
                  <c:v>6000</c:v>
                </c:pt>
                <c:pt idx="560">
                  <c:v>5000</c:v>
                </c:pt>
                <c:pt idx="561">
                  <c:v>5000</c:v>
                </c:pt>
                <c:pt idx="562">
                  <c:v>5000</c:v>
                </c:pt>
                <c:pt idx="563">
                  <c:v>4000</c:v>
                </c:pt>
                <c:pt idx="564">
                  <c:v>4000</c:v>
                </c:pt>
                <c:pt idx="565">
                  <c:v>4000</c:v>
                </c:pt>
                <c:pt idx="566">
                  <c:v>58000</c:v>
                </c:pt>
                <c:pt idx="567">
                  <c:v>52000</c:v>
                </c:pt>
                <c:pt idx="568">
                  <c:v>52000</c:v>
                </c:pt>
                <c:pt idx="569">
                  <c:v>48000</c:v>
                </c:pt>
                <c:pt idx="570">
                  <c:v>50000</c:v>
                </c:pt>
                <c:pt idx="571">
                  <c:v>58000</c:v>
                </c:pt>
                <c:pt idx="572">
                  <c:v>56000</c:v>
                </c:pt>
                <c:pt idx="573">
                  <c:v>51000</c:v>
                </c:pt>
                <c:pt idx="574">
                  <c:v>49000</c:v>
                </c:pt>
                <c:pt idx="575">
                  <c:v>46000</c:v>
                </c:pt>
                <c:pt idx="576">
                  <c:v>49000</c:v>
                </c:pt>
                <c:pt idx="577">
                  <c:v>62000</c:v>
                </c:pt>
                <c:pt idx="578">
                  <c:v>71000</c:v>
                </c:pt>
                <c:pt idx="579">
                  <c:v>71000</c:v>
                </c:pt>
                <c:pt idx="580">
                  <c:v>62000</c:v>
                </c:pt>
                <c:pt idx="581">
                  <c:v>89000</c:v>
                </c:pt>
                <c:pt idx="582">
                  <c:v>80000</c:v>
                </c:pt>
                <c:pt idx="583">
                  <c:v>84000</c:v>
                </c:pt>
                <c:pt idx="584">
                  <c:v>67000</c:v>
                </c:pt>
                <c:pt idx="585">
                  <c:v>70000</c:v>
                </c:pt>
                <c:pt idx="586">
                  <c:v>74000</c:v>
                </c:pt>
                <c:pt idx="587">
                  <c:v>68000</c:v>
                </c:pt>
                <c:pt idx="588">
                  <c:v>64000</c:v>
                </c:pt>
                <c:pt idx="589">
                  <c:v>64000</c:v>
                </c:pt>
                <c:pt idx="590">
                  <c:v>60000</c:v>
                </c:pt>
                <c:pt idx="591">
                  <c:v>58000</c:v>
                </c:pt>
                <c:pt idx="592">
                  <c:v>63000</c:v>
                </c:pt>
                <c:pt idx="593">
                  <c:v>64000</c:v>
                </c:pt>
                <c:pt idx="594">
                  <c:v>57000</c:v>
                </c:pt>
                <c:pt idx="595">
                  <c:v>60000</c:v>
                </c:pt>
                <c:pt idx="596">
                  <c:v>6000</c:v>
                </c:pt>
                <c:pt idx="597">
                  <c:v>6000</c:v>
                </c:pt>
                <c:pt idx="598">
                  <c:v>7000</c:v>
                </c:pt>
                <c:pt idx="599">
                  <c:v>7000</c:v>
                </c:pt>
                <c:pt idx="600">
                  <c:v>9000</c:v>
                </c:pt>
                <c:pt idx="601">
                  <c:v>8000</c:v>
                </c:pt>
                <c:pt idx="602">
                  <c:v>9000</c:v>
                </c:pt>
                <c:pt idx="603">
                  <c:v>8000</c:v>
                </c:pt>
                <c:pt idx="604">
                  <c:v>6000</c:v>
                </c:pt>
                <c:pt idx="605">
                  <c:v>6000</c:v>
                </c:pt>
                <c:pt idx="606">
                  <c:v>6000</c:v>
                </c:pt>
                <c:pt idx="607">
                  <c:v>5000</c:v>
                </c:pt>
                <c:pt idx="608">
                  <c:v>5000</c:v>
                </c:pt>
                <c:pt idx="609">
                  <c:v>4000</c:v>
                </c:pt>
                <c:pt idx="610">
                  <c:v>6000</c:v>
                </c:pt>
                <c:pt idx="611">
                  <c:v>46000</c:v>
                </c:pt>
                <c:pt idx="612">
                  <c:v>37000</c:v>
                </c:pt>
                <c:pt idx="613">
                  <c:v>39000</c:v>
                </c:pt>
                <c:pt idx="614">
                  <c:v>38000</c:v>
                </c:pt>
                <c:pt idx="615">
                  <c:v>38000</c:v>
                </c:pt>
                <c:pt idx="616">
                  <c:v>39000</c:v>
                </c:pt>
                <c:pt idx="617">
                  <c:v>39000</c:v>
                </c:pt>
                <c:pt idx="618">
                  <c:v>40000</c:v>
                </c:pt>
                <c:pt idx="619">
                  <c:v>39000</c:v>
                </c:pt>
                <c:pt idx="620">
                  <c:v>43000</c:v>
                </c:pt>
                <c:pt idx="621">
                  <c:v>39000</c:v>
                </c:pt>
                <c:pt idx="622">
                  <c:v>37000</c:v>
                </c:pt>
                <c:pt idx="623">
                  <c:v>34000</c:v>
                </c:pt>
                <c:pt idx="624">
                  <c:v>35000</c:v>
                </c:pt>
                <c:pt idx="625">
                  <c:v>50000</c:v>
                </c:pt>
              </c:numCache>
            </c:numRef>
          </c:xVal>
          <c:yVal>
            <c:numRef>
              <c:f>Correlation!$B$47:$B$672</c:f>
              <c:numCache>
                <c:formatCode>General</c:formatCode>
                <c:ptCount val="626"/>
                <c:pt idx="0">
                  <c:v>1136000</c:v>
                </c:pt>
                <c:pt idx="1">
                  <c:v>1156000</c:v>
                </c:pt>
                <c:pt idx="2">
                  <c:v>1248000</c:v>
                </c:pt>
                <c:pt idx="3">
                  <c:v>1022000</c:v>
                </c:pt>
                <c:pt idx="4">
                  <c:v>1032000</c:v>
                </c:pt>
                <c:pt idx="5">
                  <c:v>1066000</c:v>
                </c:pt>
                <c:pt idx="6">
                  <c:v>1044000</c:v>
                </c:pt>
                <c:pt idx="7">
                  <c:v>858000</c:v>
                </c:pt>
                <c:pt idx="8">
                  <c:v>792000</c:v>
                </c:pt>
                <c:pt idx="9">
                  <c:v>616000</c:v>
                </c:pt>
                <c:pt idx="10">
                  <c:v>594000</c:v>
                </c:pt>
                <c:pt idx="11">
                  <c:v>450000</c:v>
                </c:pt>
                <c:pt idx="12">
                  <c:v>486000</c:v>
                </c:pt>
                <c:pt idx="13">
                  <c:v>450000</c:v>
                </c:pt>
                <c:pt idx="14">
                  <c:v>432000</c:v>
                </c:pt>
                <c:pt idx="15">
                  <c:v>3445000</c:v>
                </c:pt>
                <c:pt idx="16">
                  <c:v>4628000</c:v>
                </c:pt>
                <c:pt idx="17">
                  <c:v>4836000</c:v>
                </c:pt>
                <c:pt idx="18">
                  <c:v>4900000</c:v>
                </c:pt>
                <c:pt idx="19">
                  <c:v>3960000</c:v>
                </c:pt>
                <c:pt idx="20" formatCode="0.00E+00">
                  <c:v>3000000</c:v>
                </c:pt>
                <c:pt idx="21">
                  <c:v>2280000</c:v>
                </c:pt>
                <c:pt idx="22">
                  <c:v>2484000</c:v>
                </c:pt>
                <c:pt idx="23">
                  <c:v>2432000</c:v>
                </c:pt>
                <c:pt idx="24">
                  <c:v>2240000</c:v>
                </c:pt>
                <c:pt idx="25">
                  <c:v>2100000</c:v>
                </c:pt>
                <c:pt idx="26">
                  <c:v>1368000</c:v>
                </c:pt>
                <c:pt idx="27">
                  <c:v>1500000</c:v>
                </c:pt>
                <c:pt idx="28">
                  <c:v>1408000</c:v>
                </c:pt>
                <c:pt idx="29">
                  <c:v>1575000</c:v>
                </c:pt>
                <c:pt idx="30">
                  <c:v>3300000</c:v>
                </c:pt>
                <c:pt idx="31">
                  <c:v>3224000</c:v>
                </c:pt>
                <c:pt idx="32">
                  <c:v>2360000</c:v>
                </c:pt>
                <c:pt idx="33">
                  <c:v>2537000</c:v>
                </c:pt>
                <c:pt idx="34">
                  <c:v>2394000</c:v>
                </c:pt>
                <c:pt idx="35">
                  <c:v>2520000</c:v>
                </c:pt>
                <c:pt idx="36">
                  <c:v>1760000</c:v>
                </c:pt>
                <c:pt idx="37">
                  <c:v>1800000</c:v>
                </c:pt>
                <c:pt idx="38">
                  <c:v>1950000</c:v>
                </c:pt>
                <c:pt idx="39">
                  <c:v>1920000</c:v>
                </c:pt>
                <c:pt idx="40">
                  <c:v>1600000</c:v>
                </c:pt>
                <c:pt idx="41">
                  <c:v>1040000</c:v>
                </c:pt>
                <c:pt idx="42">
                  <c:v>1848000</c:v>
                </c:pt>
                <c:pt idx="43">
                  <c:v>1219000</c:v>
                </c:pt>
                <c:pt idx="44">
                  <c:v>1012000</c:v>
                </c:pt>
                <c:pt idx="45">
                  <c:v>37350000</c:v>
                </c:pt>
                <c:pt idx="46">
                  <c:v>27900000</c:v>
                </c:pt>
                <c:pt idx="47">
                  <c:v>30800000</c:v>
                </c:pt>
                <c:pt idx="48">
                  <c:v>28060000</c:v>
                </c:pt>
                <c:pt idx="49">
                  <c:v>23500000</c:v>
                </c:pt>
                <c:pt idx="50">
                  <c:v>32160000</c:v>
                </c:pt>
                <c:pt idx="51">
                  <c:v>17550000</c:v>
                </c:pt>
                <c:pt idx="52" formatCode="0.00E+00">
                  <c:v>30000000</c:v>
                </c:pt>
                <c:pt idx="53">
                  <c:v>19760000</c:v>
                </c:pt>
                <c:pt idx="54">
                  <c:v>13600000</c:v>
                </c:pt>
                <c:pt idx="55">
                  <c:v>18360000</c:v>
                </c:pt>
                <c:pt idx="56">
                  <c:v>11715000</c:v>
                </c:pt>
                <c:pt idx="57">
                  <c:v>27470000</c:v>
                </c:pt>
                <c:pt idx="58">
                  <c:v>17760000</c:v>
                </c:pt>
                <c:pt idx="59">
                  <c:v>11550000</c:v>
                </c:pt>
                <c:pt idx="60">
                  <c:v>1944000</c:v>
                </c:pt>
                <c:pt idx="61">
                  <c:v>2052000</c:v>
                </c:pt>
                <c:pt idx="62">
                  <c:v>1740000</c:v>
                </c:pt>
                <c:pt idx="63">
                  <c:v>1430000</c:v>
                </c:pt>
                <c:pt idx="64">
                  <c:v>1440000</c:v>
                </c:pt>
                <c:pt idx="65">
                  <c:v>2064000</c:v>
                </c:pt>
                <c:pt idx="66">
                  <c:v>1840000</c:v>
                </c:pt>
                <c:pt idx="67">
                  <c:v>1960000</c:v>
                </c:pt>
                <c:pt idx="68">
                  <c:v>2700000</c:v>
                </c:pt>
                <c:pt idx="69">
                  <c:v>1581000</c:v>
                </c:pt>
                <c:pt idx="70">
                  <c:v>1215000</c:v>
                </c:pt>
                <c:pt idx="71">
                  <c:v>1484000</c:v>
                </c:pt>
                <c:pt idx="72">
                  <c:v>1904000</c:v>
                </c:pt>
                <c:pt idx="73">
                  <c:v>1705000</c:v>
                </c:pt>
                <c:pt idx="74">
                  <c:v>1200000</c:v>
                </c:pt>
                <c:pt idx="75">
                  <c:v>22540000</c:v>
                </c:pt>
                <c:pt idx="76">
                  <c:v>23256000</c:v>
                </c:pt>
                <c:pt idx="77">
                  <c:v>24360000</c:v>
                </c:pt>
                <c:pt idx="78" formatCode="0.00E+00">
                  <c:v>22000000</c:v>
                </c:pt>
                <c:pt idx="79">
                  <c:v>20460000</c:v>
                </c:pt>
                <c:pt idx="80">
                  <c:v>14910000</c:v>
                </c:pt>
                <c:pt idx="81">
                  <c:v>20090000</c:v>
                </c:pt>
                <c:pt idx="82">
                  <c:v>13760000</c:v>
                </c:pt>
                <c:pt idx="83">
                  <c:v>13770000</c:v>
                </c:pt>
                <c:pt idx="84">
                  <c:v>11360000</c:v>
                </c:pt>
                <c:pt idx="85">
                  <c:v>11850000</c:v>
                </c:pt>
                <c:pt idx="86">
                  <c:v>11560000</c:v>
                </c:pt>
                <c:pt idx="87">
                  <c:v>13800000</c:v>
                </c:pt>
                <c:pt idx="88">
                  <c:v>10980000</c:v>
                </c:pt>
                <c:pt idx="89">
                  <c:v>12352000</c:v>
                </c:pt>
                <c:pt idx="90">
                  <c:v>4200000</c:v>
                </c:pt>
                <c:pt idx="91">
                  <c:v>3315000</c:v>
                </c:pt>
                <c:pt idx="92">
                  <c:v>3135000</c:v>
                </c:pt>
                <c:pt idx="93">
                  <c:v>3135000</c:v>
                </c:pt>
                <c:pt idx="94">
                  <c:v>2600000</c:v>
                </c:pt>
                <c:pt idx="95">
                  <c:v>3380000</c:v>
                </c:pt>
                <c:pt idx="96">
                  <c:v>3087000</c:v>
                </c:pt>
                <c:pt idx="97">
                  <c:v>2891000</c:v>
                </c:pt>
                <c:pt idx="98">
                  <c:v>4662000</c:v>
                </c:pt>
                <c:pt idx="99">
                  <c:v>3480000</c:v>
                </c:pt>
                <c:pt idx="100">
                  <c:v>4615000</c:v>
                </c:pt>
                <c:pt idx="101">
                  <c:v>2665000</c:v>
                </c:pt>
                <c:pt idx="102">
                  <c:v>2530000</c:v>
                </c:pt>
                <c:pt idx="103">
                  <c:v>2795000</c:v>
                </c:pt>
                <c:pt idx="104">
                  <c:v>3009000</c:v>
                </c:pt>
                <c:pt idx="105">
                  <c:v>944000</c:v>
                </c:pt>
                <c:pt idx="106">
                  <c:v>640000</c:v>
                </c:pt>
                <c:pt idx="107">
                  <c:v>784000</c:v>
                </c:pt>
                <c:pt idx="108">
                  <c:v>696000</c:v>
                </c:pt>
                <c:pt idx="109">
                  <c:v>952000</c:v>
                </c:pt>
                <c:pt idx="110">
                  <c:v>798000</c:v>
                </c:pt>
                <c:pt idx="111">
                  <c:v>768000</c:v>
                </c:pt>
                <c:pt idx="112">
                  <c:v>1179000</c:v>
                </c:pt>
                <c:pt idx="113">
                  <c:v>930000</c:v>
                </c:pt>
                <c:pt idx="114">
                  <c:v>920000</c:v>
                </c:pt>
                <c:pt idx="115" formatCode="0.00E+00">
                  <c:v>900000</c:v>
                </c:pt>
                <c:pt idx="116">
                  <c:v>950000</c:v>
                </c:pt>
                <c:pt idx="117">
                  <c:v>770000</c:v>
                </c:pt>
                <c:pt idx="118">
                  <c:v>666000</c:v>
                </c:pt>
                <c:pt idx="119">
                  <c:v>750000</c:v>
                </c:pt>
                <c:pt idx="120">
                  <c:v>3900000</c:v>
                </c:pt>
                <c:pt idx="121">
                  <c:v>2600000</c:v>
                </c:pt>
                <c:pt idx="122">
                  <c:v>2010000</c:v>
                </c:pt>
                <c:pt idx="123">
                  <c:v>1683000</c:v>
                </c:pt>
                <c:pt idx="124">
                  <c:v>2310000</c:v>
                </c:pt>
                <c:pt idx="125">
                  <c:v>1888000</c:v>
                </c:pt>
                <c:pt idx="126">
                  <c:v>2345000</c:v>
                </c:pt>
                <c:pt idx="127">
                  <c:v>2464000</c:v>
                </c:pt>
                <c:pt idx="128">
                  <c:v>2184000</c:v>
                </c:pt>
                <c:pt idx="129">
                  <c:v>2106000</c:v>
                </c:pt>
                <c:pt idx="130">
                  <c:v>1488000</c:v>
                </c:pt>
                <c:pt idx="131">
                  <c:v>1092000</c:v>
                </c:pt>
                <c:pt idx="132">
                  <c:v>1323000</c:v>
                </c:pt>
                <c:pt idx="133">
                  <c:v>1550000</c:v>
                </c:pt>
                <c:pt idx="134">
                  <c:v>2257000</c:v>
                </c:pt>
                <c:pt idx="135" formatCode="0.00E+00">
                  <c:v>6000000</c:v>
                </c:pt>
                <c:pt idx="136">
                  <c:v>5760000</c:v>
                </c:pt>
                <c:pt idx="137">
                  <c:v>4700000</c:v>
                </c:pt>
                <c:pt idx="138">
                  <c:v>4600000</c:v>
                </c:pt>
                <c:pt idx="139">
                  <c:v>5700000</c:v>
                </c:pt>
                <c:pt idx="140">
                  <c:v>4600000</c:v>
                </c:pt>
                <c:pt idx="141">
                  <c:v>6300000</c:v>
                </c:pt>
                <c:pt idx="142">
                  <c:v>3515000</c:v>
                </c:pt>
                <c:pt idx="143">
                  <c:v>4180000</c:v>
                </c:pt>
                <c:pt idx="144">
                  <c:v>3772000</c:v>
                </c:pt>
                <c:pt idx="145">
                  <c:v>3600000</c:v>
                </c:pt>
                <c:pt idx="146">
                  <c:v>4738000</c:v>
                </c:pt>
                <c:pt idx="147">
                  <c:v>2619000</c:v>
                </c:pt>
                <c:pt idx="148">
                  <c:v>3132000</c:v>
                </c:pt>
                <c:pt idx="149">
                  <c:v>2944000</c:v>
                </c:pt>
                <c:pt idx="150">
                  <c:v>639000</c:v>
                </c:pt>
                <c:pt idx="151">
                  <c:v>594000</c:v>
                </c:pt>
                <c:pt idx="152">
                  <c:v>488000</c:v>
                </c:pt>
                <c:pt idx="153">
                  <c:v>456000</c:v>
                </c:pt>
                <c:pt idx="154">
                  <c:v>720000</c:v>
                </c:pt>
                <c:pt idx="155">
                  <c:v>420000</c:v>
                </c:pt>
                <c:pt idx="156">
                  <c:v>385000</c:v>
                </c:pt>
                <c:pt idx="157">
                  <c:v>680000</c:v>
                </c:pt>
                <c:pt idx="158">
                  <c:v>660000</c:v>
                </c:pt>
                <c:pt idx="159">
                  <c:v>567000</c:v>
                </c:pt>
                <c:pt idx="160">
                  <c:v>448000</c:v>
                </c:pt>
                <c:pt idx="161">
                  <c:v>272000</c:v>
                </c:pt>
                <c:pt idx="162">
                  <c:v>369000</c:v>
                </c:pt>
                <c:pt idx="163">
                  <c:v>350000</c:v>
                </c:pt>
                <c:pt idx="164">
                  <c:v>427000</c:v>
                </c:pt>
                <c:pt idx="165">
                  <c:v>828000</c:v>
                </c:pt>
                <c:pt idx="166">
                  <c:v>810000</c:v>
                </c:pt>
                <c:pt idx="167">
                  <c:v>520000</c:v>
                </c:pt>
                <c:pt idx="168">
                  <c:v>532000</c:v>
                </c:pt>
                <c:pt idx="169">
                  <c:v>496000</c:v>
                </c:pt>
                <c:pt idx="170">
                  <c:v>280000</c:v>
                </c:pt>
                <c:pt idx="171">
                  <c:v>413000</c:v>
                </c:pt>
                <c:pt idx="172">
                  <c:v>512000</c:v>
                </c:pt>
                <c:pt idx="173">
                  <c:v>378000</c:v>
                </c:pt>
                <c:pt idx="174">
                  <c:v>424000</c:v>
                </c:pt>
                <c:pt idx="175">
                  <c:v>469000</c:v>
                </c:pt>
                <c:pt idx="176">
                  <c:v>288000</c:v>
                </c:pt>
                <c:pt idx="177">
                  <c:v>430000</c:v>
                </c:pt>
                <c:pt idx="178">
                  <c:v>408000</c:v>
                </c:pt>
                <c:pt idx="179">
                  <c:v>472000</c:v>
                </c:pt>
                <c:pt idx="180">
                  <c:v>736000</c:v>
                </c:pt>
                <c:pt idx="181">
                  <c:v>871000</c:v>
                </c:pt>
                <c:pt idx="182">
                  <c:v>1020000</c:v>
                </c:pt>
                <c:pt idx="183">
                  <c:v>663000</c:v>
                </c:pt>
                <c:pt idx="184">
                  <c:v>884000</c:v>
                </c:pt>
                <c:pt idx="185">
                  <c:v>912000</c:v>
                </c:pt>
                <c:pt idx="186">
                  <c:v>1120000</c:v>
                </c:pt>
                <c:pt idx="187" formatCode="0.00E+00">
                  <c:v>800000</c:v>
                </c:pt>
                <c:pt idx="188">
                  <c:v>770000</c:v>
                </c:pt>
                <c:pt idx="189">
                  <c:v>560000</c:v>
                </c:pt>
                <c:pt idx="190">
                  <c:v>610000</c:v>
                </c:pt>
                <c:pt idx="191">
                  <c:v>567000</c:v>
                </c:pt>
                <c:pt idx="192">
                  <c:v>468000</c:v>
                </c:pt>
                <c:pt idx="193">
                  <c:v>308000</c:v>
                </c:pt>
                <c:pt idx="194">
                  <c:v>330000</c:v>
                </c:pt>
                <c:pt idx="195">
                  <c:v>150000</c:v>
                </c:pt>
                <c:pt idx="196">
                  <c:v>150000</c:v>
                </c:pt>
                <c:pt idx="197">
                  <c:v>192000</c:v>
                </c:pt>
                <c:pt idx="198">
                  <c:v>312000</c:v>
                </c:pt>
                <c:pt idx="199">
                  <c:v>270000</c:v>
                </c:pt>
                <c:pt idx="200">
                  <c:v>240000</c:v>
                </c:pt>
                <c:pt idx="201">
                  <c:v>280000</c:v>
                </c:pt>
                <c:pt idx="202">
                  <c:v>250000</c:v>
                </c:pt>
                <c:pt idx="203">
                  <c:v>280000</c:v>
                </c:pt>
                <c:pt idx="204">
                  <c:v>244000</c:v>
                </c:pt>
                <c:pt idx="205">
                  <c:v>156000</c:v>
                </c:pt>
                <c:pt idx="206">
                  <c:v>175000</c:v>
                </c:pt>
                <c:pt idx="207">
                  <c:v>335000</c:v>
                </c:pt>
                <c:pt idx="208">
                  <c:v>156000</c:v>
                </c:pt>
                <c:pt idx="209">
                  <c:v>255000</c:v>
                </c:pt>
                <c:pt idx="210">
                  <c:v>4551000</c:v>
                </c:pt>
                <c:pt idx="211">
                  <c:v>5472000</c:v>
                </c:pt>
                <c:pt idx="212">
                  <c:v>4042000</c:v>
                </c:pt>
                <c:pt idx="213">
                  <c:v>4770000</c:v>
                </c:pt>
                <c:pt idx="214">
                  <c:v>4340000</c:v>
                </c:pt>
                <c:pt idx="215">
                  <c:v>3060000</c:v>
                </c:pt>
                <c:pt idx="216">
                  <c:v>3430000</c:v>
                </c:pt>
                <c:pt idx="217">
                  <c:v>3395000</c:v>
                </c:pt>
                <c:pt idx="218">
                  <c:v>2700000</c:v>
                </c:pt>
                <c:pt idx="219">
                  <c:v>2581000</c:v>
                </c:pt>
                <c:pt idx="220">
                  <c:v>3080000</c:v>
                </c:pt>
                <c:pt idx="221">
                  <c:v>3811000</c:v>
                </c:pt>
                <c:pt idx="222">
                  <c:v>2880000</c:v>
                </c:pt>
                <c:pt idx="223">
                  <c:v>2772000</c:v>
                </c:pt>
                <c:pt idx="224">
                  <c:v>3526000</c:v>
                </c:pt>
                <c:pt idx="225">
                  <c:v>308000</c:v>
                </c:pt>
                <c:pt idx="226">
                  <c:v>276000</c:v>
                </c:pt>
                <c:pt idx="227">
                  <c:v>276000</c:v>
                </c:pt>
                <c:pt idx="228">
                  <c:v>184000</c:v>
                </c:pt>
                <c:pt idx="229">
                  <c:v>138000</c:v>
                </c:pt>
                <c:pt idx="230">
                  <c:v>84000</c:v>
                </c:pt>
                <c:pt idx="231">
                  <c:v>260000</c:v>
                </c:pt>
                <c:pt idx="232">
                  <c:v>308000</c:v>
                </c:pt>
                <c:pt idx="233">
                  <c:v>231000</c:v>
                </c:pt>
                <c:pt idx="234">
                  <c:v>220000</c:v>
                </c:pt>
                <c:pt idx="235">
                  <c:v>451000</c:v>
                </c:pt>
                <c:pt idx="236">
                  <c:v>264000</c:v>
                </c:pt>
                <c:pt idx="237">
                  <c:v>217000</c:v>
                </c:pt>
                <c:pt idx="238">
                  <c:v>208000</c:v>
                </c:pt>
                <c:pt idx="239">
                  <c:v>253000</c:v>
                </c:pt>
                <c:pt idx="240">
                  <c:v>234000</c:v>
                </c:pt>
                <c:pt idx="241">
                  <c:v>294000</c:v>
                </c:pt>
                <c:pt idx="242" formatCode="0.00E+00">
                  <c:v>300000</c:v>
                </c:pt>
                <c:pt idx="243">
                  <c:v>205000</c:v>
                </c:pt>
                <c:pt idx="244">
                  <c:v>120000</c:v>
                </c:pt>
                <c:pt idx="245">
                  <c:v>136000</c:v>
                </c:pt>
                <c:pt idx="246">
                  <c:v>6800000</c:v>
                </c:pt>
                <c:pt idx="247">
                  <c:v>6205000</c:v>
                </c:pt>
                <c:pt idx="248">
                  <c:v>5400000</c:v>
                </c:pt>
                <c:pt idx="249">
                  <c:v>4560000</c:v>
                </c:pt>
                <c:pt idx="250">
                  <c:v>5544000</c:v>
                </c:pt>
                <c:pt idx="251">
                  <c:v>4810000</c:v>
                </c:pt>
                <c:pt idx="252">
                  <c:v>4355000</c:v>
                </c:pt>
                <c:pt idx="253">
                  <c:v>4420000</c:v>
                </c:pt>
                <c:pt idx="254">
                  <c:v>3960000</c:v>
                </c:pt>
                <c:pt idx="255">
                  <c:v>4608000</c:v>
                </c:pt>
                <c:pt idx="256">
                  <c:v>5183000</c:v>
                </c:pt>
                <c:pt idx="257">
                  <c:v>3960000</c:v>
                </c:pt>
                <c:pt idx="258">
                  <c:v>4118000</c:v>
                </c:pt>
                <c:pt idx="259">
                  <c:v>4736000</c:v>
                </c:pt>
                <c:pt idx="260">
                  <c:v>4161000</c:v>
                </c:pt>
                <c:pt idx="261">
                  <c:v>11060000</c:v>
                </c:pt>
                <c:pt idx="262">
                  <c:v>11890000</c:v>
                </c:pt>
                <c:pt idx="263">
                  <c:v>13500000</c:v>
                </c:pt>
                <c:pt idx="264">
                  <c:v>10935000</c:v>
                </c:pt>
                <c:pt idx="265">
                  <c:v>8541000</c:v>
                </c:pt>
                <c:pt idx="266">
                  <c:v>9960000</c:v>
                </c:pt>
                <c:pt idx="267">
                  <c:v>10125000</c:v>
                </c:pt>
                <c:pt idx="268">
                  <c:v>8880000</c:v>
                </c:pt>
                <c:pt idx="269" formatCode="0.00E+00">
                  <c:v>10000000</c:v>
                </c:pt>
                <c:pt idx="270">
                  <c:v>8840000</c:v>
                </c:pt>
                <c:pt idx="271">
                  <c:v>9516000</c:v>
                </c:pt>
                <c:pt idx="272">
                  <c:v>7930000</c:v>
                </c:pt>
                <c:pt idx="273">
                  <c:v>8448000</c:v>
                </c:pt>
                <c:pt idx="274">
                  <c:v>6360000</c:v>
                </c:pt>
                <c:pt idx="275">
                  <c:v>8375000</c:v>
                </c:pt>
                <c:pt idx="276">
                  <c:v>1518000</c:v>
                </c:pt>
                <c:pt idx="277">
                  <c:v>1560000</c:v>
                </c:pt>
                <c:pt idx="278">
                  <c:v>1725000</c:v>
                </c:pt>
                <c:pt idx="279">
                  <c:v>1342000</c:v>
                </c:pt>
                <c:pt idx="280" formatCode="0.00E+00">
                  <c:v>900000</c:v>
                </c:pt>
                <c:pt idx="281">
                  <c:v>901000</c:v>
                </c:pt>
                <c:pt idx="282">
                  <c:v>656000</c:v>
                </c:pt>
                <c:pt idx="283">
                  <c:v>750000</c:v>
                </c:pt>
                <c:pt idx="284">
                  <c:v>690000</c:v>
                </c:pt>
                <c:pt idx="285">
                  <c:v>644000</c:v>
                </c:pt>
                <c:pt idx="286">
                  <c:v>583000</c:v>
                </c:pt>
                <c:pt idx="287">
                  <c:v>517000</c:v>
                </c:pt>
                <c:pt idx="288">
                  <c:v>572000</c:v>
                </c:pt>
                <c:pt idx="289">
                  <c:v>344000</c:v>
                </c:pt>
                <c:pt idx="290">
                  <c:v>371000</c:v>
                </c:pt>
                <c:pt idx="291">
                  <c:v>1548000</c:v>
                </c:pt>
                <c:pt idx="292">
                  <c:v>1314000</c:v>
                </c:pt>
                <c:pt idx="293">
                  <c:v>1224000</c:v>
                </c:pt>
                <c:pt idx="294">
                  <c:v>1122000</c:v>
                </c:pt>
                <c:pt idx="295">
                  <c:v>1404000</c:v>
                </c:pt>
                <c:pt idx="296">
                  <c:v>1449000</c:v>
                </c:pt>
                <c:pt idx="297">
                  <c:v>1170000</c:v>
                </c:pt>
                <c:pt idx="298">
                  <c:v>1280000</c:v>
                </c:pt>
                <c:pt idx="299">
                  <c:v>1372000</c:v>
                </c:pt>
                <c:pt idx="300">
                  <c:v>1380000</c:v>
                </c:pt>
                <c:pt idx="301">
                  <c:v>1372000</c:v>
                </c:pt>
                <c:pt idx="302">
                  <c:v>1456000</c:v>
                </c:pt>
                <c:pt idx="303">
                  <c:v>1568000</c:v>
                </c:pt>
                <c:pt idx="304">
                  <c:v>2070000</c:v>
                </c:pt>
                <c:pt idx="305">
                  <c:v>2124000</c:v>
                </c:pt>
                <c:pt idx="306">
                  <c:v>14030000</c:v>
                </c:pt>
                <c:pt idx="307">
                  <c:v>8540000</c:v>
                </c:pt>
                <c:pt idx="308">
                  <c:v>10912000</c:v>
                </c:pt>
                <c:pt idx="309">
                  <c:v>13872000</c:v>
                </c:pt>
                <c:pt idx="310">
                  <c:v>8442000</c:v>
                </c:pt>
                <c:pt idx="311">
                  <c:v>9570000</c:v>
                </c:pt>
                <c:pt idx="312">
                  <c:v>10780000</c:v>
                </c:pt>
                <c:pt idx="313">
                  <c:v>8710000</c:v>
                </c:pt>
                <c:pt idx="314">
                  <c:v>10428000</c:v>
                </c:pt>
                <c:pt idx="315">
                  <c:v>9180000</c:v>
                </c:pt>
                <c:pt idx="316">
                  <c:v>9380000</c:v>
                </c:pt>
                <c:pt idx="317">
                  <c:v>10220000</c:v>
                </c:pt>
                <c:pt idx="318">
                  <c:v>11618000</c:v>
                </c:pt>
                <c:pt idx="319">
                  <c:v>13340000</c:v>
                </c:pt>
                <c:pt idx="320">
                  <c:v>7540000</c:v>
                </c:pt>
                <c:pt idx="321">
                  <c:v>472000</c:v>
                </c:pt>
                <c:pt idx="322">
                  <c:v>414000</c:v>
                </c:pt>
                <c:pt idx="323">
                  <c:v>539000</c:v>
                </c:pt>
                <c:pt idx="324">
                  <c:v>572000</c:v>
                </c:pt>
                <c:pt idx="325">
                  <c:v>672000</c:v>
                </c:pt>
                <c:pt idx="326">
                  <c:v>440000</c:v>
                </c:pt>
                <c:pt idx="327">
                  <c:v>360000</c:v>
                </c:pt>
                <c:pt idx="328">
                  <c:v>540000</c:v>
                </c:pt>
                <c:pt idx="329" formatCode="0.00E+00">
                  <c:v>500000</c:v>
                </c:pt>
                <c:pt idx="330">
                  <c:v>540000</c:v>
                </c:pt>
                <c:pt idx="331">
                  <c:v>624000</c:v>
                </c:pt>
                <c:pt idx="332">
                  <c:v>495000</c:v>
                </c:pt>
                <c:pt idx="333">
                  <c:v>598000</c:v>
                </c:pt>
                <c:pt idx="334">
                  <c:v>868000</c:v>
                </c:pt>
                <c:pt idx="335">
                  <c:v>507000</c:v>
                </c:pt>
                <c:pt idx="336">
                  <c:v>29440000</c:v>
                </c:pt>
                <c:pt idx="337">
                  <c:v>26775000</c:v>
                </c:pt>
                <c:pt idx="338">
                  <c:v>34500000</c:v>
                </c:pt>
                <c:pt idx="339">
                  <c:v>26880000</c:v>
                </c:pt>
                <c:pt idx="340" formatCode="0.00E+00">
                  <c:v>24000000</c:v>
                </c:pt>
                <c:pt idx="341">
                  <c:v>29580000</c:v>
                </c:pt>
                <c:pt idx="342">
                  <c:v>30420000</c:v>
                </c:pt>
                <c:pt idx="343">
                  <c:v>33670000</c:v>
                </c:pt>
                <c:pt idx="344">
                  <c:v>25900000</c:v>
                </c:pt>
                <c:pt idx="345">
                  <c:v>31080000</c:v>
                </c:pt>
                <c:pt idx="346" formatCode="0.00E+00">
                  <c:v>36000000</c:v>
                </c:pt>
                <c:pt idx="347">
                  <c:v>34650000</c:v>
                </c:pt>
                <c:pt idx="348">
                  <c:v>46410000</c:v>
                </c:pt>
                <c:pt idx="349">
                  <c:v>32660000</c:v>
                </c:pt>
                <c:pt idx="350">
                  <c:v>33120000</c:v>
                </c:pt>
                <c:pt idx="351">
                  <c:v>4480000</c:v>
                </c:pt>
                <c:pt idx="352">
                  <c:v>4466000</c:v>
                </c:pt>
                <c:pt idx="353">
                  <c:v>4350000</c:v>
                </c:pt>
                <c:pt idx="354">
                  <c:v>2064000</c:v>
                </c:pt>
                <c:pt idx="355">
                  <c:v>3225000</c:v>
                </c:pt>
                <c:pt idx="356">
                  <c:v>3330000</c:v>
                </c:pt>
                <c:pt idx="357">
                  <c:v>4539000</c:v>
                </c:pt>
                <c:pt idx="358">
                  <c:v>2720000</c:v>
                </c:pt>
                <c:pt idx="359">
                  <c:v>3431000</c:v>
                </c:pt>
                <c:pt idx="360">
                  <c:v>2205000</c:v>
                </c:pt>
                <c:pt idx="361">
                  <c:v>2412000</c:v>
                </c:pt>
                <c:pt idx="362">
                  <c:v>2688000</c:v>
                </c:pt>
                <c:pt idx="363">
                  <c:v>2255000</c:v>
                </c:pt>
                <c:pt idx="364">
                  <c:v>2419000</c:v>
                </c:pt>
                <c:pt idx="365">
                  <c:v>2795000</c:v>
                </c:pt>
                <c:pt idx="366">
                  <c:v>539000</c:v>
                </c:pt>
                <c:pt idx="367">
                  <c:v>440000</c:v>
                </c:pt>
                <c:pt idx="368">
                  <c:v>385000</c:v>
                </c:pt>
                <c:pt idx="369">
                  <c:v>374000</c:v>
                </c:pt>
                <c:pt idx="370">
                  <c:v>440000</c:v>
                </c:pt>
                <c:pt idx="371">
                  <c:v>190000</c:v>
                </c:pt>
                <c:pt idx="372">
                  <c:v>324000</c:v>
                </c:pt>
                <c:pt idx="373">
                  <c:v>384000</c:v>
                </c:pt>
                <c:pt idx="374">
                  <c:v>324000</c:v>
                </c:pt>
                <c:pt idx="375">
                  <c:v>513000</c:v>
                </c:pt>
                <c:pt idx="376">
                  <c:v>360000</c:v>
                </c:pt>
                <c:pt idx="377">
                  <c:v>352000</c:v>
                </c:pt>
                <c:pt idx="378">
                  <c:v>455000</c:v>
                </c:pt>
                <c:pt idx="379">
                  <c:v>451000</c:v>
                </c:pt>
                <c:pt idx="380">
                  <c:v>462000</c:v>
                </c:pt>
                <c:pt idx="381">
                  <c:v>770000</c:v>
                </c:pt>
                <c:pt idx="382">
                  <c:v>780000</c:v>
                </c:pt>
                <c:pt idx="383">
                  <c:v>960000</c:v>
                </c:pt>
                <c:pt idx="384" formatCode="0.00E+00">
                  <c:v>700000</c:v>
                </c:pt>
                <c:pt idx="385">
                  <c:v>484000</c:v>
                </c:pt>
                <c:pt idx="386">
                  <c:v>246000</c:v>
                </c:pt>
                <c:pt idx="387">
                  <c:v>352000</c:v>
                </c:pt>
                <c:pt idx="388">
                  <c:v>343000</c:v>
                </c:pt>
                <c:pt idx="389">
                  <c:v>336000</c:v>
                </c:pt>
                <c:pt idx="390">
                  <c:v>354000</c:v>
                </c:pt>
                <c:pt idx="391">
                  <c:v>288000</c:v>
                </c:pt>
                <c:pt idx="392">
                  <c:v>420000</c:v>
                </c:pt>
                <c:pt idx="393">
                  <c:v>462000</c:v>
                </c:pt>
                <c:pt idx="394">
                  <c:v>392000</c:v>
                </c:pt>
                <c:pt idx="395">
                  <c:v>260000</c:v>
                </c:pt>
                <c:pt idx="396">
                  <c:v>460000</c:v>
                </c:pt>
                <c:pt idx="397">
                  <c:v>405000</c:v>
                </c:pt>
                <c:pt idx="398">
                  <c:v>350000</c:v>
                </c:pt>
                <c:pt idx="399">
                  <c:v>450000</c:v>
                </c:pt>
                <c:pt idx="400">
                  <c:v>558000</c:v>
                </c:pt>
                <c:pt idx="401">
                  <c:v>384000</c:v>
                </c:pt>
                <c:pt idx="402">
                  <c:v>770000</c:v>
                </c:pt>
                <c:pt idx="403">
                  <c:v>552000</c:v>
                </c:pt>
                <c:pt idx="404">
                  <c:v>333000</c:v>
                </c:pt>
                <c:pt idx="405">
                  <c:v>280000</c:v>
                </c:pt>
                <c:pt idx="406">
                  <c:v>290000</c:v>
                </c:pt>
                <c:pt idx="407">
                  <c:v>5200000</c:v>
                </c:pt>
                <c:pt idx="408">
                  <c:v>4830000</c:v>
                </c:pt>
                <c:pt idx="409">
                  <c:v>4640000</c:v>
                </c:pt>
                <c:pt idx="410">
                  <c:v>3710000</c:v>
                </c:pt>
                <c:pt idx="411">
                  <c:v>5880000</c:v>
                </c:pt>
                <c:pt idx="412">
                  <c:v>4824000</c:v>
                </c:pt>
                <c:pt idx="413">
                  <c:v>4288000</c:v>
                </c:pt>
                <c:pt idx="414">
                  <c:v>4307000</c:v>
                </c:pt>
                <c:pt idx="415">
                  <c:v>3712000</c:v>
                </c:pt>
                <c:pt idx="416">
                  <c:v>3021000</c:v>
                </c:pt>
                <c:pt idx="417">
                  <c:v>3500000</c:v>
                </c:pt>
                <c:pt idx="418">
                  <c:v>2925000</c:v>
                </c:pt>
                <c:pt idx="419">
                  <c:v>2880000</c:v>
                </c:pt>
                <c:pt idx="420">
                  <c:v>2744000</c:v>
                </c:pt>
                <c:pt idx="421">
                  <c:v>2601000</c:v>
                </c:pt>
                <c:pt idx="422">
                  <c:v>1404000</c:v>
                </c:pt>
                <c:pt idx="423">
                  <c:v>1480000</c:v>
                </c:pt>
                <c:pt idx="424">
                  <c:v>1170000</c:v>
                </c:pt>
                <c:pt idx="425">
                  <c:v>1458000</c:v>
                </c:pt>
                <c:pt idx="426">
                  <c:v>1260000</c:v>
                </c:pt>
                <c:pt idx="427">
                  <c:v>750000</c:v>
                </c:pt>
                <c:pt idx="428">
                  <c:v>928000</c:v>
                </c:pt>
                <c:pt idx="429">
                  <c:v>1035000</c:v>
                </c:pt>
                <c:pt idx="430">
                  <c:v>784000</c:v>
                </c:pt>
                <c:pt idx="431">
                  <c:v>854000</c:v>
                </c:pt>
                <c:pt idx="432">
                  <c:v>742000</c:v>
                </c:pt>
                <c:pt idx="433">
                  <c:v>550000</c:v>
                </c:pt>
                <c:pt idx="434">
                  <c:v>1116000</c:v>
                </c:pt>
                <c:pt idx="435">
                  <c:v>990000</c:v>
                </c:pt>
                <c:pt idx="436">
                  <c:v>1080000</c:v>
                </c:pt>
                <c:pt idx="437">
                  <c:v>204000</c:v>
                </c:pt>
                <c:pt idx="438">
                  <c:v>270000</c:v>
                </c:pt>
                <c:pt idx="439">
                  <c:v>245000</c:v>
                </c:pt>
                <c:pt idx="440">
                  <c:v>188000</c:v>
                </c:pt>
                <c:pt idx="441">
                  <c:v>159000</c:v>
                </c:pt>
                <c:pt idx="442">
                  <c:v>141000</c:v>
                </c:pt>
                <c:pt idx="443">
                  <c:v>2250000</c:v>
                </c:pt>
                <c:pt idx="444">
                  <c:v>2565000</c:v>
                </c:pt>
                <c:pt idx="445">
                  <c:v>2448000</c:v>
                </c:pt>
                <c:pt idx="446">
                  <c:v>1936000</c:v>
                </c:pt>
                <c:pt idx="447">
                  <c:v>2107000</c:v>
                </c:pt>
                <c:pt idx="448">
                  <c:v>2142000</c:v>
                </c:pt>
                <c:pt idx="449">
                  <c:v>2268000</c:v>
                </c:pt>
                <c:pt idx="450">
                  <c:v>1638000</c:v>
                </c:pt>
                <c:pt idx="451">
                  <c:v>2208000</c:v>
                </c:pt>
                <c:pt idx="452">
                  <c:v>1978000</c:v>
                </c:pt>
                <c:pt idx="453">
                  <c:v>2150000</c:v>
                </c:pt>
                <c:pt idx="454">
                  <c:v>1870000</c:v>
                </c:pt>
                <c:pt idx="455">
                  <c:v>2301000</c:v>
                </c:pt>
                <c:pt idx="456">
                  <c:v>2040000</c:v>
                </c:pt>
                <c:pt idx="457">
                  <c:v>1920000</c:v>
                </c:pt>
                <c:pt idx="458">
                  <c:v>1716000</c:v>
                </c:pt>
                <c:pt idx="459">
                  <c:v>1680000</c:v>
                </c:pt>
                <c:pt idx="460">
                  <c:v>1125000</c:v>
                </c:pt>
                <c:pt idx="461">
                  <c:v>1482000</c:v>
                </c:pt>
                <c:pt idx="462">
                  <c:v>1653000</c:v>
                </c:pt>
                <c:pt idx="463">
                  <c:v>1350000</c:v>
                </c:pt>
                <c:pt idx="464">
                  <c:v>1620000</c:v>
                </c:pt>
                <c:pt idx="465">
                  <c:v>1568000</c:v>
                </c:pt>
                <c:pt idx="466">
                  <c:v>1120000</c:v>
                </c:pt>
                <c:pt idx="467">
                  <c:v>1050000</c:v>
                </c:pt>
                <c:pt idx="468">
                  <c:v>1104000</c:v>
                </c:pt>
                <c:pt idx="469">
                  <c:v>840000</c:v>
                </c:pt>
                <c:pt idx="470">
                  <c:v>1110000</c:v>
                </c:pt>
                <c:pt idx="471">
                  <c:v>1056000</c:v>
                </c:pt>
                <c:pt idx="472">
                  <c:v>960000</c:v>
                </c:pt>
                <c:pt idx="473">
                  <c:v>280000</c:v>
                </c:pt>
                <c:pt idx="474">
                  <c:v>470000</c:v>
                </c:pt>
                <c:pt idx="475">
                  <c:v>280000</c:v>
                </c:pt>
                <c:pt idx="476">
                  <c:v>21375000</c:v>
                </c:pt>
                <c:pt idx="477">
                  <c:v>23296000</c:v>
                </c:pt>
                <c:pt idx="478">
                  <c:v>28435000</c:v>
                </c:pt>
                <c:pt idx="479">
                  <c:v>15275000</c:v>
                </c:pt>
                <c:pt idx="480">
                  <c:v>11475000</c:v>
                </c:pt>
                <c:pt idx="481">
                  <c:v>15050000</c:v>
                </c:pt>
                <c:pt idx="482">
                  <c:v>22575000</c:v>
                </c:pt>
                <c:pt idx="483">
                  <c:v>17380000</c:v>
                </c:pt>
                <c:pt idx="484">
                  <c:v>10575000</c:v>
                </c:pt>
                <c:pt idx="485">
                  <c:v>13260000</c:v>
                </c:pt>
                <c:pt idx="486">
                  <c:v>21375000</c:v>
                </c:pt>
                <c:pt idx="487">
                  <c:v>17820000</c:v>
                </c:pt>
                <c:pt idx="488">
                  <c:v>15370000</c:v>
                </c:pt>
                <c:pt idx="489">
                  <c:v>16500000</c:v>
                </c:pt>
                <c:pt idx="490">
                  <c:v>16380000</c:v>
                </c:pt>
                <c:pt idx="491">
                  <c:v>448000</c:v>
                </c:pt>
                <c:pt idx="492">
                  <c:v>408000</c:v>
                </c:pt>
                <c:pt idx="493">
                  <c:v>549000</c:v>
                </c:pt>
                <c:pt idx="494">
                  <c:v>472000</c:v>
                </c:pt>
                <c:pt idx="495">
                  <c:v>488000</c:v>
                </c:pt>
                <c:pt idx="496">
                  <c:v>240000</c:v>
                </c:pt>
                <c:pt idx="497">
                  <c:v>324000</c:v>
                </c:pt>
                <c:pt idx="498">
                  <c:v>385000</c:v>
                </c:pt>
                <c:pt idx="499">
                  <c:v>385000</c:v>
                </c:pt>
                <c:pt idx="500">
                  <c:v>455000</c:v>
                </c:pt>
                <c:pt idx="501">
                  <c:v>427000</c:v>
                </c:pt>
                <c:pt idx="502">
                  <c:v>357000</c:v>
                </c:pt>
                <c:pt idx="503">
                  <c:v>504000</c:v>
                </c:pt>
                <c:pt idx="504">
                  <c:v>308000</c:v>
                </c:pt>
                <c:pt idx="505">
                  <c:v>366000</c:v>
                </c:pt>
                <c:pt idx="506">
                  <c:v>7007000</c:v>
                </c:pt>
                <c:pt idx="507">
                  <c:v>8748000</c:v>
                </c:pt>
                <c:pt idx="508">
                  <c:v>8295000</c:v>
                </c:pt>
                <c:pt idx="509">
                  <c:v>7663000</c:v>
                </c:pt>
                <c:pt idx="510">
                  <c:v>7638000</c:v>
                </c:pt>
                <c:pt idx="511">
                  <c:v>9380000</c:v>
                </c:pt>
                <c:pt idx="512">
                  <c:v>8816000</c:v>
                </c:pt>
                <c:pt idx="513">
                  <c:v>5964000</c:v>
                </c:pt>
                <c:pt idx="514">
                  <c:v>5740000</c:v>
                </c:pt>
                <c:pt idx="515">
                  <c:v>8610000</c:v>
                </c:pt>
                <c:pt idx="516">
                  <c:v>4928000</c:v>
                </c:pt>
                <c:pt idx="517">
                  <c:v>5607000</c:v>
                </c:pt>
                <c:pt idx="518">
                  <c:v>7200000</c:v>
                </c:pt>
                <c:pt idx="519">
                  <c:v>4524000</c:v>
                </c:pt>
                <c:pt idx="520">
                  <c:v>4784000</c:v>
                </c:pt>
                <c:pt idx="521">
                  <c:v>1740000</c:v>
                </c:pt>
                <c:pt idx="522">
                  <c:v>1170000</c:v>
                </c:pt>
                <c:pt idx="523">
                  <c:v>984000</c:v>
                </c:pt>
                <c:pt idx="524">
                  <c:v>874000</c:v>
                </c:pt>
                <c:pt idx="525">
                  <c:v>1298000</c:v>
                </c:pt>
                <c:pt idx="526">
                  <c:v>1425000</c:v>
                </c:pt>
                <c:pt idx="527">
                  <c:v>1680000</c:v>
                </c:pt>
                <c:pt idx="528">
                  <c:v>1080000</c:v>
                </c:pt>
                <c:pt idx="529">
                  <c:v>1300000</c:v>
                </c:pt>
                <c:pt idx="530">
                  <c:v>1176000</c:v>
                </c:pt>
                <c:pt idx="531">
                  <c:v>1344000</c:v>
                </c:pt>
                <c:pt idx="532">
                  <c:v>988000</c:v>
                </c:pt>
                <c:pt idx="533">
                  <c:v>780000</c:v>
                </c:pt>
                <c:pt idx="534">
                  <c:v>897000</c:v>
                </c:pt>
                <c:pt idx="535">
                  <c:v>950000</c:v>
                </c:pt>
                <c:pt idx="536">
                  <c:v>296000</c:v>
                </c:pt>
                <c:pt idx="537">
                  <c:v>245000</c:v>
                </c:pt>
                <c:pt idx="538">
                  <c:v>294000</c:v>
                </c:pt>
                <c:pt idx="539">
                  <c:v>468000</c:v>
                </c:pt>
                <c:pt idx="540">
                  <c:v>304000</c:v>
                </c:pt>
                <c:pt idx="541">
                  <c:v>222000</c:v>
                </c:pt>
                <c:pt idx="542">
                  <c:v>266000</c:v>
                </c:pt>
                <c:pt idx="543">
                  <c:v>296000</c:v>
                </c:pt>
                <c:pt idx="544">
                  <c:v>336000</c:v>
                </c:pt>
                <c:pt idx="545">
                  <c:v>276000</c:v>
                </c:pt>
                <c:pt idx="546">
                  <c:v>252000</c:v>
                </c:pt>
                <c:pt idx="547">
                  <c:v>234000</c:v>
                </c:pt>
                <c:pt idx="548">
                  <c:v>185000</c:v>
                </c:pt>
                <c:pt idx="549">
                  <c:v>160000</c:v>
                </c:pt>
                <c:pt idx="550">
                  <c:v>164000</c:v>
                </c:pt>
                <c:pt idx="551">
                  <c:v>384000</c:v>
                </c:pt>
                <c:pt idx="552">
                  <c:v>396000</c:v>
                </c:pt>
                <c:pt idx="553">
                  <c:v>413000</c:v>
                </c:pt>
                <c:pt idx="554">
                  <c:v>567000</c:v>
                </c:pt>
                <c:pt idx="555">
                  <c:v>623000</c:v>
                </c:pt>
                <c:pt idx="556">
                  <c:v>581000</c:v>
                </c:pt>
                <c:pt idx="557">
                  <c:v>408000</c:v>
                </c:pt>
                <c:pt idx="558">
                  <c:v>546000</c:v>
                </c:pt>
                <c:pt idx="559">
                  <c:v>336000</c:v>
                </c:pt>
                <c:pt idx="560">
                  <c:v>320000</c:v>
                </c:pt>
                <c:pt idx="561">
                  <c:v>330000</c:v>
                </c:pt>
                <c:pt idx="562">
                  <c:v>245000</c:v>
                </c:pt>
                <c:pt idx="563">
                  <c:v>260000</c:v>
                </c:pt>
                <c:pt idx="564">
                  <c:v>172000</c:v>
                </c:pt>
                <c:pt idx="565">
                  <c:v>240000</c:v>
                </c:pt>
                <c:pt idx="566">
                  <c:v>2958000</c:v>
                </c:pt>
                <c:pt idx="567">
                  <c:v>2600000</c:v>
                </c:pt>
                <c:pt idx="568">
                  <c:v>2808000</c:v>
                </c:pt>
                <c:pt idx="569">
                  <c:v>2496000</c:v>
                </c:pt>
                <c:pt idx="570">
                  <c:v>2550000</c:v>
                </c:pt>
                <c:pt idx="571">
                  <c:v>3248000</c:v>
                </c:pt>
                <c:pt idx="572">
                  <c:v>3528000</c:v>
                </c:pt>
                <c:pt idx="573">
                  <c:v>2805000</c:v>
                </c:pt>
                <c:pt idx="574">
                  <c:v>2548000</c:v>
                </c:pt>
                <c:pt idx="575">
                  <c:v>2024000</c:v>
                </c:pt>
                <c:pt idx="576">
                  <c:v>2156000</c:v>
                </c:pt>
                <c:pt idx="577">
                  <c:v>2728000</c:v>
                </c:pt>
                <c:pt idx="578">
                  <c:v>2627000</c:v>
                </c:pt>
                <c:pt idx="579">
                  <c:v>2698000</c:v>
                </c:pt>
                <c:pt idx="580">
                  <c:v>2542000</c:v>
                </c:pt>
                <c:pt idx="581">
                  <c:v>8099000</c:v>
                </c:pt>
                <c:pt idx="582" formatCode="0.00E+00">
                  <c:v>6000000</c:v>
                </c:pt>
                <c:pt idx="583">
                  <c:v>7560000</c:v>
                </c:pt>
                <c:pt idx="584">
                  <c:v>5427000</c:v>
                </c:pt>
                <c:pt idx="585">
                  <c:v>6650000</c:v>
                </c:pt>
                <c:pt idx="586">
                  <c:v>5698000</c:v>
                </c:pt>
                <c:pt idx="587">
                  <c:v>5848000</c:v>
                </c:pt>
                <c:pt idx="588">
                  <c:v>5312000</c:v>
                </c:pt>
                <c:pt idx="589">
                  <c:v>5952000</c:v>
                </c:pt>
                <c:pt idx="590">
                  <c:v>5040000</c:v>
                </c:pt>
                <c:pt idx="591">
                  <c:v>4640000</c:v>
                </c:pt>
                <c:pt idx="592">
                  <c:v>3780000</c:v>
                </c:pt>
                <c:pt idx="593">
                  <c:v>4096000</c:v>
                </c:pt>
                <c:pt idx="594">
                  <c:v>3591000</c:v>
                </c:pt>
                <c:pt idx="595">
                  <c:v>4140000</c:v>
                </c:pt>
                <c:pt idx="596">
                  <c:v>330000</c:v>
                </c:pt>
                <c:pt idx="597">
                  <c:v>234000</c:v>
                </c:pt>
                <c:pt idx="598">
                  <c:v>378000</c:v>
                </c:pt>
                <c:pt idx="599">
                  <c:v>455000</c:v>
                </c:pt>
                <c:pt idx="600">
                  <c:v>459000</c:v>
                </c:pt>
                <c:pt idx="601">
                  <c:v>376000</c:v>
                </c:pt>
                <c:pt idx="602">
                  <c:v>495000</c:v>
                </c:pt>
                <c:pt idx="603">
                  <c:v>408000</c:v>
                </c:pt>
                <c:pt idx="604">
                  <c:v>252000</c:v>
                </c:pt>
                <c:pt idx="605">
                  <c:v>288000</c:v>
                </c:pt>
                <c:pt idx="606">
                  <c:v>258000</c:v>
                </c:pt>
                <c:pt idx="607">
                  <c:v>185000</c:v>
                </c:pt>
                <c:pt idx="608" formatCode="0.00E+00">
                  <c:v>200000</c:v>
                </c:pt>
                <c:pt idx="609">
                  <c:v>212000</c:v>
                </c:pt>
                <c:pt idx="610">
                  <c:v>288000</c:v>
                </c:pt>
                <c:pt idx="611">
                  <c:v>2760000</c:v>
                </c:pt>
                <c:pt idx="612">
                  <c:v>2664000</c:v>
                </c:pt>
                <c:pt idx="613">
                  <c:v>3627000</c:v>
                </c:pt>
                <c:pt idx="614">
                  <c:v>2926000</c:v>
                </c:pt>
                <c:pt idx="615">
                  <c:v>2394000</c:v>
                </c:pt>
                <c:pt idx="616">
                  <c:v>3159000</c:v>
                </c:pt>
                <c:pt idx="617">
                  <c:v>2925000</c:v>
                </c:pt>
                <c:pt idx="618">
                  <c:v>2240000</c:v>
                </c:pt>
                <c:pt idx="619">
                  <c:v>3315000</c:v>
                </c:pt>
                <c:pt idx="620">
                  <c:v>3440000</c:v>
                </c:pt>
                <c:pt idx="621">
                  <c:v>2379000</c:v>
                </c:pt>
                <c:pt idx="622">
                  <c:v>1776000</c:v>
                </c:pt>
                <c:pt idx="623">
                  <c:v>1224000</c:v>
                </c:pt>
                <c:pt idx="624">
                  <c:v>1890000</c:v>
                </c:pt>
                <c:pt idx="625">
                  <c:v>2550000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40-41FC-8B48-EC8C725FE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824800"/>
        <c:axId val="908835952"/>
      </c:scatterChart>
      <c:valAx>
        <c:axId val="90882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835952"/>
        <c:crosses val="autoZero"/>
        <c:crossBetween val="midCat"/>
      </c:valAx>
      <c:valAx>
        <c:axId val="90883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824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Correlation!$V$39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Correlation!$U$40:$U$44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Correlation!$V$40:$V$44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B3-42E9-8861-38CBB3CDB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535872"/>
        <c:axId val="921534560"/>
      </c:scatterChart>
      <c:valAx>
        <c:axId val="921535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534560"/>
        <c:crosses val="autoZero"/>
        <c:crossBetween val="midCat"/>
      </c:valAx>
      <c:valAx>
        <c:axId val="92153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535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Correlation!$V$47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>
                    <a:alpha val="91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1898772443599966E-2"/>
                  <c:y val="-7.221800212634456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Correlation!$U$48:$U$52</c:f>
              <c:numCache>
                <c:formatCode>General</c:formatCode>
                <c:ptCount val="5"/>
                <c:pt idx="0">
                  <c:v>1</c:v>
                </c:pt>
                <c:pt idx="1">
                  <c:v>90</c:v>
                </c:pt>
                <c:pt idx="2">
                  <c:v>120</c:v>
                </c:pt>
                <c:pt idx="3">
                  <c:v>150</c:v>
                </c:pt>
                <c:pt idx="4">
                  <c:v>180</c:v>
                </c:pt>
              </c:numCache>
            </c:numRef>
          </c:xVal>
          <c:yVal>
            <c:numRef>
              <c:f>Correlation!$V$48:$V$52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6C-4612-9DC7-A186A7AA5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446480"/>
        <c:axId val="913445496"/>
      </c:scatterChart>
      <c:valAx>
        <c:axId val="91344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445496"/>
        <c:crosses val="autoZero"/>
        <c:crossBetween val="midCat"/>
      </c:valAx>
      <c:valAx>
        <c:axId val="91344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44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Correlation!$AV$2</c:f>
              <c:strCache>
                <c:ptCount val="1"/>
                <c:pt idx="0">
                  <c:v>yieldpercol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Correlation!$AU$3:$AU$628</c:f>
              <c:numCache>
                <c:formatCode>General</c:formatCode>
                <c:ptCount val="626"/>
                <c:pt idx="0">
                  <c:v>16000</c:v>
                </c:pt>
                <c:pt idx="1">
                  <c:v>17000</c:v>
                </c:pt>
                <c:pt idx="2">
                  <c:v>16000</c:v>
                </c:pt>
                <c:pt idx="3">
                  <c:v>14000</c:v>
                </c:pt>
                <c:pt idx="4">
                  <c:v>12000</c:v>
                </c:pt>
                <c:pt idx="5">
                  <c:v>13000</c:v>
                </c:pt>
                <c:pt idx="6">
                  <c:v>12000</c:v>
                </c:pt>
                <c:pt idx="7">
                  <c:v>13000</c:v>
                </c:pt>
                <c:pt idx="8">
                  <c:v>11000</c:v>
                </c:pt>
                <c:pt idx="9">
                  <c:v>11000</c:v>
                </c:pt>
                <c:pt idx="10">
                  <c:v>9000</c:v>
                </c:pt>
                <c:pt idx="11">
                  <c:v>9000</c:v>
                </c:pt>
                <c:pt idx="12">
                  <c:v>9000</c:v>
                </c:pt>
                <c:pt idx="13">
                  <c:v>9000</c:v>
                </c:pt>
                <c:pt idx="14">
                  <c:v>8000</c:v>
                </c:pt>
                <c:pt idx="15">
                  <c:v>53000</c:v>
                </c:pt>
                <c:pt idx="16">
                  <c:v>52000</c:v>
                </c:pt>
                <c:pt idx="17">
                  <c:v>52000</c:v>
                </c:pt>
                <c:pt idx="18">
                  <c:v>50000</c:v>
                </c:pt>
                <c:pt idx="19">
                  <c:v>45000</c:v>
                </c:pt>
                <c:pt idx="20">
                  <c:v>40000</c:v>
                </c:pt>
                <c:pt idx="21">
                  <c:v>40000</c:v>
                </c:pt>
                <c:pt idx="22">
                  <c:v>36000</c:v>
                </c:pt>
                <c:pt idx="23">
                  <c:v>32000</c:v>
                </c:pt>
                <c:pt idx="24">
                  <c:v>28000</c:v>
                </c:pt>
                <c:pt idx="25">
                  <c:v>28000</c:v>
                </c:pt>
                <c:pt idx="26">
                  <c:v>24000</c:v>
                </c:pt>
                <c:pt idx="27">
                  <c:v>25000</c:v>
                </c:pt>
                <c:pt idx="28">
                  <c:v>22000</c:v>
                </c:pt>
                <c:pt idx="29">
                  <c:v>25000</c:v>
                </c:pt>
                <c:pt idx="30">
                  <c:v>55000</c:v>
                </c:pt>
                <c:pt idx="31">
                  <c:v>52000</c:v>
                </c:pt>
                <c:pt idx="32">
                  <c:v>40000</c:v>
                </c:pt>
                <c:pt idx="33">
                  <c:v>43000</c:v>
                </c:pt>
                <c:pt idx="34">
                  <c:v>38000</c:v>
                </c:pt>
                <c:pt idx="35">
                  <c:v>35000</c:v>
                </c:pt>
                <c:pt idx="36">
                  <c:v>32000</c:v>
                </c:pt>
                <c:pt idx="37">
                  <c:v>36000</c:v>
                </c:pt>
                <c:pt idx="38">
                  <c:v>30000</c:v>
                </c:pt>
                <c:pt idx="39">
                  <c:v>30000</c:v>
                </c:pt>
                <c:pt idx="40">
                  <c:v>25000</c:v>
                </c:pt>
                <c:pt idx="41">
                  <c:v>20000</c:v>
                </c:pt>
                <c:pt idx="42">
                  <c:v>24000</c:v>
                </c:pt>
                <c:pt idx="43">
                  <c:v>23000</c:v>
                </c:pt>
                <c:pt idx="44">
                  <c:v>22000</c:v>
                </c:pt>
                <c:pt idx="45">
                  <c:v>450000</c:v>
                </c:pt>
                <c:pt idx="46">
                  <c:v>465000</c:v>
                </c:pt>
                <c:pt idx="47">
                  <c:v>440000</c:v>
                </c:pt>
                <c:pt idx="48">
                  <c:v>460000</c:v>
                </c:pt>
                <c:pt idx="49">
                  <c:v>470000</c:v>
                </c:pt>
                <c:pt idx="50">
                  <c:v>480000</c:v>
                </c:pt>
                <c:pt idx="51">
                  <c:v>390000</c:v>
                </c:pt>
                <c:pt idx="52" formatCode="0.00E+00">
                  <c:v>400000</c:v>
                </c:pt>
                <c:pt idx="53">
                  <c:v>380000</c:v>
                </c:pt>
                <c:pt idx="54">
                  <c:v>340000</c:v>
                </c:pt>
                <c:pt idx="55">
                  <c:v>360000</c:v>
                </c:pt>
                <c:pt idx="56">
                  <c:v>355000</c:v>
                </c:pt>
                <c:pt idx="57">
                  <c:v>410000</c:v>
                </c:pt>
                <c:pt idx="58">
                  <c:v>370000</c:v>
                </c:pt>
                <c:pt idx="59">
                  <c:v>330000</c:v>
                </c:pt>
                <c:pt idx="60">
                  <c:v>27000</c:v>
                </c:pt>
                <c:pt idx="61">
                  <c:v>27000</c:v>
                </c:pt>
                <c:pt idx="62">
                  <c:v>29000</c:v>
                </c:pt>
                <c:pt idx="63">
                  <c:v>26000</c:v>
                </c:pt>
                <c:pt idx="64">
                  <c:v>24000</c:v>
                </c:pt>
                <c:pt idx="65">
                  <c:v>24000</c:v>
                </c:pt>
                <c:pt idx="66">
                  <c:v>23000</c:v>
                </c:pt>
                <c:pt idx="67">
                  <c:v>28000</c:v>
                </c:pt>
                <c:pt idx="68">
                  <c:v>36000</c:v>
                </c:pt>
                <c:pt idx="69">
                  <c:v>31000</c:v>
                </c:pt>
                <c:pt idx="70">
                  <c:v>27000</c:v>
                </c:pt>
                <c:pt idx="71">
                  <c:v>28000</c:v>
                </c:pt>
                <c:pt idx="72">
                  <c:v>34000</c:v>
                </c:pt>
                <c:pt idx="73">
                  <c:v>31000</c:v>
                </c:pt>
                <c:pt idx="74">
                  <c:v>25000</c:v>
                </c:pt>
                <c:pt idx="75">
                  <c:v>230000</c:v>
                </c:pt>
                <c:pt idx="76">
                  <c:v>228000</c:v>
                </c:pt>
                <c:pt idx="77">
                  <c:v>232000</c:v>
                </c:pt>
                <c:pt idx="78">
                  <c:v>220000</c:v>
                </c:pt>
                <c:pt idx="79">
                  <c:v>220000</c:v>
                </c:pt>
                <c:pt idx="80">
                  <c:v>210000</c:v>
                </c:pt>
                <c:pt idx="81">
                  <c:v>205000</c:v>
                </c:pt>
                <c:pt idx="82">
                  <c:v>160000</c:v>
                </c:pt>
                <c:pt idx="83">
                  <c:v>170000</c:v>
                </c:pt>
                <c:pt idx="84">
                  <c:v>160000</c:v>
                </c:pt>
                <c:pt idx="85">
                  <c:v>150000</c:v>
                </c:pt>
                <c:pt idx="86">
                  <c:v>170000</c:v>
                </c:pt>
                <c:pt idx="87" formatCode="0.00E+00">
                  <c:v>200000</c:v>
                </c:pt>
                <c:pt idx="88">
                  <c:v>180000</c:v>
                </c:pt>
                <c:pt idx="89">
                  <c:v>193000</c:v>
                </c:pt>
                <c:pt idx="90">
                  <c:v>75000</c:v>
                </c:pt>
                <c:pt idx="91">
                  <c:v>65000</c:v>
                </c:pt>
                <c:pt idx="92">
                  <c:v>55000</c:v>
                </c:pt>
                <c:pt idx="93">
                  <c:v>55000</c:v>
                </c:pt>
                <c:pt idx="94">
                  <c:v>50000</c:v>
                </c:pt>
                <c:pt idx="95">
                  <c:v>52000</c:v>
                </c:pt>
                <c:pt idx="96">
                  <c:v>63000</c:v>
                </c:pt>
                <c:pt idx="97">
                  <c:v>59000</c:v>
                </c:pt>
                <c:pt idx="98">
                  <c:v>63000</c:v>
                </c:pt>
                <c:pt idx="99">
                  <c:v>60000</c:v>
                </c:pt>
                <c:pt idx="100">
                  <c:v>65000</c:v>
                </c:pt>
                <c:pt idx="101">
                  <c:v>65000</c:v>
                </c:pt>
                <c:pt idx="102">
                  <c:v>55000</c:v>
                </c:pt>
                <c:pt idx="103">
                  <c:v>65000</c:v>
                </c:pt>
                <c:pt idx="104">
                  <c:v>59000</c:v>
                </c:pt>
                <c:pt idx="105">
                  <c:v>8000</c:v>
                </c:pt>
                <c:pt idx="106">
                  <c:v>8000</c:v>
                </c:pt>
                <c:pt idx="107">
                  <c:v>7000</c:v>
                </c:pt>
                <c:pt idx="108">
                  <c:v>8000</c:v>
                </c:pt>
                <c:pt idx="109">
                  <c:v>7000</c:v>
                </c:pt>
                <c:pt idx="110">
                  <c:v>7000</c:v>
                </c:pt>
                <c:pt idx="111">
                  <c:v>8000</c:v>
                </c:pt>
                <c:pt idx="112">
                  <c:v>9000</c:v>
                </c:pt>
                <c:pt idx="113">
                  <c:v>10000</c:v>
                </c:pt>
                <c:pt idx="114">
                  <c:v>10000</c:v>
                </c:pt>
                <c:pt idx="115">
                  <c:v>10000</c:v>
                </c:pt>
                <c:pt idx="116">
                  <c:v>10000</c:v>
                </c:pt>
                <c:pt idx="117">
                  <c:v>10000</c:v>
                </c:pt>
                <c:pt idx="118">
                  <c:v>9000</c:v>
                </c:pt>
                <c:pt idx="119">
                  <c:v>10000</c:v>
                </c:pt>
                <c:pt idx="120">
                  <c:v>50000</c:v>
                </c:pt>
                <c:pt idx="121">
                  <c:v>40000</c:v>
                </c:pt>
                <c:pt idx="122">
                  <c:v>30000</c:v>
                </c:pt>
                <c:pt idx="123">
                  <c:v>33000</c:v>
                </c:pt>
                <c:pt idx="124">
                  <c:v>33000</c:v>
                </c:pt>
                <c:pt idx="125">
                  <c:v>32000</c:v>
                </c:pt>
                <c:pt idx="126">
                  <c:v>35000</c:v>
                </c:pt>
                <c:pt idx="127">
                  <c:v>28000</c:v>
                </c:pt>
                <c:pt idx="128">
                  <c:v>26000</c:v>
                </c:pt>
                <c:pt idx="129">
                  <c:v>26000</c:v>
                </c:pt>
                <c:pt idx="130">
                  <c:v>24000</c:v>
                </c:pt>
                <c:pt idx="131">
                  <c:v>26000</c:v>
                </c:pt>
                <c:pt idx="132">
                  <c:v>27000</c:v>
                </c:pt>
                <c:pt idx="133">
                  <c:v>25000</c:v>
                </c:pt>
                <c:pt idx="134">
                  <c:v>37000</c:v>
                </c:pt>
                <c:pt idx="135">
                  <c:v>120000</c:v>
                </c:pt>
                <c:pt idx="136">
                  <c:v>120000</c:v>
                </c:pt>
                <c:pt idx="137" formatCode="0.00E+00">
                  <c:v>100000</c:v>
                </c:pt>
                <c:pt idx="138" formatCode="0.00E+00">
                  <c:v>100000</c:v>
                </c:pt>
                <c:pt idx="139" formatCode="0.00E+00">
                  <c:v>100000</c:v>
                </c:pt>
                <c:pt idx="140" formatCode="0.00E+00">
                  <c:v>100000</c:v>
                </c:pt>
                <c:pt idx="141" formatCode="0.00E+00">
                  <c:v>100000</c:v>
                </c:pt>
                <c:pt idx="142">
                  <c:v>95000</c:v>
                </c:pt>
                <c:pt idx="143">
                  <c:v>95000</c:v>
                </c:pt>
                <c:pt idx="144">
                  <c:v>92000</c:v>
                </c:pt>
                <c:pt idx="145">
                  <c:v>90000</c:v>
                </c:pt>
                <c:pt idx="146">
                  <c:v>103000</c:v>
                </c:pt>
                <c:pt idx="147">
                  <c:v>97000</c:v>
                </c:pt>
                <c:pt idx="148">
                  <c:v>87000</c:v>
                </c:pt>
                <c:pt idx="149">
                  <c:v>92000</c:v>
                </c:pt>
                <c:pt idx="150">
                  <c:v>9000</c:v>
                </c:pt>
                <c:pt idx="151">
                  <c:v>9000</c:v>
                </c:pt>
                <c:pt idx="152">
                  <c:v>8000</c:v>
                </c:pt>
                <c:pt idx="153">
                  <c:v>6000</c:v>
                </c:pt>
                <c:pt idx="154">
                  <c:v>9000</c:v>
                </c:pt>
                <c:pt idx="155">
                  <c:v>7000</c:v>
                </c:pt>
                <c:pt idx="156">
                  <c:v>7000</c:v>
                </c:pt>
                <c:pt idx="157">
                  <c:v>8000</c:v>
                </c:pt>
                <c:pt idx="158">
                  <c:v>10000</c:v>
                </c:pt>
                <c:pt idx="159">
                  <c:v>9000</c:v>
                </c:pt>
                <c:pt idx="160">
                  <c:v>8000</c:v>
                </c:pt>
                <c:pt idx="161">
                  <c:v>8000</c:v>
                </c:pt>
                <c:pt idx="162">
                  <c:v>9000</c:v>
                </c:pt>
                <c:pt idx="163">
                  <c:v>7000</c:v>
                </c:pt>
                <c:pt idx="164">
                  <c:v>7000</c:v>
                </c:pt>
                <c:pt idx="165">
                  <c:v>9000</c:v>
                </c:pt>
                <c:pt idx="166">
                  <c:v>10000</c:v>
                </c:pt>
                <c:pt idx="167">
                  <c:v>8000</c:v>
                </c:pt>
                <c:pt idx="168">
                  <c:v>7000</c:v>
                </c:pt>
                <c:pt idx="169">
                  <c:v>8000</c:v>
                </c:pt>
                <c:pt idx="170">
                  <c:v>5000</c:v>
                </c:pt>
                <c:pt idx="171">
                  <c:v>7000</c:v>
                </c:pt>
                <c:pt idx="172">
                  <c:v>8000</c:v>
                </c:pt>
                <c:pt idx="173">
                  <c:v>7000</c:v>
                </c:pt>
                <c:pt idx="174">
                  <c:v>8000</c:v>
                </c:pt>
                <c:pt idx="175">
                  <c:v>7000</c:v>
                </c:pt>
                <c:pt idx="176">
                  <c:v>9000</c:v>
                </c:pt>
                <c:pt idx="177">
                  <c:v>10000</c:v>
                </c:pt>
                <c:pt idx="178">
                  <c:v>8000</c:v>
                </c:pt>
                <c:pt idx="179">
                  <c:v>8000</c:v>
                </c:pt>
                <c:pt idx="180">
                  <c:v>16000</c:v>
                </c:pt>
                <c:pt idx="181">
                  <c:v>13000</c:v>
                </c:pt>
                <c:pt idx="182">
                  <c:v>15000</c:v>
                </c:pt>
                <c:pt idx="183">
                  <c:v>13000</c:v>
                </c:pt>
                <c:pt idx="184">
                  <c:v>17000</c:v>
                </c:pt>
                <c:pt idx="185">
                  <c:v>16000</c:v>
                </c:pt>
                <c:pt idx="186">
                  <c:v>14000</c:v>
                </c:pt>
                <c:pt idx="187">
                  <c:v>16000</c:v>
                </c:pt>
                <c:pt idx="188">
                  <c:v>14000</c:v>
                </c:pt>
                <c:pt idx="189">
                  <c:v>14000</c:v>
                </c:pt>
                <c:pt idx="190">
                  <c:v>10000</c:v>
                </c:pt>
                <c:pt idx="191">
                  <c:v>9000</c:v>
                </c:pt>
                <c:pt idx="192">
                  <c:v>9000</c:v>
                </c:pt>
                <c:pt idx="193">
                  <c:v>7000</c:v>
                </c:pt>
                <c:pt idx="194">
                  <c:v>6000</c:v>
                </c:pt>
                <c:pt idx="195">
                  <c:v>3000</c:v>
                </c:pt>
                <c:pt idx="196">
                  <c:v>3000</c:v>
                </c:pt>
                <c:pt idx="197">
                  <c:v>4000</c:v>
                </c:pt>
                <c:pt idx="198">
                  <c:v>4000</c:v>
                </c:pt>
                <c:pt idx="199">
                  <c:v>5000</c:v>
                </c:pt>
                <c:pt idx="200">
                  <c:v>5000</c:v>
                </c:pt>
                <c:pt idx="201">
                  <c:v>5000</c:v>
                </c:pt>
                <c:pt idx="202">
                  <c:v>5000</c:v>
                </c:pt>
                <c:pt idx="203">
                  <c:v>5000</c:v>
                </c:pt>
                <c:pt idx="204">
                  <c:v>4000</c:v>
                </c:pt>
                <c:pt idx="205">
                  <c:v>4000</c:v>
                </c:pt>
                <c:pt idx="206">
                  <c:v>5000</c:v>
                </c:pt>
                <c:pt idx="207">
                  <c:v>5000</c:v>
                </c:pt>
                <c:pt idx="208">
                  <c:v>4000</c:v>
                </c:pt>
                <c:pt idx="209">
                  <c:v>5000</c:v>
                </c:pt>
                <c:pt idx="210">
                  <c:v>41000</c:v>
                </c:pt>
                <c:pt idx="211">
                  <c:v>48000</c:v>
                </c:pt>
                <c:pt idx="212">
                  <c:v>43000</c:v>
                </c:pt>
                <c:pt idx="213">
                  <c:v>45000</c:v>
                </c:pt>
                <c:pt idx="214">
                  <c:v>35000</c:v>
                </c:pt>
                <c:pt idx="215">
                  <c:v>34000</c:v>
                </c:pt>
                <c:pt idx="216">
                  <c:v>35000</c:v>
                </c:pt>
                <c:pt idx="217">
                  <c:v>35000</c:v>
                </c:pt>
                <c:pt idx="218">
                  <c:v>30000</c:v>
                </c:pt>
                <c:pt idx="219">
                  <c:v>29000</c:v>
                </c:pt>
                <c:pt idx="220">
                  <c:v>40000</c:v>
                </c:pt>
                <c:pt idx="221">
                  <c:v>37000</c:v>
                </c:pt>
                <c:pt idx="222">
                  <c:v>36000</c:v>
                </c:pt>
                <c:pt idx="223">
                  <c:v>36000</c:v>
                </c:pt>
                <c:pt idx="224">
                  <c:v>41000</c:v>
                </c:pt>
                <c:pt idx="225">
                  <c:v>7000</c:v>
                </c:pt>
                <c:pt idx="226">
                  <c:v>6000</c:v>
                </c:pt>
                <c:pt idx="227">
                  <c:v>6000</c:v>
                </c:pt>
                <c:pt idx="228">
                  <c:v>4000</c:v>
                </c:pt>
                <c:pt idx="229">
                  <c:v>3000</c:v>
                </c:pt>
                <c:pt idx="230">
                  <c:v>2000</c:v>
                </c:pt>
                <c:pt idx="231">
                  <c:v>10000</c:v>
                </c:pt>
                <c:pt idx="232">
                  <c:v>14000</c:v>
                </c:pt>
                <c:pt idx="233">
                  <c:v>11000</c:v>
                </c:pt>
                <c:pt idx="234">
                  <c:v>11000</c:v>
                </c:pt>
                <c:pt idx="235">
                  <c:v>11000</c:v>
                </c:pt>
                <c:pt idx="236">
                  <c:v>8000</c:v>
                </c:pt>
                <c:pt idx="237">
                  <c:v>7000</c:v>
                </c:pt>
                <c:pt idx="238">
                  <c:v>8000</c:v>
                </c:pt>
                <c:pt idx="239">
                  <c:v>11000</c:v>
                </c:pt>
                <c:pt idx="240">
                  <c:v>9000</c:v>
                </c:pt>
                <c:pt idx="241">
                  <c:v>7000</c:v>
                </c:pt>
                <c:pt idx="242">
                  <c:v>6000</c:v>
                </c:pt>
                <c:pt idx="243">
                  <c:v>5000</c:v>
                </c:pt>
                <c:pt idx="244">
                  <c:v>4000</c:v>
                </c:pt>
                <c:pt idx="245">
                  <c:v>4000</c:v>
                </c:pt>
                <c:pt idx="246">
                  <c:v>80000</c:v>
                </c:pt>
                <c:pt idx="247">
                  <c:v>73000</c:v>
                </c:pt>
                <c:pt idx="248">
                  <c:v>72000</c:v>
                </c:pt>
                <c:pt idx="249">
                  <c:v>76000</c:v>
                </c:pt>
                <c:pt idx="250">
                  <c:v>72000</c:v>
                </c:pt>
                <c:pt idx="251">
                  <c:v>65000</c:v>
                </c:pt>
                <c:pt idx="252">
                  <c:v>65000</c:v>
                </c:pt>
                <c:pt idx="253">
                  <c:v>65000</c:v>
                </c:pt>
                <c:pt idx="254">
                  <c:v>72000</c:v>
                </c:pt>
                <c:pt idx="255">
                  <c:v>72000</c:v>
                </c:pt>
                <c:pt idx="256">
                  <c:v>71000</c:v>
                </c:pt>
                <c:pt idx="257">
                  <c:v>66000</c:v>
                </c:pt>
                <c:pt idx="258">
                  <c:v>71000</c:v>
                </c:pt>
                <c:pt idx="259">
                  <c:v>74000</c:v>
                </c:pt>
                <c:pt idx="260">
                  <c:v>73000</c:v>
                </c:pt>
                <c:pt idx="261">
                  <c:v>140000</c:v>
                </c:pt>
                <c:pt idx="262">
                  <c:v>145000</c:v>
                </c:pt>
                <c:pt idx="263">
                  <c:v>150000</c:v>
                </c:pt>
                <c:pt idx="264">
                  <c:v>135000</c:v>
                </c:pt>
                <c:pt idx="265">
                  <c:v>117000</c:v>
                </c:pt>
                <c:pt idx="266">
                  <c:v>120000</c:v>
                </c:pt>
                <c:pt idx="267">
                  <c:v>135000</c:v>
                </c:pt>
                <c:pt idx="268">
                  <c:v>120000</c:v>
                </c:pt>
                <c:pt idx="269">
                  <c:v>125000</c:v>
                </c:pt>
                <c:pt idx="270">
                  <c:v>130000</c:v>
                </c:pt>
                <c:pt idx="271">
                  <c:v>122000</c:v>
                </c:pt>
                <c:pt idx="272">
                  <c:v>122000</c:v>
                </c:pt>
                <c:pt idx="273">
                  <c:v>128000</c:v>
                </c:pt>
                <c:pt idx="274">
                  <c:v>120000</c:v>
                </c:pt>
                <c:pt idx="275">
                  <c:v>125000</c:v>
                </c:pt>
                <c:pt idx="276">
                  <c:v>23000</c:v>
                </c:pt>
                <c:pt idx="277">
                  <c:v>24000</c:v>
                </c:pt>
                <c:pt idx="278">
                  <c:v>23000</c:v>
                </c:pt>
                <c:pt idx="279">
                  <c:v>22000</c:v>
                </c:pt>
                <c:pt idx="280">
                  <c:v>18000</c:v>
                </c:pt>
                <c:pt idx="281">
                  <c:v>17000</c:v>
                </c:pt>
                <c:pt idx="282">
                  <c:v>16000</c:v>
                </c:pt>
                <c:pt idx="283">
                  <c:v>15000</c:v>
                </c:pt>
                <c:pt idx="284">
                  <c:v>15000</c:v>
                </c:pt>
                <c:pt idx="285">
                  <c:v>14000</c:v>
                </c:pt>
                <c:pt idx="286">
                  <c:v>11000</c:v>
                </c:pt>
                <c:pt idx="287">
                  <c:v>11000</c:v>
                </c:pt>
                <c:pt idx="288">
                  <c:v>11000</c:v>
                </c:pt>
                <c:pt idx="289">
                  <c:v>8000</c:v>
                </c:pt>
                <c:pt idx="290">
                  <c:v>7000</c:v>
                </c:pt>
                <c:pt idx="291">
                  <c:v>18000</c:v>
                </c:pt>
                <c:pt idx="292">
                  <c:v>18000</c:v>
                </c:pt>
                <c:pt idx="293">
                  <c:v>17000</c:v>
                </c:pt>
                <c:pt idx="294">
                  <c:v>17000</c:v>
                </c:pt>
                <c:pt idx="295">
                  <c:v>18000</c:v>
                </c:pt>
                <c:pt idx="296">
                  <c:v>21000</c:v>
                </c:pt>
                <c:pt idx="297">
                  <c:v>18000</c:v>
                </c:pt>
                <c:pt idx="298">
                  <c:v>16000</c:v>
                </c:pt>
                <c:pt idx="299">
                  <c:v>14000</c:v>
                </c:pt>
                <c:pt idx="300">
                  <c:v>15000</c:v>
                </c:pt>
                <c:pt idx="301">
                  <c:v>14000</c:v>
                </c:pt>
                <c:pt idx="302">
                  <c:v>14000</c:v>
                </c:pt>
                <c:pt idx="303">
                  <c:v>16000</c:v>
                </c:pt>
                <c:pt idx="304">
                  <c:v>18000</c:v>
                </c:pt>
                <c:pt idx="305">
                  <c:v>18000</c:v>
                </c:pt>
                <c:pt idx="306">
                  <c:v>115000</c:v>
                </c:pt>
                <c:pt idx="307">
                  <c:v>122000</c:v>
                </c:pt>
                <c:pt idx="308">
                  <c:v>124000</c:v>
                </c:pt>
                <c:pt idx="309">
                  <c:v>136000</c:v>
                </c:pt>
                <c:pt idx="310">
                  <c:v>134000</c:v>
                </c:pt>
                <c:pt idx="311">
                  <c:v>145000</c:v>
                </c:pt>
                <c:pt idx="312">
                  <c:v>140000</c:v>
                </c:pt>
                <c:pt idx="313">
                  <c:v>130000</c:v>
                </c:pt>
                <c:pt idx="314">
                  <c:v>132000</c:v>
                </c:pt>
                <c:pt idx="315">
                  <c:v>135000</c:v>
                </c:pt>
                <c:pt idx="316">
                  <c:v>134000</c:v>
                </c:pt>
                <c:pt idx="317">
                  <c:v>146000</c:v>
                </c:pt>
                <c:pt idx="318">
                  <c:v>157000</c:v>
                </c:pt>
                <c:pt idx="319">
                  <c:v>145000</c:v>
                </c:pt>
                <c:pt idx="320">
                  <c:v>145000</c:v>
                </c:pt>
                <c:pt idx="321">
                  <c:v>8000</c:v>
                </c:pt>
                <c:pt idx="322">
                  <c:v>9000</c:v>
                </c:pt>
                <c:pt idx="323">
                  <c:v>11000</c:v>
                </c:pt>
                <c:pt idx="324">
                  <c:v>13000</c:v>
                </c:pt>
                <c:pt idx="325">
                  <c:v>16000</c:v>
                </c:pt>
                <c:pt idx="326">
                  <c:v>10000</c:v>
                </c:pt>
                <c:pt idx="327">
                  <c:v>9000</c:v>
                </c:pt>
                <c:pt idx="328">
                  <c:v>10000</c:v>
                </c:pt>
                <c:pt idx="329">
                  <c:v>10000</c:v>
                </c:pt>
                <c:pt idx="330">
                  <c:v>12000</c:v>
                </c:pt>
                <c:pt idx="331">
                  <c:v>12000</c:v>
                </c:pt>
                <c:pt idx="332">
                  <c:v>11000</c:v>
                </c:pt>
                <c:pt idx="333">
                  <c:v>13000</c:v>
                </c:pt>
                <c:pt idx="334">
                  <c:v>14000</c:v>
                </c:pt>
                <c:pt idx="335">
                  <c:v>13000</c:v>
                </c:pt>
                <c:pt idx="336">
                  <c:v>230000</c:v>
                </c:pt>
                <c:pt idx="337">
                  <c:v>255000</c:v>
                </c:pt>
                <c:pt idx="338" formatCode="0.00E+00">
                  <c:v>300000</c:v>
                </c:pt>
                <c:pt idx="339">
                  <c:v>280000</c:v>
                </c:pt>
                <c:pt idx="340">
                  <c:v>320000</c:v>
                </c:pt>
                <c:pt idx="341">
                  <c:v>340000</c:v>
                </c:pt>
                <c:pt idx="342">
                  <c:v>390000</c:v>
                </c:pt>
                <c:pt idx="343">
                  <c:v>370000</c:v>
                </c:pt>
                <c:pt idx="344">
                  <c:v>350000</c:v>
                </c:pt>
                <c:pt idx="345">
                  <c:v>420000</c:v>
                </c:pt>
                <c:pt idx="346" formatCode="0.00E+00">
                  <c:v>400000</c:v>
                </c:pt>
                <c:pt idx="347">
                  <c:v>450000</c:v>
                </c:pt>
                <c:pt idx="348">
                  <c:v>510000</c:v>
                </c:pt>
                <c:pt idx="349">
                  <c:v>460000</c:v>
                </c:pt>
                <c:pt idx="350">
                  <c:v>480000</c:v>
                </c:pt>
                <c:pt idx="351">
                  <c:v>64000</c:v>
                </c:pt>
                <c:pt idx="352">
                  <c:v>58000</c:v>
                </c:pt>
                <c:pt idx="353">
                  <c:v>50000</c:v>
                </c:pt>
                <c:pt idx="354">
                  <c:v>43000</c:v>
                </c:pt>
                <c:pt idx="355">
                  <c:v>43000</c:v>
                </c:pt>
                <c:pt idx="356">
                  <c:v>45000</c:v>
                </c:pt>
                <c:pt idx="357">
                  <c:v>51000</c:v>
                </c:pt>
                <c:pt idx="358">
                  <c:v>40000</c:v>
                </c:pt>
                <c:pt idx="359">
                  <c:v>47000</c:v>
                </c:pt>
                <c:pt idx="360">
                  <c:v>45000</c:v>
                </c:pt>
                <c:pt idx="361">
                  <c:v>36000</c:v>
                </c:pt>
                <c:pt idx="362">
                  <c:v>48000</c:v>
                </c:pt>
                <c:pt idx="363">
                  <c:v>41000</c:v>
                </c:pt>
                <c:pt idx="364">
                  <c:v>41000</c:v>
                </c:pt>
                <c:pt idx="365">
                  <c:v>43000</c:v>
                </c:pt>
                <c:pt idx="366">
                  <c:v>11000</c:v>
                </c:pt>
                <c:pt idx="367">
                  <c:v>10000</c:v>
                </c:pt>
                <c:pt idx="368">
                  <c:v>11000</c:v>
                </c:pt>
                <c:pt idx="369">
                  <c:v>11000</c:v>
                </c:pt>
                <c:pt idx="370">
                  <c:v>11000</c:v>
                </c:pt>
                <c:pt idx="371">
                  <c:v>10000</c:v>
                </c:pt>
                <c:pt idx="372">
                  <c:v>12000</c:v>
                </c:pt>
                <c:pt idx="373">
                  <c:v>12000</c:v>
                </c:pt>
                <c:pt idx="374">
                  <c:v>9000</c:v>
                </c:pt>
                <c:pt idx="375">
                  <c:v>9000</c:v>
                </c:pt>
                <c:pt idx="376">
                  <c:v>9000</c:v>
                </c:pt>
                <c:pt idx="377">
                  <c:v>11000</c:v>
                </c:pt>
                <c:pt idx="378">
                  <c:v>13000</c:v>
                </c:pt>
                <c:pt idx="379">
                  <c:v>11000</c:v>
                </c:pt>
                <c:pt idx="380">
                  <c:v>14000</c:v>
                </c:pt>
                <c:pt idx="381">
                  <c:v>14000</c:v>
                </c:pt>
                <c:pt idx="382">
                  <c:v>15000</c:v>
                </c:pt>
                <c:pt idx="383">
                  <c:v>15000</c:v>
                </c:pt>
                <c:pt idx="384">
                  <c:v>10000</c:v>
                </c:pt>
                <c:pt idx="385">
                  <c:v>11000</c:v>
                </c:pt>
                <c:pt idx="386">
                  <c:v>6000</c:v>
                </c:pt>
                <c:pt idx="387">
                  <c:v>8000</c:v>
                </c:pt>
                <c:pt idx="388">
                  <c:v>7000</c:v>
                </c:pt>
                <c:pt idx="389">
                  <c:v>7000</c:v>
                </c:pt>
                <c:pt idx="390">
                  <c:v>6000</c:v>
                </c:pt>
                <c:pt idx="391">
                  <c:v>6000</c:v>
                </c:pt>
                <c:pt idx="392">
                  <c:v>7000</c:v>
                </c:pt>
                <c:pt idx="393">
                  <c:v>7000</c:v>
                </c:pt>
                <c:pt idx="394">
                  <c:v>7000</c:v>
                </c:pt>
                <c:pt idx="395">
                  <c:v>5000</c:v>
                </c:pt>
                <c:pt idx="396">
                  <c:v>10000</c:v>
                </c:pt>
                <c:pt idx="397">
                  <c:v>9000</c:v>
                </c:pt>
                <c:pt idx="398">
                  <c:v>10000</c:v>
                </c:pt>
                <c:pt idx="399">
                  <c:v>9000</c:v>
                </c:pt>
                <c:pt idx="400">
                  <c:v>9000</c:v>
                </c:pt>
                <c:pt idx="401">
                  <c:v>6000</c:v>
                </c:pt>
                <c:pt idx="402">
                  <c:v>14000</c:v>
                </c:pt>
                <c:pt idx="403">
                  <c:v>12000</c:v>
                </c:pt>
                <c:pt idx="404">
                  <c:v>9000</c:v>
                </c:pt>
                <c:pt idx="405">
                  <c:v>10000</c:v>
                </c:pt>
                <c:pt idx="406">
                  <c:v>10000</c:v>
                </c:pt>
                <c:pt idx="407">
                  <c:v>65000</c:v>
                </c:pt>
                <c:pt idx="408">
                  <c:v>69000</c:v>
                </c:pt>
                <c:pt idx="409">
                  <c:v>58000</c:v>
                </c:pt>
                <c:pt idx="410">
                  <c:v>53000</c:v>
                </c:pt>
                <c:pt idx="411">
                  <c:v>60000</c:v>
                </c:pt>
                <c:pt idx="412">
                  <c:v>67000</c:v>
                </c:pt>
                <c:pt idx="413">
                  <c:v>64000</c:v>
                </c:pt>
                <c:pt idx="414">
                  <c:v>59000</c:v>
                </c:pt>
                <c:pt idx="415">
                  <c:v>58000</c:v>
                </c:pt>
                <c:pt idx="416">
                  <c:v>53000</c:v>
                </c:pt>
                <c:pt idx="417">
                  <c:v>50000</c:v>
                </c:pt>
                <c:pt idx="418">
                  <c:v>45000</c:v>
                </c:pt>
                <c:pt idx="419">
                  <c:v>45000</c:v>
                </c:pt>
                <c:pt idx="420">
                  <c:v>49000</c:v>
                </c:pt>
                <c:pt idx="421">
                  <c:v>51000</c:v>
                </c:pt>
                <c:pt idx="422">
                  <c:v>18000</c:v>
                </c:pt>
                <c:pt idx="423">
                  <c:v>20000</c:v>
                </c:pt>
                <c:pt idx="424">
                  <c:v>18000</c:v>
                </c:pt>
                <c:pt idx="425">
                  <c:v>18000</c:v>
                </c:pt>
                <c:pt idx="426">
                  <c:v>18000</c:v>
                </c:pt>
                <c:pt idx="427">
                  <c:v>15000</c:v>
                </c:pt>
                <c:pt idx="428">
                  <c:v>16000</c:v>
                </c:pt>
                <c:pt idx="429">
                  <c:v>15000</c:v>
                </c:pt>
                <c:pt idx="430">
                  <c:v>14000</c:v>
                </c:pt>
                <c:pt idx="431">
                  <c:v>14000</c:v>
                </c:pt>
                <c:pt idx="432">
                  <c:v>14000</c:v>
                </c:pt>
                <c:pt idx="433">
                  <c:v>11000</c:v>
                </c:pt>
                <c:pt idx="434">
                  <c:v>18000</c:v>
                </c:pt>
                <c:pt idx="435">
                  <c:v>15000</c:v>
                </c:pt>
                <c:pt idx="436">
                  <c:v>18000</c:v>
                </c:pt>
                <c:pt idx="437">
                  <c:v>4000</c:v>
                </c:pt>
                <c:pt idx="438">
                  <c:v>6000</c:v>
                </c:pt>
                <c:pt idx="439">
                  <c:v>7000</c:v>
                </c:pt>
                <c:pt idx="440">
                  <c:v>4000</c:v>
                </c:pt>
                <c:pt idx="441">
                  <c:v>3000</c:v>
                </c:pt>
                <c:pt idx="442">
                  <c:v>3000</c:v>
                </c:pt>
                <c:pt idx="443">
                  <c:v>50000</c:v>
                </c:pt>
                <c:pt idx="444">
                  <c:v>45000</c:v>
                </c:pt>
                <c:pt idx="445">
                  <c:v>48000</c:v>
                </c:pt>
                <c:pt idx="446">
                  <c:v>44000</c:v>
                </c:pt>
                <c:pt idx="447">
                  <c:v>43000</c:v>
                </c:pt>
                <c:pt idx="448">
                  <c:v>42000</c:v>
                </c:pt>
                <c:pt idx="449">
                  <c:v>42000</c:v>
                </c:pt>
                <c:pt idx="450">
                  <c:v>39000</c:v>
                </c:pt>
                <c:pt idx="451">
                  <c:v>46000</c:v>
                </c:pt>
                <c:pt idx="452">
                  <c:v>46000</c:v>
                </c:pt>
                <c:pt idx="453">
                  <c:v>50000</c:v>
                </c:pt>
                <c:pt idx="454">
                  <c:v>55000</c:v>
                </c:pt>
                <c:pt idx="455">
                  <c:v>59000</c:v>
                </c:pt>
                <c:pt idx="456">
                  <c:v>60000</c:v>
                </c:pt>
                <c:pt idx="457">
                  <c:v>60000</c:v>
                </c:pt>
                <c:pt idx="458">
                  <c:v>26000</c:v>
                </c:pt>
                <c:pt idx="459">
                  <c:v>28000</c:v>
                </c:pt>
                <c:pt idx="460">
                  <c:v>25000</c:v>
                </c:pt>
                <c:pt idx="461">
                  <c:v>26000</c:v>
                </c:pt>
                <c:pt idx="462">
                  <c:v>29000</c:v>
                </c:pt>
                <c:pt idx="463">
                  <c:v>27000</c:v>
                </c:pt>
                <c:pt idx="464">
                  <c:v>30000</c:v>
                </c:pt>
                <c:pt idx="465">
                  <c:v>28000</c:v>
                </c:pt>
                <c:pt idx="466">
                  <c:v>28000</c:v>
                </c:pt>
                <c:pt idx="467">
                  <c:v>25000</c:v>
                </c:pt>
                <c:pt idx="468">
                  <c:v>23000</c:v>
                </c:pt>
                <c:pt idx="469">
                  <c:v>21000</c:v>
                </c:pt>
                <c:pt idx="470">
                  <c:v>30000</c:v>
                </c:pt>
                <c:pt idx="471">
                  <c:v>24000</c:v>
                </c:pt>
                <c:pt idx="472">
                  <c:v>16000</c:v>
                </c:pt>
                <c:pt idx="473">
                  <c:v>7000</c:v>
                </c:pt>
                <c:pt idx="474">
                  <c:v>5000</c:v>
                </c:pt>
                <c:pt idx="475">
                  <c:v>4000</c:v>
                </c:pt>
                <c:pt idx="476">
                  <c:v>225000</c:v>
                </c:pt>
                <c:pt idx="477">
                  <c:v>224000</c:v>
                </c:pt>
                <c:pt idx="478">
                  <c:v>235000</c:v>
                </c:pt>
                <c:pt idx="479">
                  <c:v>235000</c:v>
                </c:pt>
                <c:pt idx="480">
                  <c:v>225000</c:v>
                </c:pt>
                <c:pt idx="481">
                  <c:v>215000</c:v>
                </c:pt>
                <c:pt idx="482">
                  <c:v>215000</c:v>
                </c:pt>
                <c:pt idx="483">
                  <c:v>220000</c:v>
                </c:pt>
                <c:pt idx="484">
                  <c:v>225000</c:v>
                </c:pt>
                <c:pt idx="485">
                  <c:v>255000</c:v>
                </c:pt>
                <c:pt idx="486">
                  <c:v>225000</c:v>
                </c:pt>
                <c:pt idx="487">
                  <c:v>270000</c:v>
                </c:pt>
                <c:pt idx="488">
                  <c:v>265000</c:v>
                </c:pt>
                <c:pt idx="489">
                  <c:v>250000</c:v>
                </c:pt>
                <c:pt idx="490">
                  <c:v>260000</c:v>
                </c:pt>
                <c:pt idx="491">
                  <c:v>7000</c:v>
                </c:pt>
                <c:pt idx="492">
                  <c:v>8000</c:v>
                </c:pt>
                <c:pt idx="493">
                  <c:v>9000</c:v>
                </c:pt>
                <c:pt idx="494">
                  <c:v>8000</c:v>
                </c:pt>
                <c:pt idx="495">
                  <c:v>8000</c:v>
                </c:pt>
                <c:pt idx="496">
                  <c:v>6000</c:v>
                </c:pt>
                <c:pt idx="497">
                  <c:v>6000</c:v>
                </c:pt>
                <c:pt idx="498">
                  <c:v>7000</c:v>
                </c:pt>
                <c:pt idx="499">
                  <c:v>7000</c:v>
                </c:pt>
                <c:pt idx="500">
                  <c:v>7000</c:v>
                </c:pt>
                <c:pt idx="501">
                  <c:v>7000</c:v>
                </c:pt>
                <c:pt idx="502">
                  <c:v>7000</c:v>
                </c:pt>
                <c:pt idx="503">
                  <c:v>8000</c:v>
                </c:pt>
                <c:pt idx="504">
                  <c:v>7000</c:v>
                </c:pt>
                <c:pt idx="505">
                  <c:v>6000</c:v>
                </c:pt>
                <c:pt idx="506">
                  <c:v>91000</c:v>
                </c:pt>
                <c:pt idx="507">
                  <c:v>108000</c:v>
                </c:pt>
                <c:pt idx="508">
                  <c:v>105000</c:v>
                </c:pt>
                <c:pt idx="509">
                  <c:v>97000</c:v>
                </c:pt>
                <c:pt idx="510">
                  <c:v>114000</c:v>
                </c:pt>
                <c:pt idx="511">
                  <c:v>140000</c:v>
                </c:pt>
                <c:pt idx="512">
                  <c:v>116000</c:v>
                </c:pt>
                <c:pt idx="513">
                  <c:v>84000</c:v>
                </c:pt>
                <c:pt idx="514">
                  <c:v>82000</c:v>
                </c:pt>
                <c:pt idx="515">
                  <c:v>105000</c:v>
                </c:pt>
                <c:pt idx="516">
                  <c:v>77000</c:v>
                </c:pt>
                <c:pt idx="517">
                  <c:v>89000</c:v>
                </c:pt>
                <c:pt idx="518" formatCode="0.00E+00">
                  <c:v>100000</c:v>
                </c:pt>
                <c:pt idx="519">
                  <c:v>78000</c:v>
                </c:pt>
                <c:pt idx="520">
                  <c:v>92000</c:v>
                </c:pt>
                <c:pt idx="521">
                  <c:v>30000</c:v>
                </c:pt>
                <c:pt idx="522">
                  <c:v>26000</c:v>
                </c:pt>
                <c:pt idx="523">
                  <c:v>24000</c:v>
                </c:pt>
                <c:pt idx="524">
                  <c:v>23000</c:v>
                </c:pt>
                <c:pt idx="525">
                  <c:v>22000</c:v>
                </c:pt>
                <c:pt idx="526">
                  <c:v>25000</c:v>
                </c:pt>
                <c:pt idx="527">
                  <c:v>24000</c:v>
                </c:pt>
                <c:pt idx="528">
                  <c:v>24000</c:v>
                </c:pt>
                <c:pt idx="529">
                  <c:v>26000</c:v>
                </c:pt>
                <c:pt idx="530">
                  <c:v>28000</c:v>
                </c:pt>
                <c:pt idx="531">
                  <c:v>28000</c:v>
                </c:pt>
                <c:pt idx="532">
                  <c:v>26000</c:v>
                </c:pt>
                <c:pt idx="533">
                  <c:v>26000</c:v>
                </c:pt>
                <c:pt idx="534">
                  <c:v>23000</c:v>
                </c:pt>
                <c:pt idx="535">
                  <c:v>25000</c:v>
                </c:pt>
                <c:pt idx="536">
                  <c:v>8000</c:v>
                </c:pt>
                <c:pt idx="537">
                  <c:v>7000</c:v>
                </c:pt>
                <c:pt idx="538">
                  <c:v>7000</c:v>
                </c:pt>
                <c:pt idx="539">
                  <c:v>9000</c:v>
                </c:pt>
                <c:pt idx="540">
                  <c:v>8000</c:v>
                </c:pt>
                <c:pt idx="541">
                  <c:v>6000</c:v>
                </c:pt>
                <c:pt idx="542">
                  <c:v>7000</c:v>
                </c:pt>
                <c:pt idx="543">
                  <c:v>8000</c:v>
                </c:pt>
                <c:pt idx="544">
                  <c:v>8000</c:v>
                </c:pt>
                <c:pt idx="545">
                  <c:v>6000</c:v>
                </c:pt>
                <c:pt idx="546">
                  <c:v>6000</c:v>
                </c:pt>
                <c:pt idx="547">
                  <c:v>6000</c:v>
                </c:pt>
                <c:pt idx="548">
                  <c:v>5000</c:v>
                </c:pt>
                <c:pt idx="549">
                  <c:v>4000</c:v>
                </c:pt>
                <c:pt idx="550">
                  <c:v>4000</c:v>
                </c:pt>
                <c:pt idx="551">
                  <c:v>6000</c:v>
                </c:pt>
                <c:pt idx="552">
                  <c:v>6000</c:v>
                </c:pt>
                <c:pt idx="553">
                  <c:v>7000</c:v>
                </c:pt>
                <c:pt idx="554">
                  <c:v>7000</c:v>
                </c:pt>
                <c:pt idx="555">
                  <c:v>7000</c:v>
                </c:pt>
                <c:pt idx="556">
                  <c:v>7000</c:v>
                </c:pt>
                <c:pt idx="557">
                  <c:v>6000</c:v>
                </c:pt>
                <c:pt idx="558">
                  <c:v>6000</c:v>
                </c:pt>
                <c:pt idx="559">
                  <c:v>6000</c:v>
                </c:pt>
                <c:pt idx="560">
                  <c:v>5000</c:v>
                </c:pt>
                <c:pt idx="561">
                  <c:v>5000</c:v>
                </c:pt>
                <c:pt idx="562">
                  <c:v>5000</c:v>
                </c:pt>
                <c:pt idx="563">
                  <c:v>4000</c:v>
                </c:pt>
                <c:pt idx="564">
                  <c:v>4000</c:v>
                </c:pt>
                <c:pt idx="565">
                  <c:v>4000</c:v>
                </c:pt>
                <c:pt idx="566">
                  <c:v>58000</c:v>
                </c:pt>
                <c:pt idx="567">
                  <c:v>52000</c:v>
                </c:pt>
                <c:pt idx="568">
                  <c:v>52000</c:v>
                </c:pt>
                <c:pt idx="569">
                  <c:v>48000</c:v>
                </c:pt>
                <c:pt idx="570">
                  <c:v>50000</c:v>
                </c:pt>
                <c:pt idx="571">
                  <c:v>58000</c:v>
                </c:pt>
                <c:pt idx="572">
                  <c:v>56000</c:v>
                </c:pt>
                <c:pt idx="573">
                  <c:v>51000</c:v>
                </c:pt>
                <c:pt idx="574">
                  <c:v>49000</c:v>
                </c:pt>
                <c:pt idx="575">
                  <c:v>46000</c:v>
                </c:pt>
                <c:pt idx="576">
                  <c:v>49000</c:v>
                </c:pt>
                <c:pt idx="577">
                  <c:v>62000</c:v>
                </c:pt>
                <c:pt idx="578">
                  <c:v>71000</c:v>
                </c:pt>
                <c:pt idx="579">
                  <c:v>71000</c:v>
                </c:pt>
                <c:pt idx="580">
                  <c:v>62000</c:v>
                </c:pt>
                <c:pt idx="581">
                  <c:v>89000</c:v>
                </c:pt>
                <c:pt idx="582">
                  <c:v>80000</c:v>
                </c:pt>
                <c:pt idx="583">
                  <c:v>84000</c:v>
                </c:pt>
                <c:pt idx="584">
                  <c:v>67000</c:v>
                </c:pt>
                <c:pt idx="585">
                  <c:v>70000</c:v>
                </c:pt>
                <c:pt idx="586">
                  <c:v>74000</c:v>
                </c:pt>
                <c:pt idx="587">
                  <c:v>68000</c:v>
                </c:pt>
                <c:pt idx="588">
                  <c:v>64000</c:v>
                </c:pt>
                <c:pt idx="589">
                  <c:v>64000</c:v>
                </c:pt>
                <c:pt idx="590">
                  <c:v>60000</c:v>
                </c:pt>
                <c:pt idx="591">
                  <c:v>58000</c:v>
                </c:pt>
                <c:pt idx="592">
                  <c:v>63000</c:v>
                </c:pt>
                <c:pt idx="593">
                  <c:v>64000</c:v>
                </c:pt>
                <c:pt idx="594">
                  <c:v>57000</c:v>
                </c:pt>
                <c:pt idx="595">
                  <c:v>60000</c:v>
                </c:pt>
                <c:pt idx="596">
                  <c:v>6000</c:v>
                </c:pt>
                <c:pt idx="597">
                  <c:v>6000</c:v>
                </c:pt>
                <c:pt idx="598">
                  <c:v>7000</c:v>
                </c:pt>
                <c:pt idx="599">
                  <c:v>7000</c:v>
                </c:pt>
                <c:pt idx="600">
                  <c:v>9000</c:v>
                </c:pt>
                <c:pt idx="601">
                  <c:v>8000</c:v>
                </c:pt>
                <c:pt idx="602">
                  <c:v>9000</c:v>
                </c:pt>
                <c:pt idx="603">
                  <c:v>8000</c:v>
                </c:pt>
                <c:pt idx="604">
                  <c:v>6000</c:v>
                </c:pt>
                <c:pt idx="605">
                  <c:v>6000</c:v>
                </c:pt>
                <c:pt idx="606">
                  <c:v>6000</c:v>
                </c:pt>
                <c:pt idx="607">
                  <c:v>5000</c:v>
                </c:pt>
                <c:pt idx="608">
                  <c:v>5000</c:v>
                </c:pt>
                <c:pt idx="609">
                  <c:v>4000</c:v>
                </c:pt>
                <c:pt idx="610">
                  <c:v>6000</c:v>
                </c:pt>
                <c:pt idx="611">
                  <c:v>46000</c:v>
                </c:pt>
                <c:pt idx="612">
                  <c:v>37000</c:v>
                </c:pt>
                <c:pt idx="613">
                  <c:v>39000</c:v>
                </c:pt>
                <c:pt idx="614">
                  <c:v>38000</c:v>
                </c:pt>
                <c:pt idx="615">
                  <c:v>38000</c:v>
                </c:pt>
                <c:pt idx="616">
                  <c:v>39000</c:v>
                </c:pt>
                <c:pt idx="617">
                  <c:v>39000</c:v>
                </c:pt>
                <c:pt idx="618">
                  <c:v>40000</c:v>
                </c:pt>
                <c:pt idx="619">
                  <c:v>39000</c:v>
                </c:pt>
                <c:pt idx="620">
                  <c:v>43000</c:v>
                </c:pt>
                <c:pt idx="621">
                  <c:v>39000</c:v>
                </c:pt>
                <c:pt idx="622">
                  <c:v>37000</c:v>
                </c:pt>
                <c:pt idx="623">
                  <c:v>34000</c:v>
                </c:pt>
                <c:pt idx="624">
                  <c:v>35000</c:v>
                </c:pt>
                <c:pt idx="625">
                  <c:v>50000</c:v>
                </c:pt>
              </c:numCache>
            </c:numRef>
          </c:xVal>
          <c:yVal>
            <c:numRef>
              <c:f>Correlation!$AV$3:$AV$628</c:f>
              <c:numCache>
                <c:formatCode>General</c:formatCode>
                <c:ptCount val="626"/>
                <c:pt idx="0">
                  <c:v>71</c:v>
                </c:pt>
                <c:pt idx="1">
                  <c:v>68</c:v>
                </c:pt>
                <c:pt idx="2">
                  <c:v>78</c:v>
                </c:pt>
                <c:pt idx="3">
                  <c:v>73</c:v>
                </c:pt>
                <c:pt idx="4">
                  <c:v>86</c:v>
                </c:pt>
                <c:pt idx="5">
                  <c:v>82</c:v>
                </c:pt>
                <c:pt idx="6">
                  <c:v>87</c:v>
                </c:pt>
                <c:pt idx="7">
                  <c:v>66</c:v>
                </c:pt>
                <c:pt idx="8">
                  <c:v>72</c:v>
                </c:pt>
                <c:pt idx="9">
                  <c:v>56</c:v>
                </c:pt>
                <c:pt idx="10">
                  <c:v>66</c:v>
                </c:pt>
                <c:pt idx="11">
                  <c:v>50</c:v>
                </c:pt>
                <c:pt idx="12">
                  <c:v>54</c:v>
                </c:pt>
                <c:pt idx="13">
                  <c:v>50</c:v>
                </c:pt>
                <c:pt idx="14">
                  <c:v>54</c:v>
                </c:pt>
                <c:pt idx="15">
                  <c:v>65</c:v>
                </c:pt>
                <c:pt idx="16">
                  <c:v>89</c:v>
                </c:pt>
                <c:pt idx="17">
                  <c:v>93</c:v>
                </c:pt>
                <c:pt idx="18">
                  <c:v>98</c:v>
                </c:pt>
                <c:pt idx="19">
                  <c:v>88</c:v>
                </c:pt>
                <c:pt idx="20">
                  <c:v>75</c:v>
                </c:pt>
                <c:pt idx="21">
                  <c:v>57</c:v>
                </c:pt>
                <c:pt idx="22">
                  <c:v>69</c:v>
                </c:pt>
                <c:pt idx="23">
                  <c:v>76</c:v>
                </c:pt>
                <c:pt idx="24">
                  <c:v>80</c:v>
                </c:pt>
                <c:pt idx="25">
                  <c:v>75</c:v>
                </c:pt>
                <c:pt idx="26">
                  <c:v>57</c:v>
                </c:pt>
                <c:pt idx="27">
                  <c:v>60</c:v>
                </c:pt>
                <c:pt idx="28">
                  <c:v>64</c:v>
                </c:pt>
                <c:pt idx="29">
                  <c:v>63</c:v>
                </c:pt>
                <c:pt idx="30">
                  <c:v>60</c:v>
                </c:pt>
                <c:pt idx="31">
                  <c:v>62</c:v>
                </c:pt>
                <c:pt idx="32">
                  <c:v>59</c:v>
                </c:pt>
                <c:pt idx="33">
                  <c:v>59</c:v>
                </c:pt>
                <c:pt idx="34">
                  <c:v>63</c:v>
                </c:pt>
                <c:pt idx="35">
                  <c:v>72</c:v>
                </c:pt>
                <c:pt idx="36">
                  <c:v>55</c:v>
                </c:pt>
                <c:pt idx="37">
                  <c:v>50</c:v>
                </c:pt>
                <c:pt idx="38">
                  <c:v>65</c:v>
                </c:pt>
                <c:pt idx="39">
                  <c:v>64</c:v>
                </c:pt>
                <c:pt idx="40">
                  <c:v>64</c:v>
                </c:pt>
                <c:pt idx="41">
                  <c:v>52</c:v>
                </c:pt>
                <c:pt idx="42">
                  <c:v>77</c:v>
                </c:pt>
                <c:pt idx="43">
                  <c:v>53</c:v>
                </c:pt>
                <c:pt idx="44">
                  <c:v>46</c:v>
                </c:pt>
                <c:pt idx="45">
                  <c:v>83</c:v>
                </c:pt>
                <c:pt idx="46">
                  <c:v>60</c:v>
                </c:pt>
                <c:pt idx="47">
                  <c:v>70</c:v>
                </c:pt>
                <c:pt idx="48">
                  <c:v>61</c:v>
                </c:pt>
                <c:pt idx="49">
                  <c:v>50</c:v>
                </c:pt>
                <c:pt idx="50">
                  <c:v>67</c:v>
                </c:pt>
                <c:pt idx="51">
                  <c:v>45</c:v>
                </c:pt>
                <c:pt idx="52">
                  <c:v>75</c:v>
                </c:pt>
                <c:pt idx="53">
                  <c:v>52</c:v>
                </c:pt>
                <c:pt idx="54">
                  <c:v>40</c:v>
                </c:pt>
                <c:pt idx="55">
                  <c:v>51</c:v>
                </c:pt>
                <c:pt idx="56">
                  <c:v>33</c:v>
                </c:pt>
                <c:pt idx="57">
                  <c:v>67</c:v>
                </c:pt>
                <c:pt idx="58">
                  <c:v>48</c:v>
                </c:pt>
                <c:pt idx="59">
                  <c:v>35</c:v>
                </c:pt>
                <c:pt idx="60">
                  <c:v>72</c:v>
                </c:pt>
                <c:pt idx="61">
                  <c:v>76</c:v>
                </c:pt>
                <c:pt idx="62">
                  <c:v>60</c:v>
                </c:pt>
                <c:pt idx="63">
                  <c:v>55</c:v>
                </c:pt>
                <c:pt idx="64">
                  <c:v>60</c:v>
                </c:pt>
                <c:pt idx="65">
                  <c:v>86</c:v>
                </c:pt>
                <c:pt idx="66">
                  <c:v>80</c:v>
                </c:pt>
                <c:pt idx="67">
                  <c:v>70</c:v>
                </c:pt>
                <c:pt idx="68">
                  <c:v>75</c:v>
                </c:pt>
                <c:pt idx="69">
                  <c:v>51</c:v>
                </c:pt>
                <c:pt idx="70">
                  <c:v>45</c:v>
                </c:pt>
                <c:pt idx="71">
                  <c:v>53</c:v>
                </c:pt>
                <c:pt idx="72">
                  <c:v>56</c:v>
                </c:pt>
                <c:pt idx="73">
                  <c:v>55</c:v>
                </c:pt>
                <c:pt idx="74">
                  <c:v>48</c:v>
                </c:pt>
                <c:pt idx="75">
                  <c:v>98</c:v>
                </c:pt>
                <c:pt idx="76">
                  <c:v>102</c:v>
                </c:pt>
                <c:pt idx="77">
                  <c:v>105</c:v>
                </c:pt>
                <c:pt idx="78">
                  <c:v>100</c:v>
                </c:pt>
                <c:pt idx="79">
                  <c:v>93</c:v>
                </c:pt>
                <c:pt idx="80">
                  <c:v>71</c:v>
                </c:pt>
                <c:pt idx="81">
                  <c:v>98</c:v>
                </c:pt>
                <c:pt idx="82">
                  <c:v>86</c:v>
                </c:pt>
                <c:pt idx="83">
                  <c:v>81</c:v>
                </c:pt>
                <c:pt idx="84">
                  <c:v>71</c:v>
                </c:pt>
                <c:pt idx="85">
                  <c:v>79</c:v>
                </c:pt>
                <c:pt idx="86">
                  <c:v>68</c:v>
                </c:pt>
                <c:pt idx="87">
                  <c:v>69</c:v>
                </c:pt>
                <c:pt idx="88">
                  <c:v>61</c:v>
                </c:pt>
                <c:pt idx="89">
                  <c:v>64</c:v>
                </c:pt>
                <c:pt idx="90">
                  <c:v>56</c:v>
                </c:pt>
                <c:pt idx="91">
                  <c:v>51</c:v>
                </c:pt>
                <c:pt idx="92">
                  <c:v>57</c:v>
                </c:pt>
                <c:pt idx="93">
                  <c:v>57</c:v>
                </c:pt>
                <c:pt idx="94">
                  <c:v>52</c:v>
                </c:pt>
                <c:pt idx="95">
                  <c:v>65</c:v>
                </c:pt>
                <c:pt idx="96">
                  <c:v>49</c:v>
                </c:pt>
                <c:pt idx="97">
                  <c:v>49</c:v>
                </c:pt>
                <c:pt idx="98">
                  <c:v>74</c:v>
                </c:pt>
                <c:pt idx="99">
                  <c:v>58</c:v>
                </c:pt>
                <c:pt idx="100">
                  <c:v>71</c:v>
                </c:pt>
                <c:pt idx="101">
                  <c:v>41</c:v>
                </c:pt>
                <c:pt idx="102">
                  <c:v>46</c:v>
                </c:pt>
                <c:pt idx="103">
                  <c:v>43</c:v>
                </c:pt>
                <c:pt idx="104">
                  <c:v>51</c:v>
                </c:pt>
                <c:pt idx="105">
                  <c:v>118</c:v>
                </c:pt>
                <c:pt idx="106">
                  <c:v>80</c:v>
                </c:pt>
                <c:pt idx="107">
                  <c:v>112</c:v>
                </c:pt>
                <c:pt idx="108">
                  <c:v>87</c:v>
                </c:pt>
                <c:pt idx="109">
                  <c:v>136</c:v>
                </c:pt>
                <c:pt idx="110">
                  <c:v>114</c:v>
                </c:pt>
                <c:pt idx="111">
                  <c:v>96</c:v>
                </c:pt>
                <c:pt idx="112">
                  <c:v>131</c:v>
                </c:pt>
                <c:pt idx="113">
                  <c:v>93</c:v>
                </c:pt>
                <c:pt idx="114">
                  <c:v>92</c:v>
                </c:pt>
                <c:pt idx="115">
                  <c:v>90</c:v>
                </c:pt>
                <c:pt idx="116">
                  <c:v>95</c:v>
                </c:pt>
                <c:pt idx="117">
                  <c:v>77</c:v>
                </c:pt>
                <c:pt idx="118">
                  <c:v>74</c:v>
                </c:pt>
                <c:pt idx="119">
                  <c:v>75</c:v>
                </c:pt>
                <c:pt idx="120">
                  <c:v>78</c:v>
                </c:pt>
                <c:pt idx="121">
                  <c:v>65</c:v>
                </c:pt>
                <c:pt idx="122">
                  <c:v>67</c:v>
                </c:pt>
                <c:pt idx="123">
                  <c:v>51</c:v>
                </c:pt>
                <c:pt idx="124">
                  <c:v>70</c:v>
                </c:pt>
                <c:pt idx="125">
                  <c:v>59</c:v>
                </c:pt>
                <c:pt idx="126">
                  <c:v>67</c:v>
                </c:pt>
                <c:pt idx="127">
                  <c:v>88</c:v>
                </c:pt>
                <c:pt idx="128">
                  <c:v>84</c:v>
                </c:pt>
                <c:pt idx="129">
                  <c:v>81</c:v>
                </c:pt>
                <c:pt idx="130">
                  <c:v>62</c:v>
                </c:pt>
                <c:pt idx="131">
                  <c:v>42</c:v>
                </c:pt>
                <c:pt idx="132">
                  <c:v>49</c:v>
                </c:pt>
                <c:pt idx="133">
                  <c:v>62</c:v>
                </c:pt>
                <c:pt idx="134">
                  <c:v>61</c:v>
                </c:pt>
                <c:pt idx="135">
                  <c:v>50</c:v>
                </c:pt>
                <c:pt idx="136">
                  <c:v>48</c:v>
                </c:pt>
                <c:pt idx="137">
                  <c:v>47</c:v>
                </c:pt>
                <c:pt idx="138">
                  <c:v>46</c:v>
                </c:pt>
                <c:pt idx="139">
                  <c:v>57</c:v>
                </c:pt>
                <c:pt idx="140">
                  <c:v>46</c:v>
                </c:pt>
                <c:pt idx="141">
                  <c:v>63</c:v>
                </c:pt>
                <c:pt idx="142">
                  <c:v>37</c:v>
                </c:pt>
                <c:pt idx="143">
                  <c:v>44</c:v>
                </c:pt>
                <c:pt idx="144">
                  <c:v>41</c:v>
                </c:pt>
                <c:pt idx="145">
                  <c:v>40</c:v>
                </c:pt>
                <c:pt idx="146">
                  <c:v>46</c:v>
                </c:pt>
                <c:pt idx="147">
                  <c:v>27</c:v>
                </c:pt>
                <c:pt idx="148">
                  <c:v>36</c:v>
                </c:pt>
                <c:pt idx="149">
                  <c:v>32</c:v>
                </c:pt>
                <c:pt idx="150">
                  <c:v>71</c:v>
                </c:pt>
                <c:pt idx="151">
                  <c:v>66</c:v>
                </c:pt>
                <c:pt idx="152">
                  <c:v>61</c:v>
                </c:pt>
                <c:pt idx="153">
                  <c:v>76</c:v>
                </c:pt>
                <c:pt idx="154">
                  <c:v>80</c:v>
                </c:pt>
                <c:pt idx="155">
                  <c:v>60</c:v>
                </c:pt>
                <c:pt idx="156">
                  <c:v>55</c:v>
                </c:pt>
                <c:pt idx="157">
                  <c:v>85</c:v>
                </c:pt>
                <c:pt idx="158">
                  <c:v>66</c:v>
                </c:pt>
                <c:pt idx="159">
                  <c:v>63</c:v>
                </c:pt>
                <c:pt idx="160">
                  <c:v>56</c:v>
                </c:pt>
                <c:pt idx="161">
                  <c:v>34</c:v>
                </c:pt>
                <c:pt idx="162">
                  <c:v>41</c:v>
                </c:pt>
                <c:pt idx="163">
                  <c:v>50</c:v>
                </c:pt>
                <c:pt idx="164">
                  <c:v>61</c:v>
                </c:pt>
                <c:pt idx="165">
                  <c:v>92</c:v>
                </c:pt>
                <c:pt idx="166">
                  <c:v>81</c:v>
                </c:pt>
                <c:pt idx="167">
                  <c:v>65</c:v>
                </c:pt>
                <c:pt idx="168">
                  <c:v>76</c:v>
                </c:pt>
                <c:pt idx="169">
                  <c:v>62</c:v>
                </c:pt>
                <c:pt idx="170">
                  <c:v>56</c:v>
                </c:pt>
                <c:pt idx="171">
                  <c:v>59</c:v>
                </c:pt>
                <c:pt idx="172">
                  <c:v>64</c:v>
                </c:pt>
                <c:pt idx="173">
                  <c:v>54</c:v>
                </c:pt>
                <c:pt idx="174">
                  <c:v>53</c:v>
                </c:pt>
                <c:pt idx="175">
                  <c:v>67</c:v>
                </c:pt>
                <c:pt idx="176">
                  <c:v>32</c:v>
                </c:pt>
                <c:pt idx="177">
                  <c:v>43</c:v>
                </c:pt>
                <c:pt idx="178">
                  <c:v>51</c:v>
                </c:pt>
                <c:pt idx="179">
                  <c:v>59</c:v>
                </c:pt>
                <c:pt idx="180">
                  <c:v>46</c:v>
                </c:pt>
                <c:pt idx="181">
                  <c:v>67</c:v>
                </c:pt>
                <c:pt idx="182">
                  <c:v>68</c:v>
                </c:pt>
                <c:pt idx="183">
                  <c:v>51</c:v>
                </c:pt>
                <c:pt idx="184">
                  <c:v>52</c:v>
                </c:pt>
                <c:pt idx="185">
                  <c:v>57</c:v>
                </c:pt>
                <c:pt idx="186">
                  <c:v>80</c:v>
                </c:pt>
                <c:pt idx="187">
                  <c:v>50</c:v>
                </c:pt>
                <c:pt idx="188">
                  <c:v>55</c:v>
                </c:pt>
                <c:pt idx="189">
                  <c:v>40</c:v>
                </c:pt>
                <c:pt idx="190">
                  <c:v>61</c:v>
                </c:pt>
                <c:pt idx="191">
                  <c:v>63</c:v>
                </c:pt>
                <c:pt idx="192">
                  <c:v>52</c:v>
                </c:pt>
                <c:pt idx="193">
                  <c:v>44</c:v>
                </c:pt>
                <c:pt idx="194">
                  <c:v>55</c:v>
                </c:pt>
                <c:pt idx="195">
                  <c:v>50</c:v>
                </c:pt>
                <c:pt idx="196">
                  <c:v>50</c:v>
                </c:pt>
                <c:pt idx="197">
                  <c:v>48</c:v>
                </c:pt>
                <c:pt idx="198">
                  <c:v>78</c:v>
                </c:pt>
                <c:pt idx="199">
                  <c:v>54</c:v>
                </c:pt>
                <c:pt idx="200">
                  <c:v>48</c:v>
                </c:pt>
                <c:pt idx="201">
                  <c:v>56</c:v>
                </c:pt>
                <c:pt idx="202">
                  <c:v>50</c:v>
                </c:pt>
                <c:pt idx="203">
                  <c:v>56</c:v>
                </c:pt>
                <c:pt idx="204">
                  <c:v>61</c:v>
                </c:pt>
                <c:pt idx="205">
                  <c:v>39</c:v>
                </c:pt>
                <c:pt idx="206">
                  <c:v>35</c:v>
                </c:pt>
                <c:pt idx="207">
                  <c:v>67</c:v>
                </c:pt>
                <c:pt idx="208">
                  <c:v>39</c:v>
                </c:pt>
                <c:pt idx="209">
                  <c:v>51</c:v>
                </c:pt>
                <c:pt idx="210">
                  <c:v>111</c:v>
                </c:pt>
                <c:pt idx="211">
                  <c:v>114</c:v>
                </c:pt>
                <c:pt idx="212">
                  <c:v>94</c:v>
                </c:pt>
                <c:pt idx="213">
                  <c:v>106</c:v>
                </c:pt>
                <c:pt idx="214">
                  <c:v>124</c:v>
                </c:pt>
                <c:pt idx="215">
                  <c:v>90</c:v>
                </c:pt>
                <c:pt idx="216">
                  <c:v>98</c:v>
                </c:pt>
                <c:pt idx="217">
                  <c:v>97</c:v>
                </c:pt>
                <c:pt idx="218">
                  <c:v>90</c:v>
                </c:pt>
                <c:pt idx="219">
                  <c:v>89</c:v>
                </c:pt>
                <c:pt idx="220">
                  <c:v>77</c:v>
                </c:pt>
                <c:pt idx="221">
                  <c:v>103</c:v>
                </c:pt>
                <c:pt idx="222">
                  <c:v>80</c:v>
                </c:pt>
                <c:pt idx="223">
                  <c:v>77</c:v>
                </c:pt>
                <c:pt idx="224">
                  <c:v>86</c:v>
                </c:pt>
                <c:pt idx="225">
                  <c:v>44</c:v>
                </c:pt>
                <c:pt idx="226">
                  <c:v>46</c:v>
                </c:pt>
                <c:pt idx="227">
                  <c:v>46</c:v>
                </c:pt>
                <c:pt idx="228">
                  <c:v>46</c:v>
                </c:pt>
                <c:pt idx="229">
                  <c:v>46</c:v>
                </c:pt>
                <c:pt idx="230">
                  <c:v>42</c:v>
                </c:pt>
                <c:pt idx="231">
                  <c:v>26</c:v>
                </c:pt>
                <c:pt idx="232">
                  <c:v>22</c:v>
                </c:pt>
                <c:pt idx="233">
                  <c:v>21</c:v>
                </c:pt>
                <c:pt idx="234">
                  <c:v>20</c:v>
                </c:pt>
                <c:pt idx="235">
                  <c:v>41</c:v>
                </c:pt>
                <c:pt idx="236">
                  <c:v>33</c:v>
                </c:pt>
                <c:pt idx="237">
                  <c:v>31</c:v>
                </c:pt>
                <c:pt idx="238">
                  <c:v>26</c:v>
                </c:pt>
                <c:pt idx="239">
                  <c:v>23</c:v>
                </c:pt>
                <c:pt idx="240">
                  <c:v>26</c:v>
                </c:pt>
                <c:pt idx="241">
                  <c:v>42</c:v>
                </c:pt>
                <c:pt idx="242">
                  <c:v>50</c:v>
                </c:pt>
                <c:pt idx="243">
                  <c:v>41</c:v>
                </c:pt>
                <c:pt idx="244">
                  <c:v>30</c:v>
                </c:pt>
                <c:pt idx="245">
                  <c:v>34</c:v>
                </c:pt>
                <c:pt idx="246">
                  <c:v>85</c:v>
                </c:pt>
                <c:pt idx="247">
                  <c:v>85</c:v>
                </c:pt>
                <c:pt idx="248">
                  <c:v>75</c:v>
                </c:pt>
                <c:pt idx="249">
                  <c:v>60</c:v>
                </c:pt>
                <c:pt idx="250">
                  <c:v>77</c:v>
                </c:pt>
                <c:pt idx="251">
                  <c:v>74</c:v>
                </c:pt>
                <c:pt idx="252">
                  <c:v>67</c:v>
                </c:pt>
                <c:pt idx="253">
                  <c:v>68</c:v>
                </c:pt>
                <c:pt idx="254">
                  <c:v>55</c:v>
                </c:pt>
                <c:pt idx="255">
                  <c:v>64</c:v>
                </c:pt>
                <c:pt idx="256">
                  <c:v>73</c:v>
                </c:pt>
                <c:pt idx="257">
                  <c:v>60</c:v>
                </c:pt>
                <c:pt idx="258">
                  <c:v>58</c:v>
                </c:pt>
                <c:pt idx="259">
                  <c:v>64</c:v>
                </c:pt>
                <c:pt idx="260">
                  <c:v>57</c:v>
                </c:pt>
                <c:pt idx="261">
                  <c:v>79</c:v>
                </c:pt>
                <c:pt idx="262">
                  <c:v>82</c:v>
                </c:pt>
                <c:pt idx="263">
                  <c:v>90</c:v>
                </c:pt>
                <c:pt idx="264">
                  <c:v>81</c:v>
                </c:pt>
                <c:pt idx="265">
                  <c:v>73</c:v>
                </c:pt>
                <c:pt idx="266">
                  <c:v>83</c:v>
                </c:pt>
                <c:pt idx="267">
                  <c:v>75</c:v>
                </c:pt>
                <c:pt idx="268">
                  <c:v>74</c:v>
                </c:pt>
                <c:pt idx="269">
                  <c:v>80</c:v>
                </c:pt>
                <c:pt idx="270">
                  <c:v>68</c:v>
                </c:pt>
                <c:pt idx="271">
                  <c:v>78</c:v>
                </c:pt>
                <c:pt idx="272">
                  <c:v>65</c:v>
                </c:pt>
                <c:pt idx="273">
                  <c:v>66</c:v>
                </c:pt>
                <c:pt idx="274">
                  <c:v>53</c:v>
                </c:pt>
                <c:pt idx="275">
                  <c:v>67</c:v>
                </c:pt>
                <c:pt idx="276">
                  <c:v>66</c:v>
                </c:pt>
                <c:pt idx="277">
                  <c:v>65</c:v>
                </c:pt>
                <c:pt idx="278">
                  <c:v>75</c:v>
                </c:pt>
                <c:pt idx="279">
                  <c:v>61</c:v>
                </c:pt>
                <c:pt idx="280">
                  <c:v>50</c:v>
                </c:pt>
                <c:pt idx="281">
                  <c:v>53</c:v>
                </c:pt>
                <c:pt idx="282">
                  <c:v>41</c:v>
                </c:pt>
                <c:pt idx="283">
                  <c:v>50</c:v>
                </c:pt>
                <c:pt idx="284">
                  <c:v>46</c:v>
                </c:pt>
                <c:pt idx="285">
                  <c:v>46</c:v>
                </c:pt>
                <c:pt idx="286">
                  <c:v>53</c:v>
                </c:pt>
                <c:pt idx="287">
                  <c:v>47</c:v>
                </c:pt>
                <c:pt idx="288">
                  <c:v>52</c:v>
                </c:pt>
                <c:pt idx="289">
                  <c:v>43</c:v>
                </c:pt>
                <c:pt idx="290">
                  <c:v>53</c:v>
                </c:pt>
                <c:pt idx="291">
                  <c:v>86</c:v>
                </c:pt>
                <c:pt idx="292">
                  <c:v>73</c:v>
                </c:pt>
                <c:pt idx="293">
                  <c:v>72</c:v>
                </c:pt>
                <c:pt idx="294">
                  <c:v>66</c:v>
                </c:pt>
                <c:pt idx="295">
                  <c:v>78</c:v>
                </c:pt>
                <c:pt idx="296">
                  <c:v>69</c:v>
                </c:pt>
                <c:pt idx="297">
                  <c:v>65</c:v>
                </c:pt>
                <c:pt idx="298">
                  <c:v>80</c:v>
                </c:pt>
                <c:pt idx="299">
                  <c:v>98</c:v>
                </c:pt>
                <c:pt idx="300">
                  <c:v>92</c:v>
                </c:pt>
                <c:pt idx="301">
                  <c:v>98</c:v>
                </c:pt>
                <c:pt idx="302">
                  <c:v>104</c:v>
                </c:pt>
                <c:pt idx="303">
                  <c:v>98</c:v>
                </c:pt>
                <c:pt idx="304">
                  <c:v>115</c:v>
                </c:pt>
                <c:pt idx="305">
                  <c:v>118</c:v>
                </c:pt>
                <c:pt idx="306">
                  <c:v>122</c:v>
                </c:pt>
                <c:pt idx="307">
                  <c:v>70</c:v>
                </c:pt>
                <c:pt idx="308">
                  <c:v>88</c:v>
                </c:pt>
                <c:pt idx="309">
                  <c:v>102</c:v>
                </c:pt>
                <c:pt idx="310">
                  <c:v>63</c:v>
                </c:pt>
                <c:pt idx="311">
                  <c:v>66</c:v>
                </c:pt>
                <c:pt idx="312">
                  <c:v>77</c:v>
                </c:pt>
                <c:pt idx="313">
                  <c:v>67</c:v>
                </c:pt>
                <c:pt idx="314">
                  <c:v>79</c:v>
                </c:pt>
                <c:pt idx="315">
                  <c:v>68</c:v>
                </c:pt>
                <c:pt idx="316">
                  <c:v>70</c:v>
                </c:pt>
                <c:pt idx="317">
                  <c:v>70</c:v>
                </c:pt>
                <c:pt idx="318">
                  <c:v>74</c:v>
                </c:pt>
                <c:pt idx="319">
                  <c:v>92</c:v>
                </c:pt>
                <c:pt idx="320">
                  <c:v>52</c:v>
                </c:pt>
                <c:pt idx="321">
                  <c:v>59</c:v>
                </c:pt>
                <c:pt idx="322">
                  <c:v>46</c:v>
                </c:pt>
                <c:pt idx="323">
                  <c:v>49</c:v>
                </c:pt>
                <c:pt idx="324">
                  <c:v>44</c:v>
                </c:pt>
                <c:pt idx="325">
                  <c:v>42</c:v>
                </c:pt>
                <c:pt idx="326">
                  <c:v>44</c:v>
                </c:pt>
                <c:pt idx="327">
                  <c:v>40</c:v>
                </c:pt>
                <c:pt idx="328">
                  <c:v>54</c:v>
                </c:pt>
                <c:pt idx="329">
                  <c:v>50</c:v>
                </c:pt>
                <c:pt idx="330">
                  <c:v>45</c:v>
                </c:pt>
                <c:pt idx="331">
                  <c:v>52</c:v>
                </c:pt>
                <c:pt idx="332">
                  <c:v>45</c:v>
                </c:pt>
                <c:pt idx="333">
                  <c:v>46</c:v>
                </c:pt>
                <c:pt idx="334">
                  <c:v>62</c:v>
                </c:pt>
                <c:pt idx="335">
                  <c:v>39</c:v>
                </c:pt>
                <c:pt idx="336">
                  <c:v>128</c:v>
                </c:pt>
                <c:pt idx="337">
                  <c:v>105</c:v>
                </c:pt>
                <c:pt idx="338">
                  <c:v>115</c:v>
                </c:pt>
                <c:pt idx="339">
                  <c:v>96</c:v>
                </c:pt>
                <c:pt idx="340">
                  <c:v>75</c:v>
                </c:pt>
                <c:pt idx="341">
                  <c:v>87</c:v>
                </c:pt>
                <c:pt idx="342">
                  <c:v>78</c:v>
                </c:pt>
                <c:pt idx="343">
                  <c:v>91</c:v>
                </c:pt>
                <c:pt idx="344">
                  <c:v>74</c:v>
                </c:pt>
                <c:pt idx="345">
                  <c:v>74</c:v>
                </c:pt>
                <c:pt idx="346">
                  <c:v>90</c:v>
                </c:pt>
                <c:pt idx="347">
                  <c:v>77</c:v>
                </c:pt>
                <c:pt idx="348">
                  <c:v>91</c:v>
                </c:pt>
                <c:pt idx="349">
                  <c:v>71</c:v>
                </c:pt>
                <c:pt idx="350">
                  <c:v>69</c:v>
                </c:pt>
                <c:pt idx="351">
                  <c:v>70</c:v>
                </c:pt>
                <c:pt idx="352">
                  <c:v>77</c:v>
                </c:pt>
                <c:pt idx="353">
                  <c:v>87</c:v>
                </c:pt>
                <c:pt idx="354">
                  <c:v>48</c:v>
                </c:pt>
                <c:pt idx="355">
                  <c:v>75</c:v>
                </c:pt>
                <c:pt idx="356">
                  <c:v>74</c:v>
                </c:pt>
                <c:pt idx="357">
                  <c:v>89</c:v>
                </c:pt>
                <c:pt idx="358">
                  <c:v>68</c:v>
                </c:pt>
                <c:pt idx="359">
                  <c:v>73</c:v>
                </c:pt>
                <c:pt idx="360">
                  <c:v>49</c:v>
                </c:pt>
                <c:pt idx="361">
                  <c:v>67</c:v>
                </c:pt>
                <c:pt idx="362">
                  <c:v>56</c:v>
                </c:pt>
                <c:pt idx="363">
                  <c:v>55</c:v>
                </c:pt>
                <c:pt idx="364">
                  <c:v>59</c:v>
                </c:pt>
                <c:pt idx="365">
                  <c:v>65</c:v>
                </c:pt>
                <c:pt idx="366">
                  <c:v>49</c:v>
                </c:pt>
                <c:pt idx="367">
                  <c:v>44</c:v>
                </c:pt>
                <c:pt idx="368">
                  <c:v>35</c:v>
                </c:pt>
                <c:pt idx="369">
                  <c:v>34</c:v>
                </c:pt>
                <c:pt idx="370">
                  <c:v>40</c:v>
                </c:pt>
                <c:pt idx="371">
                  <c:v>19</c:v>
                </c:pt>
                <c:pt idx="372">
                  <c:v>27</c:v>
                </c:pt>
                <c:pt idx="373">
                  <c:v>32</c:v>
                </c:pt>
                <c:pt idx="374">
                  <c:v>36</c:v>
                </c:pt>
                <c:pt idx="375">
                  <c:v>57</c:v>
                </c:pt>
                <c:pt idx="376">
                  <c:v>40</c:v>
                </c:pt>
                <c:pt idx="377">
                  <c:v>32</c:v>
                </c:pt>
                <c:pt idx="378">
                  <c:v>35</c:v>
                </c:pt>
                <c:pt idx="379">
                  <c:v>41</c:v>
                </c:pt>
                <c:pt idx="380">
                  <c:v>33</c:v>
                </c:pt>
                <c:pt idx="381">
                  <c:v>55</c:v>
                </c:pt>
                <c:pt idx="382">
                  <c:v>52</c:v>
                </c:pt>
                <c:pt idx="383">
                  <c:v>64</c:v>
                </c:pt>
                <c:pt idx="384">
                  <c:v>70</c:v>
                </c:pt>
                <c:pt idx="385">
                  <c:v>44</c:v>
                </c:pt>
                <c:pt idx="386">
                  <c:v>41</c:v>
                </c:pt>
                <c:pt idx="387">
                  <c:v>44</c:v>
                </c:pt>
                <c:pt idx="388">
                  <c:v>49</c:v>
                </c:pt>
                <c:pt idx="389">
                  <c:v>48</c:v>
                </c:pt>
                <c:pt idx="390">
                  <c:v>59</c:v>
                </c:pt>
                <c:pt idx="391">
                  <c:v>48</c:v>
                </c:pt>
                <c:pt idx="392">
                  <c:v>60</c:v>
                </c:pt>
                <c:pt idx="393">
                  <c:v>66</c:v>
                </c:pt>
                <c:pt idx="394">
                  <c:v>56</c:v>
                </c:pt>
                <c:pt idx="395">
                  <c:v>52</c:v>
                </c:pt>
                <c:pt idx="396">
                  <c:v>46</c:v>
                </c:pt>
                <c:pt idx="397">
                  <c:v>45</c:v>
                </c:pt>
                <c:pt idx="398">
                  <c:v>35</c:v>
                </c:pt>
                <c:pt idx="399">
                  <c:v>50</c:v>
                </c:pt>
                <c:pt idx="400">
                  <c:v>62</c:v>
                </c:pt>
                <c:pt idx="401">
                  <c:v>64</c:v>
                </c:pt>
                <c:pt idx="402">
                  <c:v>55</c:v>
                </c:pt>
                <c:pt idx="403">
                  <c:v>46</c:v>
                </c:pt>
                <c:pt idx="404">
                  <c:v>37</c:v>
                </c:pt>
                <c:pt idx="405">
                  <c:v>28</c:v>
                </c:pt>
                <c:pt idx="406">
                  <c:v>29</c:v>
                </c:pt>
                <c:pt idx="407">
                  <c:v>80</c:v>
                </c:pt>
                <c:pt idx="408">
                  <c:v>70</c:v>
                </c:pt>
                <c:pt idx="409">
                  <c:v>80</c:v>
                </c:pt>
                <c:pt idx="410">
                  <c:v>70</c:v>
                </c:pt>
                <c:pt idx="411">
                  <c:v>98</c:v>
                </c:pt>
                <c:pt idx="412">
                  <c:v>72</c:v>
                </c:pt>
                <c:pt idx="413">
                  <c:v>67</c:v>
                </c:pt>
                <c:pt idx="414">
                  <c:v>73</c:v>
                </c:pt>
                <c:pt idx="415">
                  <c:v>64</c:v>
                </c:pt>
                <c:pt idx="416">
                  <c:v>57</c:v>
                </c:pt>
                <c:pt idx="417">
                  <c:v>70</c:v>
                </c:pt>
                <c:pt idx="418">
                  <c:v>65</c:v>
                </c:pt>
                <c:pt idx="419">
                  <c:v>64</c:v>
                </c:pt>
                <c:pt idx="420">
                  <c:v>56</c:v>
                </c:pt>
                <c:pt idx="421">
                  <c:v>51</c:v>
                </c:pt>
                <c:pt idx="422">
                  <c:v>78</c:v>
                </c:pt>
                <c:pt idx="423">
                  <c:v>74</c:v>
                </c:pt>
                <c:pt idx="424">
                  <c:v>65</c:v>
                </c:pt>
                <c:pt idx="425">
                  <c:v>81</c:v>
                </c:pt>
                <c:pt idx="426">
                  <c:v>70</c:v>
                </c:pt>
                <c:pt idx="427">
                  <c:v>50</c:v>
                </c:pt>
                <c:pt idx="428">
                  <c:v>58</c:v>
                </c:pt>
                <c:pt idx="429">
                  <c:v>69</c:v>
                </c:pt>
                <c:pt idx="430">
                  <c:v>56</c:v>
                </c:pt>
                <c:pt idx="431">
                  <c:v>61</c:v>
                </c:pt>
                <c:pt idx="432">
                  <c:v>53</c:v>
                </c:pt>
                <c:pt idx="433">
                  <c:v>50</c:v>
                </c:pt>
                <c:pt idx="434">
                  <c:v>62</c:v>
                </c:pt>
                <c:pt idx="435">
                  <c:v>66</c:v>
                </c:pt>
                <c:pt idx="436">
                  <c:v>60</c:v>
                </c:pt>
                <c:pt idx="437">
                  <c:v>51</c:v>
                </c:pt>
                <c:pt idx="438">
                  <c:v>45</c:v>
                </c:pt>
                <c:pt idx="439">
                  <c:v>35</c:v>
                </c:pt>
                <c:pt idx="440">
                  <c:v>47</c:v>
                </c:pt>
                <c:pt idx="441">
                  <c:v>53</c:v>
                </c:pt>
                <c:pt idx="442">
                  <c:v>47</c:v>
                </c:pt>
                <c:pt idx="443">
                  <c:v>45</c:v>
                </c:pt>
                <c:pt idx="444">
                  <c:v>57</c:v>
                </c:pt>
                <c:pt idx="445">
                  <c:v>51</c:v>
                </c:pt>
                <c:pt idx="446">
                  <c:v>44</c:v>
                </c:pt>
                <c:pt idx="447">
                  <c:v>49</c:v>
                </c:pt>
                <c:pt idx="448">
                  <c:v>51</c:v>
                </c:pt>
                <c:pt idx="449">
                  <c:v>54</c:v>
                </c:pt>
                <c:pt idx="450">
                  <c:v>42</c:v>
                </c:pt>
                <c:pt idx="451">
                  <c:v>48</c:v>
                </c:pt>
                <c:pt idx="452">
                  <c:v>43</c:v>
                </c:pt>
                <c:pt idx="453">
                  <c:v>43</c:v>
                </c:pt>
                <c:pt idx="454">
                  <c:v>34</c:v>
                </c:pt>
                <c:pt idx="455">
                  <c:v>39</c:v>
                </c:pt>
                <c:pt idx="456">
                  <c:v>34</c:v>
                </c:pt>
                <c:pt idx="457">
                  <c:v>32</c:v>
                </c:pt>
                <c:pt idx="458">
                  <c:v>66</c:v>
                </c:pt>
                <c:pt idx="459">
                  <c:v>60</c:v>
                </c:pt>
                <c:pt idx="460">
                  <c:v>45</c:v>
                </c:pt>
                <c:pt idx="461">
                  <c:v>57</c:v>
                </c:pt>
                <c:pt idx="462">
                  <c:v>57</c:v>
                </c:pt>
                <c:pt idx="463">
                  <c:v>50</c:v>
                </c:pt>
                <c:pt idx="464">
                  <c:v>54</c:v>
                </c:pt>
                <c:pt idx="465">
                  <c:v>56</c:v>
                </c:pt>
                <c:pt idx="466">
                  <c:v>40</c:v>
                </c:pt>
                <c:pt idx="467">
                  <c:v>42</c:v>
                </c:pt>
                <c:pt idx="468">
                  <c:v>48</c:v>
                </c:pt>
                <c:pt idx="469">
                  <c:v>40</c:v>
                </c:pt>
                <c:pt idx="470">
                  <c:v>37</c:v>
                </c:pt>
                <c:pt idx="471">
                  <c:v>44</c:v>
                </c:pt>
                <c:pt idx="472">
                  <c:v>60</c:v>
                </c:pt>
                <c:pt idx="473">
                  <c:v>40</c:v>
                </c:pt>
                <c:pt idx="474">
                  <c:v>94</c:v>
                </c:pt>
                <c:pt idx="475">
                  <c:v>70</c:v>
                </c:pt>
                <c:pt idx="476">
                  <c:v>95</c:v>
                </c:pt>
                <c:pt idx="477">
                  <c:v>104</c:v>
                </c:pt>
                <c:pt idx="478">
                  <c:v>121</c:v>
                </c:pt>
                <c:pt idx="479">
                  <c:v>65</c:v>
                </c:pt>
                <c:pt idx="480">
                  <c:v>51</c:v>
                </c:pt>
                <c:pt idx="481">
                  <c:v>70</c:v>
                </c:pt>
                <c:pt idx="482">
                  <c:v>105</c:v>
                </c:pt>
                <c:pt idx="483">
                  <c:v>79</c:v>
                </c:pt>
                <c:pt idx="484">
                  <c:v>47</c:v>
                </c:pt>
                <c:pt idx="485">
                  <c:v>52</c:v>
                </c:pt>
                <c:pt idx="486">
                  <c:v>95</c:v>
                </c:pt>
                <c:pt idx="487">
                  <c:v>66</c:v>
                </c:pt>
                <c:pt idx="488">
                  <c:v>58</c:v>
                </c:pt>
                <c:pt idx="489">
                  <c:v>66</c:v>
                </c:pt>
                <c:pt idx="490">
                  <c:v>63</c:v>
                </c:pt>
                <c:pt idx="491">
                  <c:v>64</c:v>
                </c:pt>
                <c:pt idx="492">
                  <c:v>51</c:v>
                </c:pt>
                <c:pt idx="493">
                  <c:v>61</c:v>
                </c:pt>
                <c:pt idx="494">
                  <c:v>59</c:v>
                </c:pt>
                <c:pt idx="495">
                  <c:v>61</c:v>
                </c:pt>
                <c:pt idx="496">
                  <c:v>40</c:v>
                </c:pt>
                <c:pt idx="497">
                  <c:v>54</c:v>
                </c:pt>
                <c:pt idx="498">
                  <c:v>55</c:v>
                </c:pt>
                <c:pt idx="499">
                  <c:v>55</c:v>
                </c:pt>
                <c:pt idx="500">
                  <c:v>65</c:v>
                </c:pt>
                <c:pt idx="501">
                  <c:v>61</c:v>
                </c:pt>
                <c:pt idx="502">
                  <c:v>51</c:v>
                </c:pt>
                <c:pt idx="503">
                  <c:v>63</c:v>
                </c:pt>
                <c:pt idx="504">
                  <c:v>44</c:v>
                </c:pt>
                <c:pt idx="505">
                  <c:v>61</c:v>
                </c:pt>
                <c:pt idx="506">
                  <c:v>77</c:v>
                </c:pt>
                <c:pt idx="507">
                  <c:v>81</c:v>
                </c:pt>
                <c:pt idx="508">
                  <c:v>79</c:v>
                </c:pt>
                <c:pt idx="509">
                  <c:v>79</c:v>
                </c:pt>
                <c:pt idx="510">
                  <c:v>67</c:v>
                </c:pt>
                <c:pt idx="511">
                  <c:v>67</c:v>
                </c:pt>
                <c:pt idx="512">
                  <c:v>76</c:v>
                </c:pt>
                <c:pt idx="513">
                  <c:v>71</c:v>
                </c:pt>
                <c:pt idx="514">
                  <c:v>70</c:v>
                </c:pt>
                <c:pt idx="515">
                  <c:v>82</c:v>
                </c:pt>
                <c:pt idx="516">
                  <c:v>64</c:v>
                </c:pt>
                <c:pt idx="517">
                  <c:v>63</c:v>
                </c:pt>
                <c:pt idx="518">
                  <c:v>72</c:v>
                </c:pt>
                <c:pt idx="519">
                  <c:v>58</c:v>
                </c:pt>
                <c:pt idx="520">
                  <c:v>52</c:v>
                </c:pt>
                <c:pt idx="521">
                  <c:v>58</c:v>
                </c:pt>
                <c:pt idx="522">
                  <c:v>45</c:v>
                </c:pt>
                <c:pt idx="523">
                  <c:v>41</c:v>
                </c:pt>
                <c:pt idx="524">
                  <c:v>38</c:v>
                </c:pt>
                <c:pt idx="525">
                  <c:v>59</c:v>
                </c:pt>
                <c:pt idx="526">
                  <c:v>57</c:v>
                </c:pt>
                <c:pt idx="527">
                  <c:v>70</c:v>
                </c:pt>
                <c:pt idx="528">
                  <c:v>45</c:v>
                </c:pt>
                <c:pt idx="529">
                  <c:v>50</c:v>
                </c:pt>
                <c:pt idx="530">
                  <c:v>42</c:v>
                </c:pt>
                <c:pt idx="531">
                  <c:v>48</c:v>
                </c:pt>
                <c:pt idx="532">
                  <c:v>38</c:v>
                </c:pt>
                <c:pt idx="533">
                  <c:v>30</c:v>
                </c:pt>
                <c:pt idx="534">
                  <c:v>39</c:v>
                </c:pt>
                <c:pt idx="535">
                  <c:v>38</c:v>
                </c:pt>
                <c:pt idx="536">
                  <c:v>37</c:v>
                </c:pt>
                <c:pt idx="537">
                  <c:v>35</c:v>
                </c:pt>
                <c:pt idx="538">
                  <c:v>42</c:v>
                </c:pt>
                <c:pt idx="539">
                  <c:v>52</c:v>
                </c:pt>
                <c:pt idx="540">
                  <c:v>38</c:v>
                </c:pt>
                <c:pt idx="541">
                  <c:v>37</c:v>
                </c:pt>
                <c:pt idx="542">
                  <c:v>38</c:v>
                </c:pt>
                <c:pt idx="543">
                  <c:v>37</c:v>
                </c:pt>
                <c:pt idx="544">
                  <c:v>42</c:v>
                </c:pt>
                <c:pt idx="545">
                  <c:v>46</c:v>
                </c:pt>
                <c:pt idx="546">
                  <c:v>42</c:v>
                </c:pt>
                <c:pt idx="547">
                  <c:v>39</c:v>
                </c:pt>
                <c:pt idx="548">
                  <c:v>37</c:v>
                </c:pt>
                <c:pt idx="549">
                  <c:v>40</c:v>
                </c:pt>
                <c:pt idx="550">
                  <c:v>41</c:v>
                </c:pt>
                <c:pt idx="551">
                  <c:v>64</c:v>
                </c:pt>
                <c:pt idx="552">
                  <c:v>66</c:v>
                </c:pt>
                <c:pt idx="553">
                  <c:v>59</c:v>
                </c:pt>
                <c:pt idx="554">
                  <c:v>81</c:v>
                </c:pt>
                <c:pt idx="555">
                  <c:v>89</c:v>
                </c:pt>
                <c:pt idx="556">
                  <c:v>83</c:v>
                </c:pt>
                <c:pt idx="557">
                  <c:v>68</c:v>
                </c:pt>
                <c:pt idx="558">
                  <c:v>91</c:v>
                </c:pt>
                <c:pt idx="559">
                  <c:v>56</c:v>
                </c:pt>
                <c:pt idx="560">
                  <c:v>64</c:v>
                </c:pt>
                <c:pt idx="561">
                  <c:v>66</c:v>
                </c:pt>
                <c:pt idx="562">
                  <c:v>49</c:v>
                </c:pt>
                <c:pt idx="563">
                  <c:v>65</c:v>
                </c:pt>
                <c:pt idx="564">
                  <c:v>43</c:v>
                </c:pt>
                <c:pt idx="565">
                  <c:v>60</c:v>
                </c:pt>
                <c:pt idx="566">
                  <c:v>51</c:v>
                </c:pt>
                <c:pt idx="567">
                  <c:v>50</c:v>
                </c:pt>
                <c:pt idx="568">
                  <c:v>54</c:v>
                </c:pt>
                <c:pt idx="569">
                  <c:v>52</c:v>
                </c:pt>
                <c:pt idx="570">
                  <c:v>51</c:v>
                </c:pt>
                <c:pt idx="571">
                  <c:v>56</c:v>
                </c:pt>
                <c:pt idx="572">
                  <c:v>63</c:v>
                </c:pt>
                <c:pt idx="573">
                  <c:v>55</c:v>
                </c:pt>
                <c:pt idx="574">
                  <c:v>52</c:v>
                </c:pt>
                <c:pt idx="575">
                  <c:v>44</c:v>
                </c:pt>
                <c:pt idx="576">
                  <c:v>44</c:v>
                </c:pt>
                <c:pt idx="577">
                  <c:v>44</c:v>
                </c:pt>
                <c:pt idx="578">
                  <c:v>37</c:v>
                </c:pt>
                <c:pt idx="579">
                  <c:v>38</c:v>
                </c:pt>
                <c:pt idx="580">
                  <c:v>41</c:v>
                </c:pt>
                <c:pt idx="581">
                  <c:v>91</c:v>
                </c:pt>
                <c:pt idx="582">
                  <c:v>75</c:v>
                </c:pt>
                <c:pt idx="583">
                  <c:v>90</c:v>
                </c:pt>
                <c:pt idx="584">
                  <c:v>81</c:v>
                </c:pt>
                <c:pt idx="585">
                  <c:v>95</c:v>
                </c:pt>
                <c:pt idx="586">
                  <c:v>77</c:v>
                </c:pt>
                <c:pt idx="587">
                  <c:v>86</c:v>
                </c:pt>
                <c:pt idx="588">
                  <c:v>83</c:v>
                </c:pt>
                <c:pt idx="589">
                  <c:v>93</c:v>
                </c:pt>
                <c:pt idx="590">
                  <c:v>84</c:v>
                </c:pt>
                <c:pt idx="591">
                  <c:v>80</c:v>
                </c:pt>
                <c:pt idx="592">
                  <c:v>60</c:v>
                </c:pt>
                <c:pt idx="593">
                  <c:v>64</c:v>
                </c:pt>
                <c:pt idx="594">
                  <c:v>63</c:v>
                </c:pt>
                <c:pt idx="595">
                  <c:v>69</c:v>
                </c:pt>
                <c:pt idx="596">
                  <c:v>55</c:v>
                </c:pt>
                <c:pt idx="597">
                  <c:v>39</c:v>
                </c:pt>
                <c:pt idx="598">
                  <c:v>54</c:v>
                </c:pt>
                <c:pt idx="599">
                  <c:v>65</c:v>
                </c:pt>
                <c:pt idx="600">
                  <c:v>51</c:v>
                </c:pt>
                <c:pt idx="601">
                  <c:v>47</c:v>
                </c:pt>
                <c:pt idx="602">
                  <c:v>55</c:v>
                </c:pt>
                <c:pt idx="603">
                  <c:v>51</c:v>
                </c:pt>
                <c:pt idx="604">
                  <c:v>42</c:v>
                </c:pt>
                <c:pt idx="605">
                  <c:v>48</c:v>
                </c:pt>
                <c:pt idx="606">
                  <c:v>43</c:v>
                </c:pt>
                <c:pt idx="607">
                  <c:v>37</c:v>
                </c:pt>
                <c:pt idx="608">
                  <c:v>40</c:v>
                </c:pt>
                <c:pt idx="609">
                  <c:v>53</c:v>
                </c:pt>
                <c:pt idx="610">
                  <c:v>48</c:v>
                </c:pt>
                <c:pt idx="611">
                  <c:v>60</c:v>
                </c:pt>
                <c:pt idx="612">
                  <c:v>72</c:v>
                </c:pt>
                <c:pt idx="613">
                  <c:v>93</c:v>
                </c:pt>
                <c:pt idx="614">
                  <c:v>77</c:v>
                </c:pt>
                <c:pt idx="615">
                  <c:v>63</c:v>
                </c:pt>
                <c:pt idx="616">
                  <c:v>81</c:v>
                </c:pt>
                <c:pt idx="617">
                  <c:v>75</c:v>
                </c:pt>
                <c:pt idx="618">
                  <c:v>56</c:v>
                </c:pt>
                <c:pt idx="619">
                  <c:v>85</c:v>
                </c:pt>
                <c:pt idx="620">
                  <c:v>80</c:v>
                </c:pt>
                <c:pt idx="621">
                  <c:v>61</c:v>
                </c:pt>
                <c:pt idx="622">
                  <c:v>48</c:v>
                </c:pt>
                <c:pt idx="623">
                  <c:v>36</c:v>
                </c:pt>
                <c:pt idx="624">
                  <c:v>54</c:v>
                </c:pt>
                <c:pt idx="625">
                  <c:v>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7A-479A-8968-6F3BA0D00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125760"/>
        <c:axId val="520126416"/>
      </c:scatterChart>
      <c:valAx>
        <c:axId val="520125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26416"/>
        <c:crosses val="autoZero"/>
        <c:crossBetween val="midCat"/>
      </c:valAx>
      <c:valAx>
        <c:axId val="52012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25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Correlation!$B$2</c:f>
              <c:strCache>
                <c:ptCount val="1"/>
                <c:pt idx="0">
                  <c:v>Ice Cream 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Correlation!$A$3:$A$14</c:f>
              <c:strCache>
                <c:ptCount val="12"/>
                <c:pt idx="0">
                  <c:v>14.2°</c:v>
                </c:pt>
                <c:pt idx="1">
                  <c:v>16.4°</c:v>
                </c:pt>
                <c:pt idx="2">
                  <c:v>11.9°</c:v>
                </c:pt>
                <c:pt idx="3">
                  <c:v>15.2°</c:v>
                </c:pt>
                <c:pt idx="4">
                  <c:v>18.5°</c:v>
                </c:pt>
                <c:pt idx="5">
                  <c:v>22.1°</c:v>
                </c:pt>
                <c:pt idx="6">
                  <c:v>19.4°</c:v>
                </c:pt>
                <c:pt idx="7">
                  <c:v>25.1°</c:v>
                </c:pt>
                <c:pt idx="8">
                  <c:v>23.4°</c:v>
                </c:pt>
                <c:pt idx="9">
                  <c:v>18.1°</c:v>
                </c:pt>
                <c:pt idx="10">
                  <c:v>22.6°</c:v>
                </c:pt>
                <c:pt idx="11">
                  <c:v>17.2°</c:v>
                </c:pt>
              </c:strCache>
            </c:strRef>
          </c:xVal>
          <c:yVal>
            <c:numRef>
              <c:f>Correlation!$B$3:$B$14</c:f>
              <c:numCache>
                <c:formatCode>"$"#,##0_);[Red]\("$"#,##0\)</c:formatCode>
                <c:ptCount val="12"/>
                <c:pt idx="0">
                  <c:v>215</c:v>
                </c:pt>
                <c:pt idx="1">
                  <c:v>325</c:v>
                </c:pt>
                <c:pt idx="2">
                  <c:v>185</c:v>
                </c:pt>
                <c:pt idx="3">
                  <c:v>332</c:v>
                </c:pt>
                <c:pt idx="4">
                  <c:v>406</c:v>
                </c:pt>
                <c:pt idx="5">
                  <c:v>522</c:v>
                </c:pt>
                <c:pt idx="6">
                  <c:v>412</c:v>
                </c:pt>
                <c:pt idx="7">
                  <c:v>614</c:v>
                </c:pt>
                <c:pt idx="8">
                  <c:v>544</c:v>
                </c:pt>
                <c:pt idx="9">
                  <c:v>421</c:v>
                </c:pt>
                <c:pt idx="10">
                  <c:v>445</c:v>
                </c:pt>
                <c:pt idx="11">
                  <c:v>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11-4290-8018-4044212D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532880"/>
        <c:axId val="907538784"/>
      </c:scatterChart>
      <c:valAx>
        <c:axId val="907532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538784"/>
        <c:crosses val="autoZero"/>
        <c:crossBetween val="midCat"/>
      </c:valAx>
      <c:valAx>
        <c:axId val="90753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532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Correlation!$B$46</c:f>
              <c:strCache>
                <c:ptCount val="1"/>
                <c:pt idx="0">
                  <c:v>totalprod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Correlation!$A$47:$A$672</c:f>
              <c:numCache>
                <c:formatCode>General</c:formatCode>
                <c:ptCount val="626"/>
                <c:pt idx="0">
                  <c:v>16000</c:v>
                </c:pt>
                <c:pt idx="1">
                  <c:v>17000</c:v>
                </c:pt>
                <c:pt idx="2">
                  <c:v>16000</c:v>
                </c:pt>
                <c:pt idx="3">
                  <c:v>14000</c:v>
                </c:pt>
                <c:pt idx="4">
                  <c:v>12000</c:v>
                </c:pt>
                <c:pt idx="5">
                  <c:v>13000</c:v>
                </c:pt>
                <c:pt idx="6">
                  <c:v>12000</c:v>
                </c:pt>
                <c:pt idx="7">
                  <c:v>13000</c:v>
                </c:pt>
                <c:pt idx="8">
                  <c:v>11000</c:v>
                </c:pt>
                <c:pt idx="9">
                  <c:v>11000</c:v>
                </c:pt>
                <c:pt idx="10">
                  <c:v>9000</c:v>
                </c:pt>
                <c:pt idx="11">
                  <c:v>9000</c:v>
                </c:pt>
                <c:pt idx="12">
                  <c:v>9000</c:v>
                </c:pt>
                <c:pt idx="13">
                  <c:v>9000</c:v>
                </c:pt>
                <c:pt idx="14">
                  <c:v>8000</c:v>
                </c:pt>
                <c:pt idx="15">
                  <c:v>53000</c:v>
                </c:pt>
                <c:pt idx="16">
                  <c:v>52000</c:v>
                </c:pt>
                <c:pt idx="17">
                  <c:v>52000</c:v>
                </c:pt>
                <c:pt idx="18">
                  <c:v>50000</c:v>
                </c:pt>
                <c:pt idx="19">
                  <c:v>45000</c:v>
                </c:pt>
                <c:pt idx="20">
                  <c:v>40000</c:v>
                </c:pt>
                <c:pt idx="21">
                  <c:v>40000</c:v>
                </c:pt>
                <c:pt idx="22">
                  <c:v>36000</c:v>
                </c:pt>
                <c:pt idx="23">
                  <c:v>32000</c:v>
                </c:pt>
                <c:pt idx="24">
                  <c:v>28000</c:v>
                </c:pt>
                <c:pt idx="25">
                  <c:v>28000</c:v>
                </c:pt>
                <c:pt idx="26">
                  <c:v>24000</c:v>
                </c:pt>
                <c:pt idx="27">
                  <c:v>25000</c:v>
                </c:pt>
                <c:pt idx="28">
                  <c:v>22000</c:v>
                </c:pt>
                <c:pt idx="29">
                  <c:v>25000</c:v>
                </c:pt>
                <c:pt idx="30">
                  <c:v>55000</c:v>
                </c:pt>
                <c:pt idx="31">
                  <c:v>52000</c:v>
                </c:pt>
                <c:pt idx="32">
                  <c:v>40000</c:v>
                </c:pt>
                <c:pt idx="33">
                  <c:v>43000</c:v>
                </c:pt>
                <c:pt idx="34">
                  <c:v>38000</c:v>
                </c:pt>
                <c:pt idx="35">
                  <c:v>35000</c:v>
                </c:pt>
                <c:pt idx="36">
                  <c:v>32000</c:v>
                </c:pt>
                <c:pt idx="37">
                  <c:v>36000</c:v>
                </c:pt>
                <c:pt idx="38">
                  <c:v>30000</c:v>
                </c:pt>
                <c:pt idx="39">
                  <c:v>30000</c:v>
                </c:pt>
                <c:pt idx="40">
                  <c:v>25000</c:v>
                </c:pt>
                <c:pt idx="41">
                  <c:v>20000</c:v>
                </c:pt>
                <c:pt idx="42">
                  <c:v>24000</c:v>
                </c:pt>
                <c:pt idx="43">
                  <c:v>23000</c:v>
                </c:pt>
                <c:pt idx="44">
                  <c:v>22000</c:v>
                </c:pt>
                <c:pt idx="45">
                  <c:v>450000</c:v>
                </c:pt>
                <c:pt idx="46">
                  <c:v>465000</c:v>
                </c:pt>
                <c:pt idx="47">
                  <c:v>440000</c:v>
                </c:pt>
                <c:pt idx="48">
                  <c:v>460000</c:v>
                </c:pt>
                <c:pt idx="49">
                  <c:v>470000</c:v>
                </c:pt>
                <c:pt idx="50">
                  <c:v>480000</c:v>
                </c:pt>
                <c:pt idx="51">
                  <c:v>390000</c:v>
                </c:pt>
                <c:pt idx="52" formatCode="0.00E+00">
                  <c:v>400000</c:v>
                </c:pt>
                <c:pt idx="53">
                  <c:v>380000</c:v>
                </c:pt>
                <c:pt idx="54">
                  <c:v>340000</c:v>
                </c:pt>
                <c:pt idx="55">
                  <c:v>360000</c:v>
                </c:pt>
                <c:pt idx="56">
                  <c:v>355000</c:v>
                </c:pt>
                <c:pt idx="57">
                  <c:v>410000</c:v>
                </c:pt>
                <c:pt idx="58">
                  <c:v>370000</c:v>
                </c:pt>
                <c:pt idx="59">
                  <c:v>330000</c:v>
                </c:pt>
                <c:pt idx="60">
                  <c:v>27000</c:v>
                </c:pt>
                <c:pt idx="61">
                  <c:v>27000</c:v>
                </c:pt>
                <c:pt idx="62">
                  <c:v>29000</c:v>
                </c:pt>
                <c:pt idx="63">
                  <c:v>26000</c:v>
                </c:pt>
                <c:pt idx="64">
                  <c:v>24000</c:v>
                </c:pt>
                <c:pt idx="65">
                  <c:v>24000</c:v>
                </c:pt>
                <c:pt idx="66">
                  <c:v>23000</c:v>
                </c:pt>
                <c:pt idx="67">
                  <c:v>28000</c:v>
                </c:pt>
                <c:pt idx="68">
                  <c:v>36000</c:v>
                </c:pt>
                <c:pt idx="69">
                  <c:v>31000</c:v>
                </c:pt>
                <c:pt idx="70">
                  <c:v>27000</c:v>
                </c:pt>
                <c:pt idx="71">
                  <c:v>28000</c:v>
                </c:pt>
                <c:pt idx="72">
                  <c:v>34000</c:v>
                </c:pt>
                <c:pt idx="73">
                  <c:v>31000</c:v>
                </c:pt>
                <c:pt idx="74">
                  <c:v>25000</c:v>
                </c:pt>
                <c:pt idx="75">
                  <c:v>230000</c:v>
                </c:pt>
                <c:pt idx="76">
                  <c:v>228000</c:v>
                </c:pt>
                <c:pt idx="77">
                  <c:v>232000</c:v>
                </c:pt>
                <c:pt idx="78">
                  <c:v>220000</c:v>
                </c:pt>
                <c:pt idx="79">
                  <c:v>220000</c:v>
                </c:pt>
                <c:pt idx="80">
                  <c:v>210000</c:v>
                </c:pt>
                <c:pt idx="81">
                  <c:v>205000</c:v>
                </c:pt>
                <c:pt idx="82">
                  <c:v>160000</c:v>
                </c:pt>
                <c:pt idx="83">
                  <c:v>170000</c:v>
                </c:pt>
                <c:pt idx="84">
                  <c:v>160000</c:v>
                </c:pt>
                <c:pt idx="85">
                  <c:v>150000</c:v>
                </c:pt>
                <c:pt idx="86">
                  <c:v>170000</c:v>
                </c:pt>
                <c:pt idx="87" formatCode="0.00E+00">
                  <c:v>200000</c:v>
                </c:pt>
                <c:pt idx="88">
                  <c:v>180000</c:v>
                </c:pt>
                <c:pt idx="89">
                  <c:v>193000</c:v>
                </c:pt>
                <c:pt idx="90">
                  <c:v>75000</c:v>
                </c:pt>
                <c:pt idx="91">
                  <c:v>65000</c:v>
                </c:pt>
                <c:pt idx="92">
                  <c:v>55000</c:v>
                </c:pt>
                <c:pt idx="93">
                  <c:v>55000</c:v>
                </c:pt>
                <c:pt idx="94">
                  <c:v>50000</c:v>
                </c:pt>
                <c:pt idx="95">
                  <c:v>52000</c:v>
                </c:pt>
                <c:pt idx="96">
                  <c:v>63000</c:v>
                </c:pt>
                <c:pt idx="97">
                  <c:v>59000</c:v>
                </c:pt>
                <c:pt idx="98">
                  <c:v>63000</c:v>
                </c:pt>
                <c:pt idx="99">
                  <c:v>60000</c:v>
                </c:pt>
                <c:pt idx="100">
                  <c:v>65000</c:v>
                </c:pt>
                <c:pt idx="101">
                  <c:v>65000</c:v>
                </c:pt>
                <c:pt idx="102">
                  <c:v>55000</c:v>
                </c:pt>
                <c:pt idx="103">
                  <c:v>65000</c:v>
                </c:pt>
                <c:pt idx="104">
                  <c:v>59000</c:v>
                </c:pt>
                <c:pt idx="105">
                  <c:v>8000</c:v>
                </c:pt>
                <c:pt idx="106">
                  <c:v>8000</c:v>
                </c:pt>
                <c:pt idx="107">
                  <c:v>7000</c:v>
                </c:pt>
                <c:pt idx="108">
                  <c:v>8000</c:v>
                </c:pt>
                <c:pt idx="109">
                  <c:v>7000</c:v>
                </c:pt>
                <c:pt idx="110">
                  <c:v>7000</c:v>
                </c:pt>
                <c:pt idx="111">
                  <c:v>8000</c:v>
                </c:pt>
                <c:pt idx="112">
                  <c:v>9000</c:v>
                </c:pt>
                <c:pt idx="113">
                  <c:v>10000</c:v>
                </c:pt>
                <c:pt idx="114">
                  <c:v>10000</c:v>
                </c:pt>
                <c:pt idx="115">
                  <c:v>10000</c:v>
                </c:pt>
                <c:pt idx="116">
                  <c:v>10000</c:v>
                </c:pt>
                <c:pt idx="117">
                  <c:v>10000</c:v>
                </c:pt>
                <c:pt idx="118">
                  <c:v>9000</c:v>
                </c:pt>
                <c:pt idx="119">
                  <c:v>10000</c:v>
                </c:pt>
                <c:pt idx="120">
                  <c:v>50000</c:v>
                </c:pt>
                <c:pt idx="121">
                  <c:v>40000</c:v>
                </c:pt>
                <c:pt idx="122">
                  <c:v>30000</c:v>
                </c:pt>
                <c:pt idx="123">
                  <c:v>33000</c:v>
                </c:pt>
                <c:pt idx="124">
                  <c:v>33000</c:v>
                </c:pt>
                <c:pt idx="125">
                  <c:v>32000</c:v>
                </c:pt>
                <c:pt idx="126">
                  <c:v>35000</c:v>
                </c:pt>
                <c:pt idx="127">
                  <c:v>28000</c:v>
                </c:pt>
                <c:pt idx="128">
                  <c:v>26000</c:v>
                </c:pt>
                <c:pt idx="129">
                  <c:v>26000</c:v>
                </c:pt>
                <c:pt idx="130">
                  <c:v>24000</c:v>
                </c:pt>
                <c:pt idx="131">
                  <c:v>26000</c:v>
                </c:pt>
                <c:pt idx="132">
                  <c:v>27000</c:v>
                </c:pt>
                <c:pt idx="133">
                  <c:v>25000</c:v>
                </c:pt>
                <c:pt idx="134">
                  <c:v>37000</c:v>
                </c:pt>
                <c:pt idx="135">
                  <c:v>120000</c:v>
                </c:pt>
                <c:pt idx="136">
                  <c:v>120000</c:v>
                </c:pt>
                <c:pt idx="137" formatCode="0.00E+00">
                  <c:v>100000</c:v>
                </c:pt>
                <c:pt idx="138" formatCode="0.00E+00">
                  <c:v>100000</c:v>
                </c:pt>
                <c:pt idx="139" formatCode="0.00E+00">
                  <c:v>100000</c:v>
                </c:pt>
                <c:pt idx="140" formatCode="0.00E+00">
                  <c:v>100000</c:v>
                </c:pt>
                <c:pt idx="141" formatCode="0.00E+00">
                  <c:v>100000</c:v>
                </c:pt>
                <c:pt idx="142">
                  <c:v>95000</c:v>
                </c:pt>
                <c:pt idx="143">
                  <c:v>95000</c:v>
                </c:pt>
                <c:pt idx="144">
                  <c:v>92000</c:v>
                </c:pt>
                <c:pt idx="145">
                  <c:v>90000</c:v>
                </c:pt>
                <c:pt idx="146">
                  <c:v>103000</c:v>
                </c:pt>
                <c:pt idx="147">
                  <c:v>97000</c:v>
                </c:pt>
                <c:pt idx="148">
                  <c:v>87000</c:v>
                </c:pt>
                <c:pt idx="149">
                  <c:v>92000</c:v>
                </c:pt>
                <c:pt idx="150">
                  <c:v>9000</c:v>
                </c:pt>
                <c:pt idx="151">
                  <c:v>9000</c:v>
                </c:pt>
                <c:pt idx="152">
                  <c:v>8000</c:v>
                </c:pt>
                <c:pt idx="153">
                  <c:v>6000</c:v>
                </c:pt>
                <c:pt idx="154">
                  <c:v>9000</c:v>
                </c:pt>
                <c:pt idx="155">
                  <c:v>7000</c:v>
                </c:pt>
                <c:pt idx="156">
                  <c:v>7000</c:v>
                </c:pt>
                <c:pt idx="157">
                  <c:v>8000</c:v>
                </c:pt>
                <c:pt idx="158">
                  <c:v>10000</c:v>
                </c:pt>
                <c:pt idx="159">
                  <c:v>9000</c:v>
                </c:pt>
                <c:pt idx="160">
                  <c:v>8000</c:v>
                </c:pt>
                <c:pt idx="161">
                  <c:v>8000</c:v>
                </c:pt>
                <c:pt idx="162">
                  <c:v>9000</c:v>
                </c:pt>
                <c:pt idx="163">
                  <c:v>7000</c:v>
                </c:pt>
                <c:pt idx="164">
                  <c:v>7000</c:v>
                </c:pt>
                <c:pt idx="165">
                  <c:v>9000</c:v>
                </c:pt>
                <c:pt idx="166">
                  <c:v>10000</c:v>
                </c:pt>
                <c:pt idx="167">
                  <c:v>8000</c:v>
                </c:pt>
                <c:pt idx="168">
                  <c:v>7000</c:v>
                </c:pt>
                <c:pt idx="169">
                  <c:v>8000</c:v>
                </c:pt>
                <c:pt idx="170">
                  <c:v>5000</c:v>
                </c:pt>
                <c:pt idx="171">
                  <c:v>7000</c:v>
                </c:pt>
                <c:pt idx="172">
                  <c:v>8000</c:v>
                </c:pt>
                <c:pt idx="173">
                  <c:v>7000</c:v>
                </c:pt>
                <c:pt idx="174">
                  <c:v>8000</c:v>
                </c:pt>
                <c:pt idx="175">
                  <c:v>7000</c:v>
                </c:pt>
                <c:pt idx="176">
                  <c:v>9000</c:v>
                </c:pt>
                <c:pt idx="177">
                  <c:v>10000</c:v>
                </c:pt>
                <c:pt idx="178">
                  <c:v>8000</c:v>
                </c:pt>
                <c:pt idx="179">
                  <c:v>8000</c:v>
                </c:pt>
                <c:pt idx="180">
                  <c:v>16000</c:v>
                </c:pt>
                <c:pt idx="181">
                  <c:v>13000</c:v>
                </c:pt>
                <c:pt idx="182">
                  <c:v>15000</c:v>
                </c:pt>
                <c:pt idx="183">
                  <c:v>13000</c:v>
                </c:pt>
                <c:pt idx="184">
                  <c:v>17000</c:v>
                </c:pt>
                <c:pt idx="185">
                  <c:v>16000</c:v>
                </c:pt>
                <c:pt idx="186">
                  <c:v>14000</c:v>
                </c:pt>
                <c:pt idx="187">
                  <c:v>16000</c:v>
                </c:pt>
                <c:pt idx="188">
                  <c:v>14000</c:v>
                </c:pt>
                <c:pt idx="189">
                  <c:v>14000</c:v>
                </c:pt>
                <c:pt idx="190">
                  <c:v>10000</c:v>
                </c:pt>
                <c:pt idx="191">
                  <c:v>9000</c:v>
                </c:pt>
                <c:pt idx="192">
                  <c:v>9000</c:v>
                </c:pt>
                <c:pt idx="193">
                  <c:v>7000</c:v>
                </c:pt>
                <c:pt idx="194">
                  <c:v>6000</c:v>
                </c:pt>
                <c:pt idx="195">
                  <c:v>3000</c:v>
                </c:pt>
                <c:pt idx="196">
                  <c:v>3000</c:v>
                </c:pt>
                <c:pt idx="197">
                  <c:v>4000</c:v>
                </c:pt>
                <c:pt idx="198">
                  <c:v>4000</c:v>
                </c:pt>
                <c:pt idx="199">
                  <c:v>5000</c:v>
                </c:pt>
                <c:pt idx="200">
                  <c:v>5000</c:v>
                </c:pt>
                <c:pt idx="201">
                  <c:v>5000</c:v>
                </c:pt>
                <c:pt idx="202">
                  <c:v>5000</c:v>
                </c:pt>
                <c:pt idx="203">
                  <c:v>5000</c:v>
                </c:pt>
                <c:pt idx="204">
                  <c:v>4000</c:v>
                </c:pt>
                <c:pt idx="205">
                  <c:v>4000</c:v>
                </c:pt>
                <c:pt idx="206">
                  <c:v>5000</c:v>
                </c:pt>
                <c:pt idx="207">
                  <c:v>5000</c:v>
                </c:pt>
                <c:pt idx="208">
                  <c:v>4000</c:v>
                </c:pt>
                <c:pt idx="209">
                  <c:v>5000</c:v>
                </c:pt>
                <c:pt idx="210">
                  <c:v>41000</c:v>
                </c:pt>
                <c:pt idx="211">
                  <c:v>48000</c:v>
                </c:pt>
                <c:pt idx="212">
                  <c:v>43000</c:v>
                </c:pt>
                <c:pt idx="213">
                  <c:v>45000</c:v>
                </c:pt>
                <c:pt idx="214">
                  <c:v>35000</c:v>
                </c:pt>
                <c:pt idx="215">
                  <c:v>34000</c:v>
                </c:pt>
                <c:pt idx="216">
                  <c:v>35000</c:v>
                </c:pt>
                <c:pt idx="217">
                  <c:v>35000</c:v>
                </c:pt>
                <c:pt idx="218">
                  <c:v>30000</c:v>
                </c:pt>
                <c:pt idx="219">
                  <c:v>29000</c:v>
                </c:pt>
                <c:pt idx="220">
                  <c:v>40000</c:v>
                </c:pt>
                <c:pt idx="221">
                  <c:v>37000</c:v>
                </c:pt>
                <c:pt idx="222">
                  <c:v>36000</c:v>
                </c:pt>
                <c:pt idx="223">
                  <c:v>36000</c:v>
                </c:pt>
                <c:pt idx="224">
                  <c:v>41000</c:v>
                </c:pt>
                <c:pt idx="225">
                  <c:v>7000</c:v>
                </c:pt>
                <c:pt idx="226">
                  <c:v>6000</c:v>
                </c:pt>
                <c:pt idx="227">
                  <c:v>6000</c:v>
                </c:pt>
                <c:pt idx="228">
                  <c:v>4000</c:v>
                </c:pt>
                <c:pt idx="229">
                  <c:v>3000</c:v>
                </c:pt>
                <c:pt idx="230">
                  <c:v>2000</c:v>
                </c:pt>
                <c:pt idx="231">
                  <c:v>10000</c:v>
                </c:pt>
                <c:pt idx="232">
                  <c:v>14000</c:v>
                </c:pt>
                <c:pt idx="233">
                  <c:v>11000</c:v>
                </c:pt>
                <c:pt idx="234">
                  <c:v>11000</c:v>
                </c:pt>
                <c:pt idx="235">
                  <c:v>11000</c:v>
                </c:pt>
                <c:pt idx="236">
                  <c:v>8000</c:v>
                </c:pt>
                <c:pt idx="237">
                  <c:v>7000</c:v>
                </c:pt>
                <c:pt idx="238">
                  <c:v>8000</c:v>
                </c:pt>
                <c:pt idx="239">
                  <c:v>11000</c:v>
                </c:pt>
                <c:pt idx="240">
                  <c:v>9000</c:v>
                </c:pt>
                <c:pt idx="241">
                  <c:v>7000</c:v>
                </c:pt>
                <c:pt idx="242">
                  <c:v>6000</c:v>
                </c:pt>
                <c:pt idx="243">
                  <c:v>5000</c:v>
                </c:pt>
                <c:pt idx="244">
                  <c:v>4000</c:v>
                </c:pt>
                <c:pt idx="245">
                  <c:v>4000</c:v>
                </c:pt>
                <c:pt idx="246">
                  <c:v>80000</c:v>
                </c:pt>
                <c:pt idx="247">
                  <c:v>73000</c:v>
                </c:pt>
                <c:pt idx="248">
                  <c:v>72000</c:v>
                </c:pt>
                <c:pt idx="249">
                  <c:v>76000</c:v>
                </c:pt>
                <c:pt idx="250">
                  <c:v>72000</c:v>
                </c:pt>
                <c:pt idx="251">
                  <c:v>65000</c:v>
                </c:pt>
                <c:pt idx="252">
                  <c:v>65000</c:v>
                </c:pt>
                <c:pt idx="253">
                  <c:v>65000</c:v>
                </c:pt>
                <c:pt idx="254">
                  <c:v>72000</c:v>
                </c:pt>
                <c:pt idx="255">
                  <c:v>72000</c:v>
                </c:pt>
                <c:pt idx="256">
                  <c:v>71000</c:v>
                </c:pt>
                <c:pt idx="257">
                  <c:v>66000</c:v>
                </c:pt>
                <c:pt idx="258">
                  <c:v>71000</c:v>
                </c:pt>
                <c:pt idx="259">
                  <c:v>74000</c:v>
                </c:pt>
                <c:pt idx="260">
                  <c:v>73000</c:v>
                </c:pt>
                <c:pt idx="261">
                  <c:v>140000</c:v>
                </c:pt>
                <c:pt idx="262">
                  <c:v>145000</c:v>
                </c:pt>
                <c:pt idx="263">
                  <c:v>150000</c:v>
                </c:pt>
                <c:pt idx="264">
                  <c:v>135000</c:v>
                </c:pt>
                <c:pt idx="265">
                  <c:v>117000</c:v>
                </c:pt>
                <c:pt idx="266">
                  <c:v>120000</c:v>
                </c:pt>
                <c:pt idx="267">
                  <c:v>135000</c:v>
                </c:pt>
                <c:pt idx="268">
                  <c:v>120000</c:v>
                </c:pt>
                <c:pt idx="269">
                  <c:v>125000</c:v>
                </c:pt>
                <c:pt idx="270">
                  <c:v>130000</c:v>
                </c:pt>
                <c:pt idx="271">
                  <c:v>122000</c:v>
                </c:pt>
                <c:pt idx="272">
                  <c:v>122000</c:v>
                </c:pt>
                <c:pt idx="273">
                  <c:v>128000</c:v>
                </c:pt>
                <c:pt idx="274">
                  <c:v>120000</c:v>
                </c:pt>
                <c:pt idx="275">
                  <c:v>125000</c:v>
                </c:pt>
                <c:pt idx="276">
                  <c:v>23000</c:v>
                </c:pt>
                <c:pt idx="277">
                  <c:v>24000</c:v>
                </c:pt>
                <c:pt idx="278">
                  <c:v>23000</c:v>
                </c:pt>
                <c:pt idx="279">
                  <c:v>22000</c:v>
                </c:pt>
                <c:pt idx="280">
                  <c:v>18000</c:v>
                </c:pt>
                <c:pt idx="281">
                  <c:v>17000</c:v>
                </c:pt>
                <c:pt idx="282">
                  <c:v>16000</c:v>
                </c:pt>
                <c:pt idx="283">
                  <c:v>15000</c:v>
                </c:pt>
                <c:pt idx="284">
                  <c:v>15000</c:v>
                </c:pt>
                <c:pt idx="285">
                  <c:v>14000</c:v>
                </c:pt>
                <c:pt idx="286">
                  <c:v>11000</c:v>
                </c:pt>
                <c:pt idx="287">
                  <c:v>11000</c:v>
                </c:pt>
                <c:pt idx="288">
                  <c:v>11000</c:v>
                </c:pt>
                <c:pt idx="289">
                  <c:v>8000</c:v>
                </c:pt>
                <c:pt idx="290">
                  <c:v>7000</c:v>
                </c:pt>
                <c:pt idx="291">
                  <c:v>18000</c:v>
                </c:pt>
                <c:pt idx="292">
                  <c:v>18000</c:v>
                </c:pt>
                <c:pt idx="293">
                  <c:v>17000</c:v>
                </c:pt>
                <c:pt idx="294">
                  <c:v>17000</c:v>
                </c:pt>
                <c:pt idx="295">
                  <c:v>18000</c:v>
                </c:pt>
                <c:pt idx="296">
                  <c:v>21000</c:v>
                </c:pt>
                <c:pt idx="297">
                  <c:v>18000</c:v>
                </c:pt>
                <c:pt idx="298">
                  <c:v>16000</c:v>
                </c:pt>
                <c:pt idx="299">
                  <c:v>14000</c:v>
                </c:pt>
                <c:pt idx="300">
                  <c:v>15000</c:v>
                </c:pt>
                <c:pt idx="301">
                  <c:v>14000</c:v>
                </c:pt>
                <c:pt idx="302">
                  <c:v>14000</c:v>
                </c:pt>
                <c:pt idx="303">
                  <c:v>16000</c:v>
                </c:pt>
                <c:pt idx="304">
                  <c:v>18000</c:v>
                </c:pt>
                <c:pt idx="305">
                  <c:v>18000</c:v>
                </c:pt>
                <c:pt idx="306">
                  <c:v>115000</c:v>
                </c:pt>
                <c:pt idx="307">
                  <c:v>122000</c:v>
                </c:pt>
                <c:pt idx="308">
                  <c:v>124000</c:v>
                </c:pt>
                <c:pt idx="309">
                  <c:v>136000</c:v>
                </c:pt>
                <c:pt idx="310">
                  <c:v>134000</c:v>
                </c:pt>
                <c:pt idx="311">
                  <c:v>145000</c:v>
                </c:pt>
                <c:pt idx="312">
                  <c:v>140000</c:v>
                </c:pt>
                <c:pt idx="313">
                  <c:v>130000</c:v>
                </c:pt>
                <c:pt idx="314">
                  <c:v>132000</c:v>
                </c:pt>
                <c:pt idx="315">
                  <c:v>135000</c:v>
                </c:pt>
                <c:pt idx="316">
                  <c:v>134000</c:v>
                </c:pt>
                <c:pt idx="317">
                  <c:v>146000</c:v>
                </c:pt>
                <c:pt idx="318">
                  <c:v>157000</c:v>
                </c:pt>
                <c:pt idx="319">
                  <c:v>145000</c:v>
                </c:pt>
                <c:pt idx="320">
                  <c:v>145000</c:v>
                </c:pt>
                <c:pt idx="321">
                  <c:v>8000</c:v>
                </c:pt>
                <c:pt idx="322">
                  <c:v>9000</c:v>
                </c:pt>
                <c:pt idx="323">
                  <c:v>11000</c:v>
                </c:pt>
                <c:pt idx="324">
                  <c:v>13000</c:v>
                </c:pt>
                <c:pt idx="325">
                  <c:v>16000</c:v>
                </c:pt>
                <c:pt idx="326">
                  <c:v>10000</c:v>
                </c:pt>
                <c:pt idx="327">
                  <c:v>9000</c:v>
                </c:pt>
                <c:pt idx="328">
                  <c:v>10000</c:v>
                </c:pt>
                <c:pt idx="329">
                  <c:v>10000</c:v>
                </c:pt>
                <c:pt idx="330">
                  <c:v>12000</c:v>
                </c:pt>
                <c:pt idx="331">
                  <c:v>12000</c:v>
                </c:pt>
                <c:pt idx="332">
                  <c:v>11000</c:v>
                </c:pt>
                <c:pt idx="333">
                  <c:v>13000</c:v>
                </c:pt>
                <c:pt idx="334">
                  <c:v>14000</c:v>
                </c:pt>
                <c:pt idx="335">
                  <c:v>13000</c:v>
                </c:pt>
                <c:pt idx="336">
                  <c:v>230000</c:v>
                </c:pt>
                <c:pt idx="337">
                  <c:v>255000</c:v>
                </c:pt>
                <c:pt idx="338" formatCode="0.00E+00">
                  <c:v>300000</c:v>
                </c:pt>
                <c:pt idx="339">
                  <c:v>280000</c:v>
                </c:pt>
                <c:pt idx="340">
                  <c:v>320000</c:v>
                </c:pt>
                <c:pt idx="341">
                  <c:v>340000</c:v>
                </c:pt>
                <c:pt idx="342">
                  <c:v>390000</c:v>
                </c:pt>
                <c:pt idx="343">
                  <c:v>370000</c:v>
                </c:pt>
                <c:pt idx="344">
                  <c:v>350000</c:v>
                </c:pt>
                <c:pt idx="345">
                  <c:v>420000</c:v>
                </c:pt>
                <c:pt idx="346" formatCode="0.00E+00">
                  <c:v>400000</c:v>
                </c:pt>
                <c:pt idx="347">
                  <c:v>450000</c:v>
                </c:pt>
                <c:pt idx="348">
                  <c:v>510000</c:v>
                </c:pt>
                <c:pt idx="349">
                  <c:v>460000</c:v>
                </c:pt>
                <c:pt idx="350">
                  <c:v>480000</c:v>
                </c:pt>
                <c:pt idx="351">
                  <c:v>64000</c:v>
                </c:pt>
                <c:pt idx="352">
                  <c:v>58000</c:v>
                </c:pt>
                <c:pt idx="353">
                  <c:v>50000</c:v>
                </c:pt>
                <c:pt idx="354">
                  <c:v>43000</c:v>
                </c:pt>
                <c:pt idx="355">
                  <c:v>43000</c:v>
                </c:pt>
                <c:pt idx="356">
                  <c:v>45000</c:v>
                </c:pt>
                <c:pt idx="357">
                  <c:v>51000</c:v>
                </c:pt>
                <c:pt idx="358">
                  <c:v>40000</c:v>
                </c:pt>
                <c:pt idx="359">
                  <c:v>47000</c:v>
                </c:pt>
                <c:pt idx="360">
                  <c:v>45000</c:v>
                </c:pt>
                <c:pt idx="361">
                  <c:v>36000</c:v>
                </c:pt>
                <c:pt idx="362">
                  <c:v>48000</c:v>
                </c:pt>
                <c:pt idx="363">
                  <c:v>41000</c:v>
                </c:pt>
                <c:pt idx="364">
                  <c:v>41000</c:v>
                </c:pt>
                <c:pt idx="365">
                  <c:v>43000</c:v>
                </c:pt>
                <c:pt idx="366">
                  <c:v>11000</c:v>
                </c:pt>
                <c:pt idx="367">
                  <c:v>10000</c:v>
                </c:pt>
                <c:pt idx="368">
                  <c:v>11000</c:v>
                </c:pt>
                <c:pt idx="369">
                  <c:v>11000</c:v>
                </c:pt>
                <c:pt idx="370">
                  <c:v>11000</c:v>
                </c:pt>
                <c:pt idx="371">
                  <c:v>10000</c:v>
                </c:pt>
                <c:pt idx="372">
                  <c:v>12000</c:v>
                </c:pt>
                <c:pt idx="373">
                  <c:v>12000</c:v>
                </c:pt>
                <c:pt idx="374">
                  <c:v>9000</c:v>
                </c:pt>
                <c:pt idx="375">
                  <c:v>9000</c:v>
                </c:pt>
                <c:pt idx="376">
                  <c:v>9000</c:v>
                </c:pt>
                <c:pt idx="377">
                  <c:v>11000</c:v>
                </c:pt>
                <c:pt idx="378">
                  <c:v>13000</c:v>
                </c:pt>
                <c:pt idx="379">
                  <c:v>11000</c:v>
                </c:pt>
                <c:pt idx="380">
                  <c:v>14000</c:v>
                </c:pt>
                <c:pt idx="381">
                  <c:v>14000</c:v>
                </c:pt>
                <c:pt idx="382">
                  <c:v>15000</c:v>
                </c:pt>
                <c:pt idx="383">
                  <c:v>15000</c:v>
                </c:pt>
                <c:pt idx="384">
                  <c:v>10000</c:v>
                </c:pt>
                <c:pt idx="385">
                  <c:v>11000</c:v>
                </c:pt>
                <c:pt idx="386">
                  <c:v>6000</c:v>
                </c:pt>
                <c:pt idx="387">
                  <c:v>8000</c:v>
                </c:pt>
                <c:pt idx="388">
                  <c:v>7000</c:v>
                </c:pt>
                <c:pt idx="389">
                  <c:v>7000</c:v>
                </c:pt>
                <c:pt idx="390">
                  <c:v>6000</c:v>
                </c:pt>
                <c:pt idx="391">
                  <c:v>6000</c:v>
                </c:pt>
                <c:pt idx="392">
                  <c:v>7000</c:v>
                </c:pt>
                <c:pt idx="393">
                  <c:v>7000</c:v>
                </c:pt>
                <c:pt idx="394">
                  <c:v>7000</c:v>
                </c:pt>
                <c:pt idx="395">
                  <c:v>5000</c:v>
                </c:pt>
                <c:pt idx="396">
                  <c:v>10000</c:v>
                </c:pt>
                <c:pt idx="397">
                  <c:v>9000</c:v>
                </c:pt>
                <c:pt idx="398">
                  <c:v>10000</c:v>
                </c:pt>
                <c:pt idx="399">
                  <c:v>9000</c:v>
                </c:pt>
                <c:pt idx="400">
                  <c:v>9000</c:v>
                </c:pt>
                <c:pt idx="401">
                  <c:v>6000</c:v>
                </c:pt>
                <c:pt idx="402">
                  <c:v>14000</c:v>
                </c:pt>
                <c:pt idx="403">
                  <c:v>12000</c:v>
                </c:pt>
                <c:pt idx="404">
                  <c:v>9000</c:v>
                </c:pt>
                <c:pt idx="405">
                  <c:v>10000</c:v>
                </c:pt>
                <c:pt idx="406">
                  <c:v>10000</c:v>
                </c:pt>
                <c:pt idx="407">
                  <c:v>65000</c:v>
                </c:pt>
                <c:pt idx="408">
                  <c:v>69000</c:v>
                </c:pt>
                <c:pt idx="409">
                  <c:v>58000</c:v>
                </c:pt>
                <c:pt idx="410">
                  <c:v>53000</c:v>
                </c:pt>
                <c:pt idx="411">
                  <c:v>60000</c:v>
                </c:pt>
                <c:pt idx="412">
                  <c:v>67000</c:v>
                </c:pt>
                <c:pt idx="413">
                  <c:v>64000</c:v>
                </c:pt>
                <c:pt idx="414">
                  <c:v>59000</c:v>
                </c:pt>
                <c:pt idx="415">
                  <c:v>58000</c:v>
                </c:pt>
                <c:pt idx="416">
                  <c:v>53000</c:v>
                </c:pt>
                <c:pt idx="417">
                  <c:v>50000</c:v>
                </c:pt>
                <c:pt idx="418">
                  <c:v>45000</c:v>
                </c:pt>
                <c:pt idx="419">
                  <c:v>45000</c:v>
                </c:pt>
                <c:pt idx="420">
                  <c:v>49000</c:v>
                </c:pt>
                <c:pt idx="421">
                  <c:v>51000</c:v>
                </c:pt>
                <c:pt idx="422">
                  <c:v>18000</c:v>
                </c:pt>
                <c:pt idx="423">
                  <c:v>20000</c:v>
                </c:pt>
                <c:pt idx="424">
                  <c:v>18000</c:v>
                </c:pt>
                <c:pt idx="425">
                  <c:v>18000</c:v>
                </c:pt>
                <c:pt idx="426">
                  <c:v>18000</c:v>
                </c:pt>
                <c:pt idx="427">
                  <c:v>15000</c:v>
                </c:pt>
                <c:pt idx="428">
                  <c:v>16000</c:v>
                </c:pt>
                <c:pt idx="429">
                  <c:v>15000</c:v>
                </c:pt>
                <c:pt idx="430">
                  <c:v>14000</c:v>
                </c:pt>
                <c:pt idx="431">
                  <c:v>14000</c:v>
                </c:pt>
                <c:pt idx="432">
                  <c:v>14000</c:v>
                </c:pt>
                <c:pt idx="433">
                  <c:v>11000</c:v>
                </c:pt>
                <c:pt idx="434">
                  <c:v>18000</c:v>
                </c:pt>
                <c:pt idx="435">
                  <c:v>15000</c:v>
                </c:pt>
                <c:pt idx="436">
                  <c:v>18000</c:v>
                </c:pt>
                <c:pt idx="437">
                  <c:v>4000</c:v>
                </c:pt>
                <c:pt idx="438">
                  <c:v>6000</c:v>
                </c:pt>
                <c:pt idx="439">
                  <c:v>7000</c:v>
                </c:pt>
                <c:pt idx="440">
                  <c:v>4000</c:v>
                </c:pt>
                <c:pt idx="441">
                  <c:v>3000</c:v>
                </c:pt>
                <c:pt idx="442">
                  <c:v>3000</c:v>
                </c:pt>
                <c:pt idx="443">
                  <c:v>50000</c:v>
                </c:pt>
                <c:pt idx="444">
                  <c:v>45000</c:v>
                </c:pt>
                <c:pt idx="445">
                  <c:v>48000</c:v>
                </c:pt>
                <c:pt idx="446">
                  <c:v>44000</c:v>
                </c:pt>
                <c:pt idx="447">
                  <c:v>43000</c:v>
                </c:pt>
                <c:pt idx="448">
                  <c:v>42000</c:v>
                </c:pt>
                <c:pt idx="449">
                  <c:v>42000</c:v>
                </c:pt>
                <c:pt idx="450">
                  <c:v>39000</c:v>
                </c:pt>
                <c:pt idx="451">
                  <c:v>46000</c:v>
                </c:pt>
                <c:pt idx="452">
                  <c:v>46000</c:v>
                </c:pt>
                <c:pt idx="453">
                  <c:v>50000</c:v>
                </c:pt>
                <c:pt idx="454">
                  <c:v>55000</c:v>
                </c:pt>
                <c:pt idx="455">
                  <c:v>59000</c:v>
                </c:pt>
                <c:pt idx="456">
                  <c:v>60000</c:v>
                </c:pt>
                <c:pt idx="457">
                  <c:v>60000</c:v>
                </c:pt>
                <c:pt idx="458">
                  <c:v>26000</c:v>
                </c:pt>
                <c:pt idx="459">
                  <c:v>28000</c:v>
                </c:pt>
                <c:pt idx="460">
                  <c:v>25000</c:v>
                </c:pt>
                <c:pt idx="461">
                  <c:v>26000</c:v>
                </c:pt>
                <c:pt idx="462">
                  <c:v>29000</c:v>
                </c:pt>
                <c:pt idx="463">
                  <c:v>27000</c:v>
                </c:pt>
                <c:pt idx="464">
                  <c:v>30000</c:v>
                </c:pt>
                <c:pt idx="465">
                  <c:v>28000</c:v>
                </c:pt>
                <c:pt idx="466">
                  <c:v>28000</c:v>
                </c:pt>
                <c:pt idx="467">
                  <c:v>25000</c:v>
                </c:pt>
                <c:pt idx="468">
                  <c:v>23000</c:v>
                </c:pt>
                <c:pt idx="469">
                  <c:v>21000</c:v>
                </c:pt>
                <c:pt idx="470">
                  <c:v>30000</c:v>
                </c:pt>
                <c:pt idx="471">
                  <c:v>24000</c:v>
                </c:pt>
                <c:pt idx="472">
                  <c:v>16000</c:v>
                </c:pt>
                <c:pt idx="473">
                  <c:v>7000</c:v>
                </c:pt>
                <c:pt idx="474">
                  <c:v>5000</c:v>
                </c:pt>
                <c:pt idx="475">
                  <c:v>4000</c:v>
                </c:pt>
                <c:pt idx="476">
                  <c:v>225000</c:v>
                </c:pt>
                <c:pt idx="477">
                  <c:v>224000</c:v>
                </c:pt>
                <c:pt idx="478">
                  <c:v>235000</c:v>
                </c:pt>
                <c:pt idx="479">
                  <c:v>235000</c:v>
                </c:pt>
                <c:pt idx="480">
                  <c:v>225000</c:v>
                </c:pt>
                <c:pt idx="481">
                  <c:v>215000</c:v>
                </c:pt>
                <c:pt idx="482">
                  <c:v>215000</c:v>
                </c:pt>
                <c:pt idx="483">
                  <c:v>220000</c:v>
                </c:pt>
                <c:pt idx="484">
                  <c:v>225000</c:v>
                </c:pt>
                <c:pt idx="485">
                  <c:v>255000</c:v>
                </c:pt>
                <c:pt idx="486">
                  <c:v>225000</c:v>
                </c:pt>
                <c:pt idx="487">
                  <c:v>270000</c:v>
                </c:pt>
                <c:pt idx="488">
                  <c:v>265000</c:v>
                </c:pt>
                <c:pt idx="489">
                  <c:v>250000</c:v>
                </c:pt>
                <c:pt idx="490">
                  <c:v>260000</c:v>
                </c:pt>
                <c:pt idx="491">
                  <c:v>7000</c:v>
                </c:pt>
                <c:pt idx="492">
                  <c:v>8000</c:v>
                </c:pt>
                <c:pt idx="493">
                  <c:v>9000</c:v>
                </c:pt>
                <c:pt idx="494">
                  <c:v>8000</c:v>
                </c:pt>
                <c:pt idx="495">
                  <c:v>8000</c:v>
                </c:pt>
                <c:pt idx="496">
                  <c:v>6000</c:v>
                </c:pt>
                <c:pt idx="497">
                  <c:v>6000</c:v>
                </c:pt>
                <c:pt idx="498">
                  <c:v>7000</c:v>
                </c:pt>
                <c:pt idx="499">
                  <c:v>7000</c:v>
                </c:pt>
                <c:pt idx="500">
                  <c:v>7000</c:v>
                </c:pt>
                <c:pt idx="501">
                  <c:v>7000</c:v>
                </c:pt>
                <c:pt idx="502">
                  <c:v>7000</c:v>
                </c:pt>
                <c:pt idx="503">
                  <c:v>8000</c:v>
                </c:pt>
                <c:pt idx="504">
                  <c:v>7000</c:v>
                </c:pt>
                <c:pt idx="505">
                  <c:v>6000</c:v>
                </c:pt>
                <c:pt idx="506">
                  <c:v>91000</c:v>
                </c:pt>
                <c:pt idx="507">
                  <c:v>108000</c:v>
                </c:pt>
                <c:pt idx="508">
                  <c:v>105000</c:v>
                </c:pt>
                <c:pt idx="509">
                  <c:v>97000</c:v>
                </c:pt>
                <c:pt idx="510">
                  <c:v>114000</c:v>
                </c:pt>
                <c:pt idx="511">
                  <c:v>140000</c:v>
                </c:pt>
                <c:pt idx="512">
                  <c:v>116000</c:v>
                </c:pt>
                <c:pt idx="513">
                  <c:v>84000</c:v>
                </c:pt>
                <c:pt idx="514">
                  <c:v>82000</c:v>
                </c:pt>
                <c:pt idx="515">
                  <c:v>105000</c:v>
                </c:pt>
                <c:pt idx="516">
                  <c:v>77000</c:v>
                </c:pt>
                <c:pt idx="517">
                  <c:v>89000</c:v>
                </c:pt>
                <c:pt idx="518" formatCode="0.00E+00">
                  <c:v>100000</c:v>
                </c:pt>
                <c:pt idx="519">
                  <c:v>78000</c:v>
                </c:pt>
                <c:pt idx="520">
                  <c:v>92000</c:v>
                </c:pt>
                <c:pt idx="521">
                  <c:v>30000</c:v>
                </c:pt>
                <c:pt idx="522">
                  <c:v>26000</c:v>
                </c:pt>
                <c:pt idx="523">
                  <c:v>24000</c:v>
                </c:pt>
                <c:pt idx="524">
                  <c:v>23000</c:v>
                </c:pt>
                <c:pt idx="525">
                  <c:v>22000</c:v>
                </c:pt>
                <c:pt idx="526">
                  <c:v>25000</c:v>
                </c:pt>
                <c:pt idx="527">
                  <c:v>24000</c:v>
                </c:pt>
                <c:pt idx="528">
                  <c:v>24000</c:v>
                </c:pt>
                <c:pt idx="529">
                  <c:v>26000</c:v>
                </c:pt>
                <c:pt idx="530">
                  <c:v>28000</c:v>
                </c:pt>
                <c:pt idx="531">
                  <c:v>28000</c:v>
                </c:pt>
                <c:pt idx="532">
                  <c:v>26000</c:v>
                </c:pt>
                <c:pt idx="533">
                  <c:v>26000</c:v>
                </c:pt>
                <c:pt idx="534">
                  <c:v>23000</c:v>
                </c:pt>
                <c:pt idx="535">
                  <c:v>25000</c:v>
                </c:pt>
                <c:pt idx="536">
                  <c:v>8000</c:v>
                </c:pt>
                <c:pt idx="537">
                  <c:v>7000</c:v>
                </c:pt>
                <c:pt idx="538">
                  <c:v>7000</c:v>
                </c:pt>
                <c:pt idx="539">
                  <c:v>9000</c:v>
                </c:pt>
                <c:pt idx="540">
                  <c:v>8000</c:v>
                </c:pt>
                <c:pt idx="541">
                  <c:v>6000</c:v>
                </c:pt>
                <c:pt idx="542">
                  <c:v>7000</c:v>
                </c:pt>
                <c:pt idx="543">
                  <c:v>8000</c:v>
                </c:pt>
                <c:pt idx="544">
                  <c:v>8000</c:v>
                </c:pt>
                <c:pt idx="545">
                  <c:v>6000</c:v>
                </c:pt>
                <c:pt idx="546">
                  <c:v>6000</c:v>
                </c:pt>
                <c:pt idx="547">
                  <c:v>6000</c:v>
                </c:pt>
                <c:pt idx="548">
                  <c:v>5000</c:v>
                </c:pt>
                <c:pt idx="549">
                  <c:v>4000</c:v>
                </c:pt>
                <c:pt idx="550">
                  <c:v>4000</c:v>
                </c:pt>
                <c:pt idx="551">
                  <c:v>6000</c:v>
                </c:pt>
                <c:pt idx="552">
                  <c:v>6000</c:v>
                </c:pt>
                <c:pt idx="553">
                  <c:v>7000</c:v>
                </c:pt>
                <c:pt idx="554">
                  <c:v>7000</c:v>
                </c:pt>
                <c:pt idx="555">
                  <c:v>7000</c:v>
                </c:pt>
                <c:pt idx="556">
                  <c:v>7000</c:v>
                </c:pt>
                <c:pt idx="557">
                  <c:v>6000</c:v>
                </c:pt>
                <c:pt idx="558">
                  <c:v>6000</c:v>
                </c:pt>
                <c:pt idx="559">
                  <c:v>6000</c:v>
                </c:pt>
                <c:pt idx="560">
                  <c:v>5000</c:v>
                </c:pt>
                <c:pt idx="561">
                  <c:v>5000</c:v>
                </c:pt>
                <c:pt idx="562">
                  <c:v>5000</c:v>
                </c:pt>
                <c:pt idx="563">
                  <c:v>4000</c:v>
                </c:pt>
                <c:pt idx="564">
                  <c:v>4000</c:v>
                </c:pt>
                <c:pt idx="565">
                  <c:v>4000</c:v>
                </c:pt>
                <c:pt idx="566">
                  <c:v>58000</c:v>
                </c:pt>
                <c:pt idx="567">
                  <c:v>52000</c:v>
                </c:pt>
                <c:pt idx="568">
                  <c:v>52000</c:v>
                </c:pt>
                <c:pt idx="569">
                  <c:v>48000</c:v>
                </c:pt>
                <c:pt idx="570">
                  <c:v>50000</c:v>
                </c:pt>
                <c:pt idx="571">
                  <c:v>58000</c:v>
                </c:pt>
                <c:pt idx="572">
                  <c:v>56000</c:v>
                </c:pt>
                <c:pt idx="573">
                  <c:v>51000</c:v>
                </c:pt>
                <c:pt idx="574">
                  <c:v>49000</c:v>
                </c:pt>
                <c:pt idx="575">
                  <c:v>46000</c:v>
                </c:pt>
                <c:pt idx="576">
                  <c:v>49000</c:v>
                </c:pt>
                <c:pt idx="577">
                  <c:v>62000</c:v>
                </c:pt>
                <c:pt idx="578">
                  <c:v>71000</c:v>
                </c:pt>
                <c:pt idx="579">
                  <c:v>71000</c:v>
                </c:pt>
                <c:pt idx="580">
                  <c:v>62000</c:v>
                </c:pt>
                <c:pt idx="581">
                  <c:v>89000</c:v>
                </c:pt>
                <c:pt idx="582">
                  <c:v>80000</c:v>
                </c:pt>
                <c:pt idx="583">
                  <c:v>84000</c:v>
                </c:pt>
                <c:pt idx="584">
                  <c:v>67000</c:v>
                </c:pt>
                <c:pt idx="585">
                  <c:v>70000</c:v>
                </c:pt>
                <c:pt idx="586">
                  <c:v>74000</c:v>
                </c:pt>
                <c:pt idx="587">
                  <c:v>68000</c:v>
                </c:pt>
                <c:pt idx="588">
                  <c:v>64000</c:v>
                </c:pt>
                <c:pt idx="589">
                  <c:v>64000</c:v>
                </c:pt>
                <c:pt idx="590">
                  <c:v>60000</c:v>
                </c:pt>
                <c:pt idx="591">
                  <c:v>58000</c:v>
                </c:pt>
                <c:pt idx="592">
                  <c:v>63000</c:v>
                </c:pt>
                <c:pt idx="593">
                  <c:v>64000</c:v>
                </c:pt>
                <c:pt idx="594">
                  <c:v>57000</c:v>
                </c:pt>
                <c:pt idx="595">
                  <c:v>60000</c:v>
                </c:pt>
                <c:pt idx="596">
                  <c:v>6000</c:v>
                </c:pt>
                <c:pt idx="597">
                  <c:v>6000</c:v>
                </c:pt>
                <c:pt idx="598">
                  <c:v>7000</c:v>
                </c:pt>
                <c:pt idx="599">
                  <c:v>7000</c:v>
                </c:pt>
                <c:pt idx="600">
                  <c:v>9000</c:v>
                </c:pt>
                <c:pt idx="601">
                  <c:v>8000</c:v>
                </c:pt>
                <c:pt idx="602">
                  <c:v>9000</c:v>
                </c:pt>
                <c:pt idx="603">
                  <c:v>8000</c:v>
                </c:pt>
                <c:pt idx="604">
                  <c:v>6000</c:v>
                </c:pt>
                <c:pt idx="605">
                  <c:v>6000</c:v>
                </c:pt>
                <c:pt idx="606">
                  <c:v>6000</c:v>
                </c:pt>
                <c:pt idx="607">
                  <c:v>5000</c:v>
                </c:pt>
                <c:pt idx="608">
                  <c:v>5000</c:v>
                </c:pt>
                <c:pt idx="609">
                  <c:v>4000</c:v>
                </c:pt>
                <c:pt idx="610">
                  <c:v>6000</c:v>
                </c:pt>
                <c:pt idx="611">
                  <c:v>46000</c:v>
                </c:pt>
                <c:pt idx="612">
                  <c:v>37000</c:v>
                </c:pt>
                <c:pt idx="613">
                  <c:v>39000</c:v>
                </c:pt>
                <c:pt idx="614">
                  <c:v>38000</c:v>
                </c:pt>
                <c:pt idx="615">
                  <c:v>38000</c:v>
                </c:pt>
                <c:pt idx="616">
                  <c:v>39000</c:v>
                </c:pt>
                <c:pt idx="617">
                  <c:v>39000</c:v>
                </c:pt>
                <c:pt idx="618">
                  <c:v>40000</c:v>
                </c:pt>
                <c:pt idx="619">
                  <c:v>39000</c:v>
                </c:pt>
                <c:pt idx="620">
                  <c:v>43000</c:v>
                </c:pt>
                <c:pt idx="621">
                  <c:v>39000</c:v>
                </c:pt>
                <c:pt idx="622">
                  <c:v>37000</c:v>
                </c:pt>
                <c:pt idx="623">
                  <c:v>34000</c:v>
                </c:pt>
                <c:pt idx="624">
                  <c:v>35000</c:v>
                </c:pt>
                <c:pt idx="625">
                  <c:v>50000</c:v>
                </c:pt>
              </c:numCache>
            </c:numRef>
          </c:xVal>
          <c:yVal>
            <c:numRef>
              <c:f>Correlation!$B$47:$B$672</c:f>
              <c:numCache>
                <c:formatCode>General</c:formatCode>
                <c:ptCount val="626"/>
                <c:pt idx="0">
                  <c:v>1136000</c:v>
                </c:pt>
                <c:pt idx="1">
                  <c:v>1156000</c:v>
                </c:pt>
                <c:pt idx="2">
                  <c:v>1248000</c:v>
                </c:pt>
                <c:pt idx="3">
                  <c:v>1022000</c:v>
                </c:pt>
                <c:pt idx="4">
                  <c:v>1032000</c:v>
                </c:pt>
                <c:pt idx="5">
                  <c:v>1066000</c:v>
                </c:pt>
                <c:pt idx="6">
                  <c:v>1044000</c:v>
                </c:pt>
                <c:pt idx="7">
                  <c:v>858000</c:v>
                </c:pt>
                <c:pt idx="8">
                  <c:v>792000</c:v>
                </c:pt>
                <c:pt idx="9">
                  <c:v>616000</c:v>
                </c:pt>
                <c:pt idx="10">
                  <c:v>594000</c:v>
                </c:pt>
                <c:pt idx="11">
                  <c:v>450000</c:v>
                </c:pt>
                <c:pt idx="12">
                  <c:v>486000</c:v>
                </c:pt>
                <c:pt idx="13">
                  <c:v>450000</c:v>
                </c:pt>
                <c:pt idx="14">
                  <c:v>432000</c:v>
                </c:pt>
                <c:pt idx="15">
                  <c:v>3445000</c:v>
                </c:pt>
                <c:pt idx="16">
                  <c:v>4628000</c:v>
                </c:pt>
                <c:pt idx="17">
                  <c:v>4836000</c:v>
                </c:pt>
                <c:pt idx="18">
                  <c:v>4900000</c:v>
                </c:pt>
                <c:pt idx="19">
                  <c:v>3960000</c:v>
                </c:pt>
                <c:pt idx="20" formatCode="0.00E+00">
                  <c:v>3000000</c:v>
                </c:pt>
                <c:pt idx="21">
                  <c:v>2280000</c:v>
                </c:pt>
                <c:pt idx="22">
                  <c:v>2484000</c:v>
                </c:pt>
                <c:pt idx="23">
                  <c:v>2432000</c:v>
                </c:pt>
                <c:pt idx="24">
                  <c:v>2240000</c:v>
                </c:pt>
                <c:pt idx="25">
                  <c:v>2100000</c:v>
                </c:pt>
                <c:pt idx="26">
                  <c:v>1368000</c:v>
                </c:pt>
                <c:pt idx="27">
                  <c:v>1500000</c:v>
                </c:pt>
                <c:pt idx="28">
                  <c:v>1408000</c:v>
                </c:pt>
                <c:pt idx="29">
                  <c:v>1575000</c:v>
                </c:pt>
                <c:pt idx="30">
                  <c:v>3300000</c:v>
                </c:pt>
                <c:pt idx="31">
                  <c:v>3224000</c:v>
                </c:pt>
                <c:pt idx="32">
                  <c:v>2360000</c:v>
                </c:pt>
                <c:pt idx="33">
                  <c:v>2537000</c:v>
                </c:pt>
                <c:pt idx="34">
                  <c:v>2394000</c:v>
                </c:pt>
                <c:pt idx="35">
                  <c:v>2520000</c:v>
                </c:pt>
                <c:pt idx="36">
                  <c:v>1760000</c:v>
                </c:pt>
                <c:pt idx="37">
                  <c:v>1800000</c:v>
                </c:pt>
                <c:pt idx="38">
                  <c:v>1950000</c:v>
                </c:pt>
                <c:pt idx="39">
                  <c:v>1920000</c:v>
                </c:pt>
                <c:pt idx="40">
                  <c:v>1600000</c:v>
                </c:pt>
                <c:pt idx="41">
                  <c:v>1040000</c:v>
                </c:pt>
                <c:pt idx="42">
                  <c:v>1848000</c:v>
                </c:pt>
                <c:pt idx="43">
                  <c:v>1219000</c:v>
                </c:pt>
                <c:pt idx="44">
                  <c:v>1012000</c:v>
                </c:pt>
                <c:pt idx="45">
                  <c:v>37350000</c:v>
                </c:pt>
                <c:pt idx="46">
                  <c:v>27900000</c:v>
                </c:pt>
                <c:pt idx="47">
                  <c:v>30800000</c:v>
                </c:pt>
                <c:pt idx="48">
                  <c:v>28060000</c:v>
                </c:pt>
                <c:pt idx="49">
                  <c:v>23500000</c:v>
                </c:pt>
                <c:pt idx="50">
                  <c:v>32160000</c:v>
                </c:pt>
                <c:pt idx="51">
                  <c:v>17550000</c:v>
                </c:pt>
                <c:pt idx="52" formatCode="0.00E+00">
                  <c:v>30000000</c:v>
                </c:pt>
                <c:pt idx="53">
                  <c:v>19760000</c:v>
                </c:pt>
                <c:pt idx="54">
                  <c:v>13600000</c:v>
                </c:pt>
                <c:pt idx="55">
                  <c:v>18360000</c:v>
                </c:pt>
                <c:pt idx="56">
                  <c:v>11715000</c:v>
                </c:pt>
                <c:pt idx="57">
                  <c:v>27470000</c:v>
                </c:pt>
                <c:pt idx="58">
                  <c:v>17760000</c:v>
                </c:pt>
                <c:pt idx="59">
                  <c:v>11550000</c:v>
                </c:pt>
                <c:pt idx="60">
                  <c:v>1944000</c:v>
                </c:pt>
                <c:pt idx="61">
                  <c:v>2052000</c:v>
                </c:pt>
                <c:pt idx="62">
                  <c:v>1740000</c:v>
                </c:pt>
                <c:pt idx="63">
                  <c:v>1430000</c:v>
                </c:pt>
                <c:pt idx="64">
                  <c:v>1440000</c:v>
                </c:pt>
                <c:pt idx="65">
                  <c:v>2064000</c:v>
                </c:pt>
                <c:pt idx="66">
                  <c:v>1840000</c:v>
                </c:pt>
                <c:pt idx="67">
                  <c:v>1960000</c:v>
                </c:pt>
                <c:pt idx="68">
                  <c:v>2700000</c:v>
                </c:pt>
                <c:pt idx="69">
                  <c:v>1581000</c:v>
                </c:pt>
                <c:pt idx="70">
                  <c:v>1215000</c:v>
                </c:pt>
                <c:pt idx="71">
                  <c:v>1484000</c:v>
                </c:pt>
                <c:pt idx="72">
                  <c:v>1904000</c:v>
                </c:pt>
                <c:pt idx="73">
                  <c:v>1705000</c:v>
                </c:pt>
                <c:pt idx="74">
                  <c:v>1200000</c:v>
                </c:pt>
                <c:pt idx="75">
                  <c:v>22540000</c:v>
                </c:pt>
                <c:pt idx="76">
                  <c:v>23256000</c:v>
                </c:pt>
                <c:pt idx="77">
                  <c:v>24360000</c:v>
                </c:pt>
                <c:pt idx="78" formatCode="0.00E+00">
                  <c:v>22000000</c:v>
                </c:pt>
                <c:pt idx="79">
                  <c:v>20460000</c:v>
                </c:pt>
                <c:pt idx="80">
                  <c:v>14910000</c:v>
                </c:pt>
                <c:pt idx="81">
                  <c:v>20090000</c:v>
                </c:pt>
                <c:pt idx="82">
                  <c:v>13760000</c:v>
                </c:pt>
                <c:pt idx="83">
                  <c:v>13770000</c:v>
                </c:pt>
                <c:pt idx="84">
                  <c:v>11360000</c:v>
                </c:pt>
                <c:pt idx="85">
                  <c:v>11850000</c:v>
                </c:pt>
                <c:pt idx="86">
                  <c:v>11560000</c:v>
                </c:pt>
                <c:pt idx="87">
                  <c:v>13800000</c:v>
                </c:pt>
                <c:pt idx="88">
                  <c:v>10980000</c:v>
                </c:pt>
                <c:pt idx="89">
                  <c:v>12352000</c:v>
                </c:pt>
                <c:pt idx="90">
                  <c:v>4200000</c:v>
                </c:pt>
                <c:pt idx="91">
                  <c:v>3315000</c:v>
                </c:pt>
                <c:pt idx="92">
                  <c:v>3135000</c:v>
                </c:pt>
                <c:pt idx="93">
                  <c:v>3135000</c:v>
                </c:pt>
                <c:pt idx="94">
                  <c:v>2600000</c:v>
                </c:pt>
                <c:pt idx="95">
                  <c:v>3380000</c:v>
                </c:pt>
                <c:pt idx="96">
                  <c:v>3087000</c:v>
                </c:pt>
                <c:pt idx="97">
                  <c:v>2891000</c:v>
                </c:pt>
                <c:pt idx="98">
                  <c:v>4662000</c:v>
                </c:pt>
                <c:pt idx="99">
                  <c:v>3480000</c:v>
                </c:pt>
                <c:pt idx="100">
                  <c:v>4615000</c:v>
                </c:pt>
                <c:pt idx="101">
                  <c:v>2665000</c:v>
                </c:pt>
                <c:pt idx="102">
                  <c:v>2530000</c:v>
                </c:pt>
                <c:pt idx="103">
                  <c:v>2795000</c:v>
                </c:pt>
                <c:pt idx="104">
                  <c:v>3009000</c:v>
                </c:pt>
                <c:pt idx="105">
                  <c:v>944000</c:v>
                </c:pt>
                <c:pt idx="106">
                  <c:v>640000</c:v>
                </c:pt>
                <c:pt idx="107">
                  <c:v>784000</c:v>
                </c:pt>
                <c:pt idx="108">
                  <c:v>696000</c:v>
                </c:pt>
                <c:pt idx="109">
                  <c:v>952000</c:v>
                </c:pt>
                <c:pt idx="110">
                  <c:v>798000</c:v>
                </c:pt>
                <c:pt idx="111">
                  <c:v>768000</c:v>
                </c:pt>
                <c:pt idx="112">
                  <c:v>1179000</c:v>
                </c:pt>
                <c:pt idx="113">
                  <c:v>930000</c:v>
                </c:pt>
                <c:pt idx="114">
                  <c:v>920000</c:v>
                </c:pt>
                <c:pt idx="115" formatCode="0.00E+00">
                  <c:v>900000</c:v>
                </c:pt>
                <c:pt idx="116">
                  <c:v>950000</c:v>
                </c:pt>
                <c:pt idx="117">
                  <c:v>770000</c:v>
                </c:pt>
                <c:pt idx="118">
                  <c:v>666000</c:v>
                </c:pt>
                <c:pt idx="119">
                  <c:v>750000</c:v>
                </c:pt>
                <c:pt idx="120">
                  <c:v>3900000</c:v>
                </c:pt>
                <c:pt idx="121">
                  <c:v>2600000</c:v>
                </c:pt>
                <c:pt idx="122">
                  <c:v>2010000</c:v>
                </c:pt>
                <c:pt idx="123">
                  <c:v>1683000</c:v>
                </c:pt>
                <c:pt idx="124">
                  <c:v>2310000</c:v>
                </c:pt>
                <c:pt idx="125">
                  <c:v>1888000</c:v>
                </c:pt>
                <c:pt idx="126">
                  <c:v>2345000</c:v>
                </c:pt>
                <c:pt idx="127">
                  <c:v>2464000</c:v>
                </c:pt>
                <c:pt idx="128">
                  <c:v>2184000</c:v>
                </c:pt>
                <c:pt idx="129">
                  <c:v>2106000</c:v>
                </c:pt>
                <c:pt idx="130">
                  <c:v>1488000</c:v>
                </c:pt>
                <c:pt idx="131">
                  <c:v>1092000</c:v>
                </c:pt>
                <c:pt idx="132">
                  <c:v>1323000</c:v>
                </c:pt>
                <c:pt idx="133">
                  <c:v>1550000</c:v>
                </c:pt>
                <c:pt idx="134">
                  <c:v>2257000</c:v>
                </c:pt>
                <c:pt idx="135" formatCode="0.00E+00">
                  <c:v>6000000</c:v>
                </c:pt>
                <c:pt idx="136">
                  <c:v>5760000</c:v>
                </c:pt>
                <c:pt idx="137">
                  <c:v>4700000</c:v>
                </c:pt>
                <c:pt idx="138">
                  <c:v>4600000</c:v>
                </c:pt>
                <c:pt idx="139">
                  <c:v>5700000</c:v>
                </c:pt>
                <c:pt idx="140">
                  <c:v>4600000</c:v>
                </c:pt>
                <c:pt idx="141">
                  <c:v>6300000</c:v>
                </c:pt>
                <c:pt idx="142">
                  <c:v>3515000</c:v>
                </c:pt>
                <c:pt idx="143">
                  <c:v>4180000</c:v>
                </c:pt>
                <c:pt idx="144">
                  <c:v>3772000</c:v>
                </c:pt>
                <c:pt idx="145">
                  <c:v>3600000</c:v>
                </c:pt>
                <c:pt idx="146">
                  <c:v>4738000</c:v>
                </c:pt>
                <c:pt idx="147">
                  <c:v>2619000</c:v>
                </c:pt>
                <c:pt idx="148">
                  <c:v>3132000</c:v>
                </c:pt>
                <c:pt idx="149">
                  <c:v>2944000</c:v>
                </c:pt>
                <c:pt idx="150">
                  <c:v>639000</c:v>
                </c:pt>
                <c:pt idx="151">
                  <c:v>594000</c:v>
                </c:pt>
                <c:pt idx="152">
                  <c:v>488000</c:v>
                </c:pt>
                <c:pt idx="153">
                  <c:v>456000</c:v>
                </c:pt>
                <c:pt idx="154">
                  <c:v>720000</c:v>
                </c:pt>
                <c:pt idx="155">
                  <c:v>420000</c:v>
                </c:pt>
                <c:pt idx="156">
                  <c:v>385000</c:v>
                </c:pt>
                <c:pt idx="157">
                  <c:v>680000</c:v>
                </c:pt>
                <c:pt idx="158">
                  <c:v>660000</c:v>
                </c:pt>
                <c:pt idx="159">
                  <c:v>567000</c:v>
                </c:pt>
                <c:pt idx="160">
                  <c:v>448000</c:v>
                </c:pt>
                <c:pt idx="161">
                  <c:v>272000</c:v>
                </c:pt>
                <c:pt idx="162">
                  <c:v>369000</c:v>
                </c:pt>
                <c:pt idx="163">
                  <c:v>350000</c:v>
                </c:pt>
                <c:pt idx="164">
                  <c:v>427000</c:v>
                </c:pt>
                <c:pt idx="165">
                  <c:v>828000</c:v>
                </c:pt>
                <c:pt idx="166">
                  <c:v>810000</c:v>
                </c:pt>
                <c:pt idx="167">
                  <c:v>520000</c:v>
                </c:pt>
                <c:pt idx="168">
                  <c:v>532000</c:v>
                </c:pt>
                <c:pt idx="169">
                  <c:v>496000</c:v>
                </c:pt>
                <c:pt idx="170">
                  <c:v>280000</c:v>
                </c:pt>
                <c:pt idx="171">
                  <c:v>413000</c:v>
                </c:pt>
                <c:pt idx="172">
                  <c:v>512000</c:v>
                </c:pt>
                <c:pt idx="173">
                  <c:v>378000</c:v>
                </c:pt>
                <c:pt idx="174">
                  <c:v>424000</c:v>
                </c:pt>
                <c:pt idx="175">
                  <c:v>469000</c:v>
                </c:pt>
                <c:pt idx="176">
                  <c:v>288000</c:v>
                </c:pt>
                <c:pt idx="177">
                  <c:v>430000</c:v>
                </c:pt>
                <c:pt idx="178">
                  <c:v>408000</c:v>
                </c:pt>
                <c:pt idx="179">
                  <c:v>472000</c:v>
                </c:pt>
                <c:pt idx="180">
                  <c:v>736000</c:v>
                </c:pt>
                <c:pt idx="181">
                  <c:v>871000</c:v>
                </c:pt>
                <c:pt idx="182">
                  <c:v>1020000</c:v>
                </c:pt>
                <c:pt idx="183">
                  <c:v>663000</c:v>
                </c:pt>
                <c:pt idx="184">
                  <c:v>884000</c:v>
                </c:pt>
                <c:pt idx="185">
                  <c:v>912000</c:v>
                </c:pt>
                <c:pt idx="186">
                  <c:v>1120000</c:v>
                </c:pt>
                <c:pt idx="187" formatCode="0.00E+00">
                  <c:v>800000</c:v>
                </c:pt>
                <c:pt idx="188">
                  <c:v>770000</c:v>
                </c:pt>
                <c:pt idx="189">
                  <c:v>560000</c:v>
                </c:pt>
                <c:pt idx="190">
                  <c:v>610000</c:v>
                </c:pt>
                <c:pt idx="191">
                  <c:v>567000</c:v>
                </c:pt>
                <c:pt idx="192">
                  <c:v>468000</c:v>
                </c:pt>
                <c:pt idx="193">
                  <c:v>308000</c:v>
                </c:pt>
                <c:pt idx="194">
                  <c:v>330000</c:v>
                </c:pt>
                <c:pt idx="195">
                  <c:v>150000</c:v>
                </c:pt>
                <c:pt idx="196">
                  <c:v>150000</c:v>
                </c:pt>
                <c:pt idx="197">
                  <c:v>192000</c:v>
                </c:pt>
                <c:pt idx="198">
                  <c:v>312000</c:v>
                </c:pt>
                <c:pt idx="199">
                  <c:v>270000</c:v>
                </c:pt>
                <c:pt idx="200">
                  <c:v>240000</c:v>
                </c:pt>
                <c:pt idx="201">
                  <c:v>280000</c:v>
                </c:pt>
                <c:pt idx="202">
                  <c:v>250000</c:v>
                </c:pt>
                <c:pt idx="203">
                  <c:v>280000</c:v>
                </c:pt>
                <c:pt idx="204">
                  <c:v>244000</c:v>
                </c:pt>
                <c:pt idx="205">
                  <c:v>156000</c:v>
                </c:pt>
                <c:pt idx="206">
                  <c:v>175000</c:v>
                </c:pt>
                <c:pt idx="207">
                  <c:v>335000</c:v>
                </c:pt>
                <c:pt idx="208">
                  <c:v>156000</c:v>
                </c:pt>
                <c:pt idx="209">
                  <c:v>255000</c:v>
                </c:pt>
                <c:pt idx="210">
                  <c:v>4551000</c:v>
                </c:pt>
                <c:pt idx="211">
                  <c:v>5472000</c:v>
                </c:pt>
                <c:pt idx="212">
                  <c:v>4042000</c:v>
                </c:pt>
                <c:pt idx="213">
                  <c:v>4770000</c:v>
                </c:pt>
                <c:pt idx="214">
                  <c:v>4340000</c:v>
                </c:pt>
                <c:pt idx="215">
                  <c:v>3060000</c:v>
                </c:pt>
                <c:pt idx="216">
                  <c:v>3430000</c:v>
                </c:pt>
                <c:pt idx="217">
                  <c:v>3395000</c:v>
                </c:pt>
                <c:pt idx="218">
                  <c:v>2700000</c:v>
                </c:pt>
                <c:pt idx="219">
                  <c:v>2581000</c:v>
                </c:pt>
                <c:pt idx="220">
                  <c:v>3080000</c:v>
                </c:pt>
                <c:pt idx="221">
                  <c:v>3811000</c:v>
                </c:pt>
                <c:pt idx="222">
                  <c:v>2880000</c:v>
                </c:pt>
                <c:pt idx="223">
                  <c:v>2772000</c:v>
                </c:pt>
                <c:pt idx="224">
                  <c:v>3526000</c:v>
                </c:pt>
                <c:pt idx="225">
                  <c:v>308000</c:v>
                </c:pt>
                <c:pt idx="226">
                  <c:v>276000</c:v>
                </c:pt>
                <c:pt idx="227">
                  <c:v>276000</c:v>
                </c:pt>
                <c:pt idx="228">
                  <c:v>184000</c:v>
                </c:pt>
                <c:pt idx="229">
                  <c:v>138000</c:v>
                </c:pt>
                <c:pt idx="230">
                  <c:v>84000</c:v>
                </c:pt>
                <c:pt idx="231">
                  <c:v>260000</c:v>
                </c:pt>
                <c:pt idx="232">
                  <c:v>308000</c:v>
                </c:pt>
                <c:pt idx="233">
                  <c:v>231000</c:v>
                </c:pt>
                <c:pt idx="234">
                  <c:v>220000</c:v>
                </c:pt>
                <c:pt idx="235">
                  <c:v>451000</c:v>
                </c:pt>
                <c:pt idx="236">
                  <c:v>264000</c:v>
                </c:pt>
                <c:pt idx="237">
                  <c:v>217000</c:v>
                </c:pt>
                <c:pt idx="238">
                  <c:v>208000</c:v>
                </c:pt>
                <c:pt idx="239">
                  <c:v>253000</c:v>
                </c:pt>
                <c:pt idx="240">
                  <c:v>234000</c:v>
                </c:pt>
                <c:pt idx="241">
                  <c:v>294000</c:v>
                </c:pt>
                <c:pt idx="242" formatCode="0.00E+00">
                  <c:v>300000</c:v>
                </c:pt>
                <c:pt idx="243">
                  <c:v>205000</c:v>
                </c:pt>
                <c:pt idx="244">
                  <c:v>120000</c:v>
                </c:pt>
                <c:pt idx="245">
                  <c:v>136000</c:v>
                </c:pt>
                <c:pt idx="246">
                  <c:v>6800000</c:v>
                </c:pt>
                <c:pt idx="247">
                  <c:v>6205000</c:v>
                </c:pt>
                <c:pt idx="248">
                  <c:v>5400000</c:v>
                </c:pt>
                <c:pt idx="249">
                  <c:v>4560000</c:v>
                </c:pt>
                <c:pt idx="250">
                  <c:v>5544000</c:v>
                </c:pt>
                <c:pt idx="251">
                  <c:v>4810000</c:v>
                </c:pt>
                <c:pt idx="252">
                  <c:v>4355000</c:v>
                </c:pt>
                <c:pt idx="253">
                  <c:v>4420000</c:v>
                </c:pt>
                <c:pt idx="254">
                  <c:v>3960000</c:v>
                </c:pt>
                <c:pt idx="255">
                  <c:v>4608000</c:v>
                </c:pt>
                <c:pt idx="256">
                  <c:v>5183000</c:v>
                </c:pt>
                <c:pt idx="257">
                  <c:v>3960000</c:v>
                </c:pt>
                <c:pt idx="258">
                  <c:v>4118000</c:v>
                </c:pt>
                <c:pt idx="259">
                  <c:v>4736000</c:v>
                </c:pt>
                <c:pt idx="260">
                  <c:v>4161000</c:v>
                </c:pt>
                <c:pt idx="261">
                  <c:v>11060000</c:v>
                </c:pt>
                <c:pt idx="262">
                  <c:v>11890000</c:v>
                </c:pt>
                <c:pt idx="263">
                  <c:v>13500000</c:v>
                </c:pt>
                <c:pt idx="264">
                  <c:v>10935000</c:v>
                </c:pt>
                <c:pt idx="265">
                  <c:v>8541000</c:v>
                </c:pt>
                <c:pt idx="266">
                  <c:v>9960000</c:v>
                </c:pt>
                <c:pt idx="267">
                  <c:v>10125000</c:v>
                </c:pt>
                <c:pt idx="268">
                  <c:v>8880000</c:v>
                </c:pt>
                <c:pt idx="269" formatCode="0.00E+00">
                  <c:v>10000000</c:v>
                </c:pt>
                <c:pt idx="270">
                  <c:v>8840000</c:v>
                </c:pt>
                <c:pt idx="271">
                  <c:v>9516000</c:v>
                </c:pt>
                <c:pt idx="272">
                  <c:v>7930000</c:v>
                </c:pt>
                <c:pt idx="273">
                  <c:v>8448000</c:v>
                </c:pt>
                <c:pt idx="274">
                  <c:v>6360000</c:v>
                </c:pt>
                <c:pt idx="275">
                  <c:v>8375000</c:v>
                </c:pt>
                <c:pt idx="276">
                  <c:v>1518000</c:v>
                </c:pt>
                <c:pt idx="277">
                  <c:v>1560000</c:v>
                </c:pt>
                <c:pt idx="278">
                  <c:v>1725000</c:v>
                </c:pt>
                <c:pt idx="279">
                  <c:v>1342000</c:v>
                </c:pt>
                <c:pt idx="280" formatCode="0.00E+00">
                  <c:v>900000</c:v>
                </c:pt>
                <c:pt idx="281">
                  <c:v>901000</c:v>
                </c:pt>
                <c:pt idx="282">
                  <c:v>656000</c:v>
                </c:pt>
                <c:pt idx="283">
                  <c:v>750000</c:v>
                </c:pt>
                <c:pt idx="284">
                  <c:v>690000</c:v>
                </c:pt>
                <c:pt idx="285">
                  <c:v>644000</c:v>
                </c:pt>
                <c:pt idx="286">
                  <c:v>583000</c:v>
                </c:pt>
                <c:pt idx="287">
                  <c:v>517000</c:v>
                </c:pt>
                <c:pt idx="288">
                  <c:v>572000</c:v>
                </c:pt>
                <c:pt idx="289">
                  <c:v>344000</c:v>
                </c:pt>
                <c:pt idx="290">
                  <c:v>371000</c:v>
                </c:pt>
                <c:pt idx="291">
                  <c:v>1548000</c:v>
                </c:pt>
                <c:pt idx="292">
                  <c:v>1314000</c:v>
                </c:pt>
                <c:pt idx="293">
                  <c:v>1224000</c:v>
                </c:pt>
                <c:pt idx="294">
                  <c:v>1122000</c:v>
                </c:pt>
                <c:pt idx="295">
                  <c:v>1404000</c:v>
                </c:pt>
                <c:pt idx="296">
                  <c:v>1449000</c:v>
                </c:pt>
                <c:pt idx="297">
                  <c:v>1170000</c:v>
                </c:pt>
                <c:pt idx="298">
                  <c:v>1280000</c:v>
                </c:pt>
                <c:pt idx="299">
                  <c:v>1372000</c:v>
                </c:pt>
                <c:pt idx="300">
                  <c:v>1380000</c:v>
                </c:pt>
                <c:pt idx="301">
                  <c:v>1372000</c:v>
                </c:pt>
                <c:pt idx="302">
                  <c:v>1456000</c:v>
                </c:pt>
                <c:pt idx="303">
                  <c:v>1568000</c:v>
                </c:pt>
                <c:pt idx="304">
                  <c:v>2070000</c:v>
                </c:pt>
                <c:pt idx="305">
                  <c:v>2124000</c:v>
                </c:pt>
                <c:pt idx="306">
                  <c:v>14030000</c:v>
                </c:pt>
                <c:pt idx="307">
                  <c:v>8540000</c:v>
                </c:pt>
                <c:pt idx="308">
                  <c:v>10912000</c:v>
                </c:pt>
                <c:pt idx="309">
                  <c:v>13872000</c:v>
                </c:pt>
                <c:pt idx="310">
                  <c:v>8442000</c:v>
                </c:pt>
                <c:pt idx="311">
                  <c:v>9570000</c:v>
                </c:pt>
                <c:pt idx="312">
                  <c:v>10780000</c:v>
                </c:pt>
                <c:pt idx="313">
                  <c:v>8710000</c:v>
                </c:pt>
                <c:pt idx="314">
                  <c:v>10428000</c:v>
                </c:pt>
                <c:pt idx="315">
                  <c:v>9180000</c:v>
                </c:pt>
                <c:pt idx="316">
                  <c:v>9380000</c:v>
                </c:pt>
                <c:pt idx="317">
                  <c:v>10220000</c:v>
                </c:pt>
                <c:pt idx="318">
                  <c:v>11618000</c:v>
                </c:pt>
                <c:pt idx="319">
                  <c:v>13340000</c:v>
                </c:pt>
                <c:pt idx="320">
                  <c:v>7540000</c:v>
                </c:pt>
                <c:pt idx="321">
                  <c:v>472000</c:v>
                </c:pt>
                <c:pt idx="322">
                  <c:v>414000</c:v>
                </c:pt>
                <c:pt idx="323">
                  <c:v>539000</c:v>
                </c:pt>
                <c:pt idx="324">
                  <c:v>572000</c:v>
                </c:pt>
                <c:pt idx="325">
                  <c:v>672000</c:v>
                </c:pt>
                <c:pt idx="326">
                  <c:v>440000</c:v>
                </c:pt>
                <c:pt idx="327">
                  <c:v>360000</c:v>
                </c:pt>
                <c:pt idx="328">
                  <c:v>540000</c:v>
                </c:pt>
                <c:pt idx="329" formatCode="0.00E+00">
                  <c:v>500000</c:v>
                </c:pt>
                <c:pt idx="330">
                  <c:v>540000</c:v>
                </c:pt>
                <c:pt idx="331">
                  <c:v>624000</c:v>
                </c:pt>
                <c:pt idx="332">
                  <c:v>495000</c:v>
                </c:pt>
                <c:pt idx="333">
                  <c:v>598000</c:v>
                </c:pt>
                <c:pt idx="334">
                  <c:v>868000</c:v>
                </c:pt>
                <c:pt idx="335">
                  <c:v>507000</c:v>
                </c:pt>
                <c:pt idx="336">
                  <c:v>29440000</c:v>
                </c:pt>
                <c:pt idx="337">
                  <c:v>26775000</c:v>
                </c:pt>
                <c:pt idx="338">
                  <c:v>34500000</c:v>
                </c:pt>
                <c:pt idx="339">
                  <c:v>26880000</c:v>
                </c:pt>
                <c:pt idx="340" formatCode="0.00E+00">
                  <c:v>24000000</c:v>
                </c:pt>
                <c:pt idx="341">
                  <c:v>29580000</c:v>
                </c:pt>
                <c:pt idx="342">
                  <c:v>30420000</c:v>
                </c:pt>
                <c:pt idx="343">
                  <c:v>33670000</c:v>
                </c:pt>
                <c:pt idx="344">
                  <c:v>25900000</c:v>
                </c:pt>
                <c:pt idx="345">
                  <c:v>31080000</c:v>
                </c:pt>
                <c:pt idx="346" formatCode="0.00E+00">
                  <c:v>36000000</c:v>
                </c:pt>
                <c:pt idx="347">
                  <c:v>34650000</c:v>
                </c:pt>
                <c:pt idx="348">
                  <c:v>46410000</c:v>
                </c:pt>
                <c:pt idx="349">
                  <c:v>32660000</c:v>
                </c:pt>
                <c:pt idx="350">
                  <c:v>33120000</c:v>
                </c:pt>
                <c:pt idx="351">
                  <c:v>4480000</c:v>
                </c:pt>
                <c:pt idx="352">
                  <c:v>4466000</c:v>
                </c:pt>
                <c:pt idx="353">
                  <c:v>4350000</c:v>
                </c:pt>
                <c:pt idx="354">
                  <c:v>2064000</c:v>
                </c:pt>
                <c:pt idx="355">
                  <c:v>3225000</c:v>
                </c:pt>
                <c:pt idx="356">
                  <c:v>3330000</c:v>
                </c:pt>
                <c:pt idx="357">
                  <c:v>4539000</c:v>
                </c:pt>
                <c:pt idx="358">
                  <c:v>2720000</c:v>
                </c:pt>
                <c:pt idx="359">
                  <c:v>3431000</c:v>
                </c:pt>
                <c:pt idx="360">
                  <c:v>2205000</c:v>
                </c:pt>
                <c:pt idx="361">
                  <c:v>2412000</c:v>
                </c:pt>
                <c:pt idx="362">
                  <c:v>2688000</c:v>
                </c:pt>
                <c:pt idx="363">
                  <c:v>2255000</c:v>
                </c:pt>
                <c:pt idx="364">
                  <c:v>2419000</c:v>
                </c:pt>
                <c:pt idx="365">
                  <c:v>2795000</c:v>
                </c:pt>
                <c:pt idx="366">
                  <c:v>539000</c:v>
                </c:pt>
                <c:pt idx="367">
                  <c:v>440000</c:v>
                </c:pt>
                <c:pt idx="368">
                  <c:v>385000</c:v>
                </c:pt>
                <c:pt idx="369">
                  <c:v>374000</c:v>
                </c:pt>
                <c:pt idx="370">
                  <c:v>440000</c:v>
                </c:pt>
                <c:pt idx="371">
                  <c:v>190000</c:v>
                </c:pt>
                <c:pt idx="372">
                  <c:v>324000</c:v>
                </c:pt>
                <c:pt idx="373">
                  <c:v>384000</c:v>
                </c:pt>
                <c:pt idx="374">
                  <c:v>324000</c:v>
                </c:pt>
                <c:pt idx="375">
                  <c:v>513000</c:v>
                </c:pt>
                <c:pt idx="376">
                  <c:v>360000</c:v>
                </c:pt>
                <c:pt idx="377">
                  <c:v>352000</c:v>
                </c:pt>
                <c:pt idx="378">
                  <c:v>455000</c:v>
                </c:pt>
                <c:pt idx="379">
                  <c:v>451000</c:v>
                </c:pt>
                <c:pt idx="380">
                  <c:v>462000</c:v>
                </c:pt>
                <c:pt idx="381">
                  <c:v>770000</c:v>
                </c:pt>
                <c:pt idx="382">
                  <c:v>780000</c:v>
                </c:pt>
                <c:pt idx="383">
                  <c:v>960000</c:v>
                </c:pt>
                <c:pt idx="384" formatCode="0.00E+00">
                  <c:v>700000</c:v>
                </c:pt>
                <c:pt idx="385">
                  <c:v>484000</c:v>
                </c:pt>
                <c:pt idx="386">
                  <c:v>246000</c:v>
                </c:pt>
                <c:pt idx="387">
                  <c:v>352000</c:v>
                </c:pt>
                <c:pt idx="388">
                  <c:v>343000</c:v>
                </c:pt>
                <c:pt idx="389">
                  <c:v>336000</c:v>
                </c:pt>
                <c:pt idx="390">
                  <c:v>354000</c:v>
                </c:pt>
                <c:pt idx="391">
                  <c:v>288000</c:v>
                </c:pt>
                <c:pt idx="392">
                  <c:v>420000</c:v>
                </c:pt>
                <c:pt idx="393">
                  <c:v>462000</c:v>
                </c:pt>
                <c:pt idx="394">
                  <c:v>392000</c:v>
                </c:pt>
                <c:pt idx="395">
                  <c:v>260000</c:v>
                </c:pt>
                <c:pt idx="396">
                  <c:v>460000</c:v>
                </c:pt>
                <c:pt idx="397">
                  <c:v>405000</c:v>
                </c:pt>
                <c:pt idx="398">
                  <c:v>350000</c:v>
                </c:pt>
                <c:pt idx="399">
                  <c:v>450000</c:v>
                </c:pt>
                <c:pt idx="400">
                  <c:v>558000</c:v>
                </c:pt>
                <c:pt idx="401">
                  <c:v>384000</c:v>
                </c:pt>
                <c:pt idx="402">
                  <c:v>770000</c:v>
                </c:pt>
                <c:pt idx="403">
                  <c:v>552000</c:v>
                </c:pt>
                <c:pt idx="404">
                  <c:v>333000</c:v>
                </c:pt>
                <c:pt idx="405">
                  <c:v>280000</c:v>
                </c:pt>
                <c:pt idx="406">
                  <c:v>290000</c:v>
                </c:pt>
                <c:pt idx="407">
                  <c:v>5200000</c:v>
                </c:pt>
                <c:pt idx="408">
                  <c:v>4830000</c:v>
                </c:pt>
                <c:pt idx="409">
                  <c:v>4640000</c:v>
                </c:pt>
                <c:pt idx="410">
                  <c:v>3710000</c:v>
                </c:pt>
                <c:pt idx="411">
                  <c:v>5880000</c:v>
                </c:pt>
                <c:pt idx="412">
                  <c:v>4824000</c:v>
                </c:pt>
                <c:pt idx="413">
                  <c:v>4288000</c:v>
                </c:pt>
                <c:pt idx="414">
                  <c:v>4307000</c:v>
                </c:pt>
                <c:pt idx="415">
                  <c:v>3712000</c:v>
                </c:pt>
                <c:pt idx="416">
                  <c:v>3021000</c:v>
                </c:pt>
                <c:pt idx="417">
                  <c:v>3500000</c:v>
                </c:pt>
                <c:pt idx="418">
                  <c:v>2925000</c:v>
                </c:pt>
                <c:pt idx="419">
                  <c:v>2880000</c:v>
                </c:pt>
                <c:pt idx="420">
                  <c:v>2744000</c:v>
                </c:pt>
                <c:pt idx="421">
                  <c:v>2601000</c:v>
                </c:pt>
                <c:pt idx="422">
                  <c:v>1404000</c:v>
                </c:pt>
                <c:pt idx="423">
                  <c:v>1480000</c:v>
                </c:pt>
                <c:pt idx="424">
                  <c:v>1170000</c:v>
                </c:pt>
                <c:pt idx="425">
                  <c:v>1458000</c:v>
                </c:pt>
                <c:pt idx="426">
                  <c:v>1260000</c:v>
                </c:pt>
                <c:pt idx="427">
                  <c:v>750000</c:v>
                </c:pt>
                <c:pt idx="428">
                  <c:v>928000</c:v>
                </c:pt>
                <c:pt idx="429">
                  <c:v>1035000</c:v>
                </c:pt>
                <c:pt idx="430">
                  <c:v>784000</c:v>
                </c:pt>
                <c:pt idx="431">
                  <c:v>854000</c:v>
                </c:pt>
                <c:pt idx="432">
                  <c:v>742000</c:v>
                </c:pt>
                <c:pt idx="433">
                  <c:v>550000</c:v>
                </c:pt>
                <c:pt idx="434">
                  <c:v>1116000</c:v>
                </c:pt>
                <c:pt idx="435">
                  <c:v>990000</c:v>
                </c:pt>
                <c:pt idx="436">
                  <c:v>1080000</c:v>
                </c:pt>
                <c:pt idx="437">
                  <c:v>204000</c:v>
                </c:pt>
                <c:pt idx="438">
                  <c:v>270000</c:v>
                </c:pt>
                <c:pt idx="439">
                  <c:v>245000</c:v>
                </c:pt>
                <c:pt idx="440">
                  <c:v>188000</c:v>
                </c:pt>
                <c:pt idx="441">
                  <c:v>159000</c:v>
                </c:pt>
                <c:pt idx="442">
                  <c:v>141000</c:v>
                </c:pt>
                <c:pt idx="443">
                  <c:v>2250000</c:v>
                </c:pt>
                <c:pt idx="444">
                  <c:v>2565000</c:v>
                </c:pt>
                <c:pt idx="445">
                  <c:v>2448000</c:v>
                </c:pt>
                <c:pt idx="446">
                  <c:v>1936000</c:v>
                </c:pt>
                <c:pt idx="447">
                  <c:v>2107000</c:v>
                </c:pt>
                <c:pt idx="448">
                  <c:v>2142000</c:v>
                </c:pt>
                <c:pt idx="449">
                  <c:v>2268000</c:v>
                </c:pt>
                <c:pt idx="450">
                  <c:v>1638000</c:v>
                </c:pt>
                <c:pt idx="451">
                  <c:v>2208000</c:v>
                </c:pt>
                <c:pt idx="452">
                  <c:v>1978000</c:v>
                </c:pt>
                <c:pt idx="453">
                  <c:v>2150000</c:v>
                </c:pt>
                <c:pt idx="454">
                  <c:v>1870000</c:v>
                </c:pt>
                <c:pt idx="455">
                  <c:v>2301000</c:v>
                </c:pt>
                <c:pt idx="456">
                  <c:v>2040000</c:v>
                </c:pt>
                <c:pt idx="457">
                  <c:v>1920000</c:v>
                </c:pt>
                <c:pt idx="458">
                  <c:v>1716000</c:v>
                </c:pt>
                <c:pt idx="459">
                  <c:v>1680000</c:v>
                </c:pt>
                <c:pt idx="460">
                  <c:v>1125000</c:v>
                </c:pt>
                <c:pt idx="461">
                  <c:v>1482000</c:v>
                </c:pt>
                <c:pt idx="462">
                  <c:v>1653000</c:v>
                </c:pt>
                <c:pt idx="463">
                  <c:v>1350000</c:v>
                </c:pt>
                <c:pt idx="464">
                  <c:v>1620000</c:v>
                </c:pt>
                <c:pt idx="465">
                  <c:v>1568000</c:v>
                </c:pt>
                <c:pt idx="466">
                  <c:v>1120000</c:v>
                </c:pt>
                <c:pt idx="467">
                  <c:v>1050000</c:v>
                </c:pt>
                <c:pt idx="468">
                  <c:v>1104000</c:v>
                </c:pt>
                <c:pt idx="469">
                  <c:v>840000</c:v>
                </c:pt>
                <c:pt idx="470">
                  <c:v>1110000</c:v>
                </c:pt>
                <c:pt idx="471">
                  <c:v>1056000</c:v>
                </c:pt>
                <c:pt idx="472">
                  <c:v>960000</c:v>
                </c:pt>
                <c:pt idx="473">
                  <c:v>280000</c:v>
                </c:pt>
                <c:pt idx="474">
                  <c:v>470000</c:v>
                </c:pt>
                <c:pt idx="475">
                  <c:v>280000</c:v>
                </c:pt>
                <c:pt idx="476">
                  <c:v>21375000</c:v>
                </c:pt>
                <c:pt idx="477">
                  <c:v>23296000</c:v>
                </c:pt>
                <c:pt idx="478">
                  <c:v>28435000</c:v>
                </c:pt>
                <c:pt idx="479">
                  <c:v>15275000</c:v>
                </c:pt>
                <c:pt idx="480">
                  <c:v>11475000</c:v>
                </c:pt>
                <c:pt idx="481">
                  <c:v>15050000</c:v>
                </c:pt>
                <c:pt idx="482">
                  <c:v>22575000</c:v>
                </c:pt>
                <c:pt idx="483">
                  <c:v>17380000</c:v>
                </c:pt>
                <c:pt idx="484">
                  <c:v>10575000</c:v>
                </c:pt>
                <c:pt idx="485">
                  <c:v>13260000</c:v>
                </c:pt>
                <c:pt idx="486">
                  <c:v>21375000</c:v>
                </c:pt>
                <c:pt idx="487">
                  <c:v>17820000</c:v>
                </c:pt>
                <c:pt idx="488">
                  <c:v>15370000</c:v>
                </c:pt>
                <c:pt idx="489">
                  <c:v>16500000</c:v>
                </c:pt>
                <c:pt idx="490">
                  <c:v>16380000</c:v>
                </c:pt>
                <c:pt idx="491">
                  <c:v>448000</c:v>
                </c:pt>
                <c:pt idx="492">
                  <c:v>408000</c:v>
                </c:pt>
                <c:pt idx="493">
                  <c:v>549000</c:v>
                </c:pt>
                <c:pt idx="494">
                  <c:v>472000</c:v>
                </c:pt>
                <c:pt idx="495">
                  <c:v>488000</c:v>
                </c:pt>
                <c:pt idx="496">
                  <c:v>240000</c:v>
                </c:pt>
                <c:pt idx="497">
                  <c:v>324000</c:v>
                </c:pt>
                <c:pt idx="498">
                  <c:v>385000</c:v>
                </c:pt>
                <c:pt idx="499">
                  <c:v>385000</c:v>
                </c:pt>
                <c:pt idx="500">
                  <c:v>455000</c:v>
                </c:pt>
                <c:pt idx="501">
                  <c:v>427000</c:v>
                </c:pt>
                <c:pt idx="502">
                  <c:v>357000</c:v>
                </c:pt>
                <c:pt idx="503">
                  <c:v>504000</c:v>
                </c:pt>
                <c:pt idx="504">
                  <c:v>308000</c:v>
                </c:pt>
                <c:pt idx="505">
                  <c:v>366000</c:v>
                </c:pt>
                <c:pt idx="506">
                  <c:v>7007000</c:v>
                </c:pt>
                <c:pt idx="507">
                  <c:v>8748000</c:v>
                </c:pt>
                <c:pt idx="508">
                  <c:v>8295000</c:v>
                </c:pt>
                <c:pt idx="509">
                  <c:v>7663000</c:v>
                </c:pt>
                <c:pt idx="510">
                  <c:v>7638000</c:v>
                </c:pt>
                <c:pt idx="511">
                  <c:v>9380000</c:v>
                </c:pt>
                <c:pt idx="512">
                  <c:v>8816000</c:v>
                </c:pt>
                <c:pt idx="513">
                  <c:v>5964000</c:v>
                </c:pt>
                <c:pt idx="514">
                  <c:v>5740000</c:v>
                </c:pt>
                <c:pt idx="515">
                  <c:v>8610000</c:v>
                </c:pt>
                <c:pt idx="516">
                  <c:v>4928000</c:v>
                </c:pt>
                <c:pt idx="517">
                  <c:v>5607000</c:v>
                </c:pt>
                <c:pt idx="518">
                  <c:v>7200000</c:v>
                </c:pt>
                <c:pt idx="519">
                  <c:v>4524000</c:v>
                </c:pt>
                <c:pt idx="520">
                  <c:v>4784000</c:v>
                </c:pt>
                <c:pt idx="521">
                  <c:v>1740000</c:v>
                </c:pt>
                <c:pt idx="522">
                  <c:v>1170000</c:v>
                </c:pt>
                <c:pt idx="523">
                  <c:v>984000</c:v>
                </c:pt>
                <c:pt idx="524">
                  <c:v>874000</c:v>
                </c:pt>
                <c:pt idx="525">
                  <c:v>1298000</c:v>
                </c:pt>
                <c:pt idx="526">
                  <c:v>1425000</c:v>
                </c:pt>
                <c:pt idx="527">
                  <c:v>1680000</c:v>
                </c:pt>
                <c:pt idx="528">
                  <c:v>1080000</c:v>
                </c:pt>
                <c:pt idx="529">
                  <c:v>1300000</c:v>
                </c:pt>
                <c:pt idx="530">
                  <c:v>1176000</c:v>
                </c:pt>
                <c:pt idx="531">
                  <c:v>1344000</c:v>
                </c:pt>
                <c:pt idx="532">
                  <c:v>988000</c:v>
                </c:pt>
                <c:pt idx="533">
                  <c:v>780000</c:v>
                </c:pt>
                <c:pt idx="534">
                  <c:v>897000</c:v>
                </c:pt>
                <c:pt idx="535">
                  <c:v>950000</c:v>
                </c:pt>
                <c:pt idx="536">
                  <c:v>296000</c:v>
                </c:pt>
                <c:pt idx="537">
                  <c:v>245000</c:v>
                </c:pt>
                <c:pt idx="538">
                  <c:v>294000</c:v>
                </c:pt>
                <c:pt idx="539">
                  <c:v>468000</c:v>
                </c:pt>
                <c:pt idx="540">
                  <c:v>304000</c:v>
                </c:pt>
                <c:pt idx="541">
                  <c:v>222000</c:v>
                </c:pt>
                <c:pt idx="542">
                  <c:v>266000</c:v>
                </c:pt>
                <c:pt idx="543">
                  <c:v>296000</c:v>
                </c:pt>
                <c:pt idx="544">
                  <c:v>336000</c:v>
                </c:pt>
                <c:pt idx="545">
                  <c:v>276000</c:v>
                </c:pt>
                <c:pt idx="546">
                  <c:v>252000</c:v>
                </c:pt>
                <c:pt idx="547">
                  <c:v>234000</c:v>
                </c:pt>
                <c:pt idx="548">
                  <c:v>185000</c:v>
                </c:pt>
                <c:pt idx="549">
                  <c:v>160000</c:v>
                </c:pt>
                <c:pt idx="550">
                  <c:v>164000</c:v>
                </c:pt>
                <c:pt idx="551">
                  <c:v>384000</c:v>
                </c:pt>
                <c:pt idx="552">
                  <c:v>396000</c:v>
                </c:pt>
                <c:pt idx="553">
                  <c:v>413000</c:v>
                </c:pt>
                <c:pt idx="554">
                  <c:v>567000</c:v>
                </c:pt>
                <c:pt idx="555">
                  <c:v>623000</c:v>
                </c:pt>
                <c:pt idx="556">
                  <c:v>581000</c:v>
                </c:pt>
                <c:pt idx="557">
                  <c:v>408000</c:v>
                </c:pt>
                <c:pt idx="558">
                  <c:v>546000</c:v>
                </c:pt>
                <c:pt idx="559">
                  <c:v>336000</c:v>
                </c:pt>
                <c:pt idx="560">
                  <c:v>320000</c:v>
                </c:pt>
                <c:pt idx="561">
                  <c:v>330000</c:v>
                </c:pt>
                <c:pt idx="562">
                  <c:v>245000</c:v>
                </c:pt>
                <c:pt idx="563">
                  <c:v>260000</c:v>
                </c:pt>
                <c:pt idx="564">
                  <c:v>172000</c:v>
                </c:pt>
                <c:pt idx="565">
                  <c:v>240000</c:v>
                </c:pt>
                <c:pt idx="566">
                  <c:v>2958000</c:v>
                </c:pt>
                <c:pt idx="567">
                  <c:v>2600000</c:v>
                </c:pt>
                <c:pt idx="568">
                  <c:v>2808000</c:v>
                </c:pt>
                <c:pt idx="569">
                  <c:v>2496000</c:v>
                </c:pt>
                <c:pt idx="570">
                  <c:v>2550000</c:v>
                </c:pt>
                <c:pt idx="571">
                  <c:v>3248000</c:v>
                </c:pt>
                <c:pt idx="572">
                  <c:v>3528000</c:v>
                </c:pt>
                <c:pt idx="573">
                  <c:v>2805000</c:v>
                </c:pt>
                <c:pt idx="574">
                  <c:v>2548000</c:v>
                </c:pt>
                <c:pt idx="575">
                  <c:v>2024000</c:v>
                </c:pt>
                <c:pt idx="576">
                  <c:v>2156000</c:v>
                </c:pt>
                <c:pt idx="577">
                  <c:v>2728000</c:v>
                </c:pt>
                <c:pt idx="578">
                  <c:v>2627000</c:v>
                </c:pt>
                <c:pt idx="579">
                  <c:v>2698000</c:v>
                </c:pt>
                <c:pt idx="580">
                  <c:v>2542000</c:v>
                </c:pt>
                <c:pt idx="581">
                  <c:v>8099000</c:v>
                </c:pt>
                <c:pt idx="582" formatCode="0.00E+00">
                  <c:v>6000000</c:v>
                </c:pt>
                <c:pt idx="583">
                  <c:v>7560000</c:v>
                </c:pt>
                <c:pt idx="584">
                  <c:v>5427000</c:v>
                </c:pt>
                <c:pt idx="585">
                  <c:v>6650000</c:v>
                </c:pt>
                <c:pt idx="586">
                  <c:v>5698000</c:v>
                </c:pt>
                <c:pt idx="587">
                  <c:v>5848000</c:v>
                </c:pt>
                <c:pt idx="588">
                  <c:v>5312000</c:v>
                </c:pt>
                <c:pt idx="589">
                  <c:v>5952000</c:v>
                </c:pt>
                <c:pt idx="590">
                  <c:v>5040000</c:v>
                </c:pt>
                <c:pt idx="591">
                  <c:v>4640000</c:v>
                </c:pt>
                <c:pt idx="592">
                  <c:v>3780000</c:v>
                </c:pt>
                <c:pt idx="593">
                  <c:v>4096000</c:v>
                </c:pt>
                <c:pt idx="594">
                  <c:v>3591000</c:v>
                </c:pt>
                <c:pt idx="595">
                  <c:v>4140000</c:v>
                </c:pt>
                <c:pt idx="596">
                  <c:v>330000</c:v>
                </c:pt>
                <c:pt idx="597">
                  <c:v>234000</c:v>
                </c:pt>
                <c:pt idx="598">
                  <c:v>378000</c:v>
                </c:pt>
                <c:pt idx="599">
                  <c:v>455000</c:v>
                </c:pt>
                <c:pt idx="600">
                  <c:v>459000</c:v>
                </c:pt>
                <c:pt idx="601">
                  <c:v>376000</c:v>
                </c:pt>
                <c:pt idx="602">
                  <c:v>495000</c:v>
                </c:pt>
                <c:pt idx="603">
                  <c:v>408000</c:v>
                </c:pt>
                <c:pt idx="604">
                  <c:v>252000</c:v>
                </c:pt>
                <c:pt idx="605">
                  <c:v>288000</c:v>
                </c:pt>
                <c:pt idx="606">
                  <c:v>258000</c:v>
                </c:pt>
                <c:pt idx="607">
                  <c:v>185000</c:v>
                </c:pt>
                <c:pt idx="608" formatCode="0.00E+00">
                  <c:v>200000</c:v>
                </c:pt>
                <c:pt idx="609">
                  <c:v>212000</c:v>
                </c:pt>
                <c:pt idx="610">
                  <c:v>288000</c:v>
                </c:pt>
                <c:pt idx="611">
                  <c:v>2760000</c:v>
                </c:pt>
                <c:pt idx="612">
                  <c:v>2664000</c:v>
                </c:pt>
                <c:pt idx="613">
                  <c:v>3627000</c:v>
                </c:pt>
                <c:pt idx="614">
                  <c:v>2926000</c:v>
                </c:pt>
                <c:pt idx="615">
                  <c:v>2394000</c:v>
                </c:pt>
                <c:pt idx="616">
                  <c:v>3159000</c:v>
                </c:pt>
                <c:pt idx="617">
                  <c:v>2925000</c:v>
                </c:pt>
                <c:pt idx="618">
                  <c:v>2240000</c:v>
                </c:pt>
                <c:pt idx="619">
                  <c:v>3315000</c:v>
                </c:pt>
                <c:pt idx="620">
                  <c:v>3440000</c:v>
                </c:pt>
                <c:pt idx="621">
                  <c:v>2379000</c:v>
                </c:pt>
                <c:pt idx="622">
                  <c:v>1776000</c:v>
                </c:pt>
                <c:pt idx="623">
                  <c:v>1224000</c:v>
                </c:pt>
                <c:pt idx="624">
                  <c:v>1890000</c:v>
                </c:pt>
                <c:pt idx="625">
                  <c:v>2550000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13-4E0D-9E91-56EC5E340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113296"/>
        <c:axId val="520122808"/>
      </c:scatterChart>
      <c:valAx>
        <c:axId val="52011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22808"/>
        <c:crosses val="autoZero"/>
        <c:crossBetween val="midCat"/>
      </c:valAx>
      <c:valAx>
        <c:axId val="520122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13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Water_var!$C$1</c:f>
              <c:strCache>
                <c:ptCount val="1"/>
                <c:pt idx="0">
                  <c:v>Water_(g)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Water_var!$C$2:$C$601</c:f>
              <c:numCache>
                <c:formatCode>General</c:formatCode>
                <c:ptCount val="600"/>
                <c:pt idx="0">
                  <c:v>15.87</c:v>
                </c:pt>
                <c:pt idx="1">
                  <c:v>16.72</c:v>
                </c:pt>
                <c:pt idx="2">
                  <c:v>0.24</c:v>
                </c:pt>
                <c:pt idx="3">
                  <c:v>42.41</c:v>
                </c:pt>
                <c:pt idx="4">
                  <c:v>41.11</c:v>
                </c:pt>
                <c:pt idx="5">
                  <c:v>48.42</c:v>
                </c:pt>
                <c:pt idx="6">
                  <c:v>51.8</c:v>
                </c:pt>
                <c:pt idx="7">
                  <c:v>39.28</c:v>
                </c:pt>
                <c:pt idx="8">
                  <c:v>37.020000000000003</c:v>
                </c:pt>
                <c:pt idx="9">
                  <c:v>37.65</c:v>
                </c:pt>
                <c:pt idx="10">
                  <c:v>38.200000000000003</c:v>
                </c:pt>
                <c:pt idx="11">
                  <c:v>79.790000000000006</c:v>
                </c:pt>
                <c:pt idx="12">
                  <c:v>79.64</c:v>
                </c:pt>
                <c:pt idx="13">
                  <c:v>81.010000000000005</c:v>
                </c:pt>
                <c:pt idx="14">
                  <c:v>81.239999999999995</c:v>
                </c:pt>
                <c:pt idx="15">
                  <c:v>82.48</c:v>
                </c:pt>
                <c:pt idx="16">
                  <c:v>52.62</c:v>
                </c:pt>
                <c:pt idx="17">
                  <c:v>41.56</c:v>
                </c:pt>
                <c:pt idx="18">
                  <c:v>55.22</c:v>
                </c:pt>
                <c:pt idx="19">
                  <c:v>37.92</c:v>
                </c:pt>
                <c:pt idx="20">
                  <c:v>13.44</c:v>
                </c:pt>
                <c:pt idx="21">
                  <c:v>41.46</c:v>
                </c:pt>
                <c:pt idx="22">
                  <c:v>33.19</c:v>
                </c:pt>
                <c:pt idx="23">
                  <c:v>48.42</c:v>
                </c:pt>
                <c:pt idx="24">
                  <c:v>41.01</c:v>
                </c:pt>
                <c:pt idx="25">
                  <c:v>50.01</c:v>
                </c:pt>
                <c:pt idx="26">
                  <c:v>48.38</c:v>
                </c:pt>
                <c:pt idx="27">
                  <c:v>53.78</c:v>
                </c:pt>
                <c:pt idx="28">
                  <c:v>47.07</c:v>
                </c:pt>
                <c:pt idx="29">
                  <c:v>41.77</c:v>
                </c:pt>
                <c:pt idx="30">
                  <c:v>63.11</c:v>
                </c:pt>
                <c:pt idx="31">
                  <c:v>22.65</c:v>
                </c:pt>
                <c:pt idx="32">
                  <c:v>29.16</c:v>
                </c:pt>
                <c:pt idx="33">
                  <c:v>45.45</c:v>
                </c:pt>
                <c:pt idx="34">
                  <c:v>40.950000000000003</c:v>
                </c:pt>
                <c:pt idx="35">
                  <c:v>71.7</c:v>
                </c:pt>
                <c:pt idx="36">
                  <c:v>74.41</c:v>
                </c:pt>
                <c:pt idx="37">
                  <c:v>30.91</c:v>
                </c:pt>
                <c:pt idx="38">
                  <c:v>39.380000000000003</c:v>
                </c:pt>
                <c:pt idx="39">
                  <c:v>37.630000000000003</c:v>
                </c:pt>
                <c:pt idx="40">
                  <c:v>42.86</c:v>
                </c:pt>
                <c:pt idx="41">
                  <c:v>39.61</c:v>
                </c:pt>
                <c:pt idx="42">
                  <c:v>39.08</c:v>
                </c:pt>
                <c:pt idx="43">
                  <c:v>42.31</c:v>
                </c:pt>
                <c:pt idx="44">
                  <c:v>43.12</c:v>
                </c:pt>
                <c:pt idx="45">
                  <c:v>44</c:v>
                </c:pt>
                <c:pt idx="46">
                  <c:v>43.67</c:v>
                </c:pt>
                <c:pt idx="47">
                  <c:v>47.65</c:v>
                </c:pt>
                <c:pt idx="48">
                  <c:v>81.239999999999995</c:v>
                </c:pt>
                <c:pt idx="49">
                  <c:v>74.510000000000005</c:v>
                </c:pt>
                <c:pt idx="50">
                  <c:v>63.5</c:v>
                </c:pt>
                <c:pt idx="51">
                  <c:v>57.81</c:v>
                </c:pt>
                <c:pt idx="52">
                  <c:v>61.33</c:v>
                </c:pt>
                <c:pt idx="53">
                  <c:v>80.14</c:v>
                </c:pt>
                <c:pt idx="54">
                  <c:v>73.069999999999993</c:v>
                </c:pt>
                <c:pt idx="55">
                  <c:v>82.54</c:v>
                </c:pt>
                <c:pt idx="56">
                  <c:v>74.790000000000006</c:v>
                </c:pt>
                <c:pt idx="57">
                  <c:v>87.67</c:v>
                </c:pt>
                <c:pt idx="58">
                  <c:v>87.73</c:v>
                </c:pt>
                <c:pt idx="59">
                  <c:v>65.47</c:v>
                </c:pt>
                <c:pt idx="60">
                  <c:v>77.27</c:v>
                </c:pt>
                <c:pt idx="61">
                  <c:v>77.27</c:v>
                </c:pt>
                <c:pt idx="62">
                  <c:v>2.98</c:v>
                </c:pt>
                <c:pt idx="63">
                  <c:v>1.47</c:v>
                </c:pt>
                <c:pt idx="64">
                  <c:v>65.739999999999995</c:v>
                </c:pt>
                <c:pt idx="65">
                  <c:v>60.37</c:v>
                </c:pt>
                <c:pt idx="66">
                  <c:v>50.21</c:v>
                </c:pt>
                <c:pt idx="67">
                  <c:v>71.150000000000006</c:v>
                </c:pt>
                <c:pt idx="68">
                  <c:v>88.18</c:v>
                </c:pt>
                <c:pt idx="69">
                  <c:v>88.13</c:v>
                </c:pt>
                <c:pt idx="70">
                  <c:v>87.69</c:v>
                </c:pt>
                <c:pt idx="71">
                  <c:v>89.21</c:v>
                </c:pt>
                <c:pt idx="72">
                  <c:v>88.86</c:v>
                </c:pt>
                <c:pt idx="73">
                  <c:v>87.71</c:v>
                </c:pt>
                <c:pt idx="74">
                  <c:v>89.92</c:v>
                </c:pt>
                <c:pt idx="75">
                  <c:v>89.81</c:v>
                </c:pt>
                <c:pt idx="76">
                  <c:v>88.74</c:v>
                </c:pt>
                <c:pt idx="77">
                  <c:v>90.84</c:v>
                </c:pt>
                <c:pt idx="78">
                  <c:v>90.38</c:v>
                </c:pt>
                <c:pt idx="79">
                  <c:v>89.36</c:v>
                </c:pt>
                <c:pt idx="80">
                  <c:v>90.13</c:v>
                </c:pt>
                <c:pt idx="81">
                  <c:v>88.2</c:v>
                </c:pt>
                <c:pt idx="82">
                  <c:v>2.4700000000000002</c:v>
                </c:pt>
                <c:pt idx="83">
                  <c:v>3.16</c:v>
                </c:pt>
                <c:pt idx="84">
                  <c:v>3.96</c:v>
                </c:pt>
                <c:pt idx="85">
                  <c:v>4.9000000000000004</c:v>
                </c:pt>
                <c:pt idx="86">
                  <c:v>2.97</c:v>
                </c:pt>
                <c:pt idx="87">
                  <c:v>27.16</c:v>
                </c:pt>
                <c:pt idx="88">
                  <c:v>74.040000000000006</c:v>
                </c:pt>
                <c:pt idx="89">
                  <c:v>79.400000000000006</c:v>
                </c:pt>
                <c:pt idx="90">
                  <c:v>82.3</c:v>
                </c:pt>
                <c:pt idx="91">
                  <c:v>82.17</c:v>
                </c:pt>
                <c:pt idx="92">
                  <c:v>84.91</c:v>
                </c:pt>
                <c:pt idx="93">
                  <c:v>82.45</c:v>
                </c:pt>
                <c:pt idx="94">
                  <c:v>87.03</c:v>
                </c:pt>
                <c:pt idx="95">
                  <c:v>87.5</c:v>
                </c:pt>
                <c:pt idx="96">
                  <c:v>83.39</c:v>
                </c:pt>
                <c:pt idx="97">
                  <c:v>80.7</c:v>
                </c:pt>
                <c:pt idx="98">
                  <c:v>72.2</c:v>
                </c:pt>
                <c:pt idx="99">
                  <c:v>74.45</c:v>
                </c:pt>
                <c:pt idx="100">
                  <c:v>93.42</c:v>
                </c:pt>
                <c:pt idx="101">
                  <c:v>3.51</c:v>
                </c:pt>
                <c:pt idx="102">
                  <c:v>93.12</c:v>
                </c:pt>
                <c:pt idx="103">
                  <c:v>3.19</c:v>
                </c:pt>
                <c:pt idx="104">
                  <c:v>87.9</c:v>
                </c:pt>
                <c:pt idx="105">
                  <c:v>85.07</c:v>
                </c:pt>
                <c:pt idx="106">
                  <c:v>85.23</c:v>
                </c:pt>
                <c:pt idx="107">
                  <c:v>79</c:v>
                </c:pt>
                <c:pt idx="108">
                  <c:v>75.3</c:v>
                </c:pt>
                <c:pt idx="109">
                  <c:v>74.48</c:v>
                </c:pt>
                <c:pt idx="110">
                  <c:v>74.099999999999994</c:v>
                </c:pt>
                <c:pt idx="111">
                  <c:v>76.150000000000006</c:v>
                </c:pt>
                <c:pt idx="112">
                  <c:v>87.57</c:v>
                </c:pt>
                <c:pt idx="113">
                  <c:v>52.31</c:v>
                </c:pt>
                <c:pt idx="114">
                  <c:v>56.44</c:v>
                </c:pt>
                <c:pt idx="115">
                  <c:v>51.23</c:v>
                </c:pt>
                <c:pt idx="116">
                  <c:v>69.47</c:v>
                </c:pt>
                <c:pt idx="117">
                  <c:v>74.62</c:v>
                </c:pt>
                <c:pt idx="118">
                  <c:v>76.13</c:v>
                </c:pt>
                <c:pt idx="119">
                  <c:v>75.849999999999994</c:v>
                </c:pt>
                <c:pt idx="120">
                  <c:v>76.400000000000006</c:v>
                </c:pt>
                <c:pt idx="121">
                  <c:v>2.78</c:v>
                </c:pt>
                <c:pt idx="122">
                  <c:v>1.87</c:v>
                </c:pt>
                <c:pt idx="123">
                  <c:v>14.62</c:v>
                </c:pt>
                <c:pt idx="124">
                  <c:v>8.5399999999999991</c:v>
                </c:pt>
                <c:pt idx="125">
                  <c:v>3.08</c:v>
                </c:pt>
                <c:pt idx="126">
                  <c:v>70.83</c:v>
                </c:pt>
                <c:pt idx="127">
                  <c:v>70.430000000000007</c:v>
                </c:pt>
                <c:pt idx="128">
                  <c:v>74.349999999999994</c:v>
                </c:pt>
                <c:pt idx="129">
                  <c:v>72.5</c:v>
                </c:pt>
                <c:pt idx="130">
                  <c:v>3.86</c:v>
                </c:pt>
                <c:pt idx="131">
                  <c:v>17.940000000000001</c:v>
                </c:pt>
                <c:pt idx="132">
                  <c:v>25</c:v>
                </c:pt>
                <c:pt idx="133">
                  <c:v>90.84</c:v>
                </c:pt>
                <c:pt idx="134">
                  <c:v>87.71</c:v>
                </c:pt>
                <c:pt idx="135">
                  <c:v>74.040000000000006</c:v>
                </c:pt>
                <c:pt idx="136">
                  <c:v>3.16</c:v>
                </c:pt>
                <c:pt idx="137">
                  <c:v>3.96</c:v>
                </c:pt>
                <c:pt idx="138">
                  <c:v>29.01</c:v>
                </c:pt>
                <c:pt idx="139">
                  <c:v>45.52</c:v>
                </c:pt>
                <c:pt idx="140">
                  <c:v>60.75</c:v>
                </c:pt>
                <c:pt idx="141">
                  <c:v>50.87</c:v>
                </c:pt>
                <c:pt idx="142">
                  <c:v>47.36</c:v>
                </c:pt>
                <c:pt idx="143">
                  <c:v>66.86</c:v>
                </c:pt>
                <c:pt idx="144">
                  <c:v>38.06</c:v>
                </c:pt>
                <c:pt idx="145">
                  <c:v>42.16</c:v>
                </c:pt>
                <c:pt idx="146">
                  <c:v>39.130000000000003</c:v>
                </c:pt>
                <c:pt idx="147">
                  <c:v>63.1</c:v>
                </c:pt>
                <c:pt idx="148">
                  <c:v>38.979999999999997</c:v>
                </c:pt>
                <c:pt idx="149">
                  <c:v>75.81</c:v>
                </c:pt>
                <c:pt idx="150">
                  <c:v>88.17</c:v>
                </c:pt>
                <c:pt idx="151">
                  <c:v>5.8</c:v>
                </c:pt>
                <c:pt idx="152">
                  <c:v>89.21</c:v>
                </c:pt>
                <c:pt idx="153">
                  <c:v>89.92</c:v>
                </c:pt>
                <c:pt idx="154">
                  <c:v>71</c:v>
                </c:pt>
                <c:pt idx="155">
                  <c:v>78.099999999999994</c:v>
                </c:pt>
                <c:pt idx="156">
                  <c:v>80.599999999999994</c:v>
                </c:pt>
                <c:pt idx="157">
                  <c:v>48.2</c:v>
                </c:pt>
                <c:pt idx="158">
                  <c:v>87.43</c:v>
                </c:pt>
                <c:pt idx="159">
                  <c:v>8.6</c:v>
                </c:pt>
                <c:pt idx="160">
                  <c:v>71.87</c:v>
                </c:pt>
                <c:pt idx="161">
                  <c:v>71.569999999999993</c:v>
                </c:pt>
                <c:pt idx="162">
                  <c:v>51.5</c:v>
                </c:pt>
                <c:pt idx="163">
                  <c:v>51.5</c:v>
                </c:pt>
                <c:pt idx="164">
                  <c:v>58</c:v>
                </c:pt>
                <c:pt idx="165">
                  <c:v>45.8</c:v>
                </c:pt>
                <c:pt idx="166">
                  <c:v>51.3</c:v>
                </c:pt>
                <c:pt idx="167">
                  <c:v>76.2</c:v>
                </c:pt>
                <c:pt idx="168">
                  <c:v>77.7</c:v>
                </c:pt>
                <c:pt idx="169">
                  <c:v>86</c:v>
                </c:pt>
                <c:pt idx="170">
                  <c:v>66.44</c:v>
                </c:pt>
                <c:pt idx="171">
                  <c:v>82.17</c:v>
                </c:pt>
                <c:pt idx="172">
                  <c:v>74.099999999999994</c:v>
                </c:pt>
                <c:pt idx="173">
                  <c:v>50.6</c:v>
                </c:pt>
                <c:pt idx="174">
                  <c:v>50.06</c:v>
                </c:pt>
                <c:pt idx="175">
                  <c:v>1.52</c:v>
                </c:pt>
                <c:pt idx="176">
                  <c:v>50.6</c:v>
                </c:pt>
                <c:pt idx="177">
                  <c:v>48.2</c:v>
                </c:pt>
                <c:pt idx="178">
                  <c:v>2.78</c:v>
                </c:pt>
                <c:pt idx="179">
                  <c:v>88.13</c:v>
                </c:pt>
                <c:pt idx="180">
                  <c:v>2.4700000000000002</c:v>
                </c:pt>
                <c:pt idx="181">
                  <c:v>74.040000000000006</c:v>
                </c:pt>
                <c:pt idx="182">
                  <c:v>51.8</c:v>
                </c:pt>
                <c:pt idx="183">
                  <c:v>75.3</c:v>
                </c:pt>
                <c:pt idx="184">
                  <c:v>74.48</c:v>
                </c:pt>
                <c:pt idx="185">
                  <c:v>75.400000000000006</c:v>
                </c:pt>
                <c:pt idx="186">
                  <c:v>74.099999999999994</c:v>
                </c:pt>
                <c:pt idx="187">
                  <c:v>79</c:v>
                </c:pt>
                <c:pt idx="188">
                  <c:v>87.43</c:v>
                </c:pt>
                <c:pt idx="189">
                  <c:v>71.569999999999993</c:v>
                </c:pt>
                <c:pt idx="190">
                  <c:v>15</c:v>
                </c:pt>
                <c:pt idx="191">
                  <c:v>12</c:v>
                </c:pt>
                <c:pt idx="192">
                  <c:v>28.71</c:v>
                </c:pt>
                <c:pt idx="193">
                  <c:v>87</c:v>
                </c:pt>
                <c:pt idx="194">
                  <c:v>42.17</c:v>
                </c:pt>
                <c:pt idx="195">
                  <c:v>51.42</c:v>
                </c:pt>
                <c:pt idx="196">
                  <c:v>48.7</c:v>
                </c:pt>
                <c:pt idx="197">
                  <c:v>87.91</c:v>
                </c:pt>
                <c:pt idx="198">
                  <c:v>79</c:v>
                </c:pt>
                <c:pt idx="199">
                  <c:v>73.5</c:v>
                </c:pt>
                <c:pt idx="200">
                  <c:v>59.8</c:v>
                </c:pt>
                <c:pt idx="201">
                  <c:v>46.3</c:v>
                </c:pt>
                <c:pt idx="202">
                  <c:v>48.9</c:v>
                </c:pt>
                <c:pt idx="203">
                  <c:v>48.7</c:v>
                </c:pt>
                <c:pt idx="204">
                  <c:v>37.43</c:v>
                </c:pt>
                <c:pt idx="205">
                  <c:v>52.63</c:v>
                </c:pt>
                <c:pt idx="206">
                  <c:v>48.13</c:v>
                </c:pt>
                <c:pt idx="207">
                  <c:v>65.52</c:v>
                </c:pt>
                <c:pt idx="208">
                  <c:v>61.43</c:v>
                </c:pt>
                <c:pt idx="209">
                  <c:v>79.739999999999995</c:v>
                </c:pt>
                <c:pt idx="210">
                  <c:v>42.48</c:v>
                </c:pt>
                <c:pt idx="211">
                  <c:v>45.07</c:v>
                </c:pt>
                <c:pt idx="212">
                  <c:v>39.61</c:v>
                </c:pt>
                <c:pt idx="213">
                  <c:v>44</c:v>
                </c:pt>
                <c:pt idx="214">
                  <c:v>67.83</c:v>
                </c:pt>
                <c:pt idx="215">
                  <c:v>85.1</c:v>
                </c:pt>
                <c:pt idx="216">
                  <c:v>5.48</c:v>
                </c:pt>
                <c:pt idx="217">
                  <c:v>61.82</c:v>
                </c:pt>
                <c:pt idx="218">
                  <c:v>44.29</c:v>
                </c:pt>
                <c:pt idx="219">
                  <c:v>68.92</c:v>
                </c:pt>
                <c:pt idx="220">
                  <c:v>35.479999999999997</c:v>
                </c:pt>
                <c:pt idx="221">
                  <c:v>57</c:v>
                </c:pt>
                <c:pt idx="222">
                  <c:v>63.6</c:v>
                </c:pt>
                <c:pt idx="223">
                  <c:v>38</c:v>
                </c:pt>
                <c:pt idx="224">
                  <c:v>36.15</c:v>
                </c:pt>
                <c:pt idx="225">
                  <c:v>44.81</c:v>
                </c:pt>
                <c:pt idx="226">
                  <c:v>82.03</c:v>
                </c:pt>
                <c:pt idx="227">
                  <c:v>76.599999999999994</c:v>
                </c:pt>
                <c:pt idx="228">
                  <c:v>78.5</c:v>
                </c:pt>
                <c:pt idx="229">
                  <c:v>78.63</c:v>
                </c:pt>
                <c:pt idx="230">
                  <c:v>79.62</c:v>
                </c:pt>
                <c:pt idx="231">
                  <c:v>76.81</c:v>
                </c:pt>
                <c:pt idx="232">
                  <c:v>79.13</c:v>
                </c:pt>
                <c:pt idx="233">
                  <c:v>80.260000000000005</c:v>
                </c:pt>
                <c:pt idx="234">
                  <c:v>83.56</c:v>
                </c:pt>
                <c:pt idx="235">
                  <c:v>90.07</c:v>
                </c:pt>
                <c:pt idx="236">
                  <c:v>84.82</c:v>
                </c:pt>
                <c:pt idx="237">
                  <c:v>74.040000000000006</c:v>
                </c:pt>
                <c:pt idx="238">
                  <c:v>82.34</c:v>
                </c:pt>
                <c:pt idx="239">
                  <c:v>81.3</c:v>
                </c:pt>
                <c:pt idx="240">
                  <c:v>76.81</c:v>
                </c:pt>
                <c:pt idx="241">
                  <c:v>79</c:v>
                </c:pt>
                <c:pt idx="242">
                  <c:v>78.760000000000005</c:v>
                </c:pt>
                <c:pt idx="243">
                  <c:v>68.08</c:v>
                </c:pt>
                <c:pt idx="244">
                  <c:v>55.14</c:v>
                </c:pt>
                <c:pt idx="245">
                  <c:v>53.31</c:v>
                </c:pt>
                <c:pt idx="246">
                  <c:v>61.77</c:v>
                </c:pt>
                <c:pt idx="247">
                  <c:v>87.83</c:v>
                </c:pt>
                <c:pt idx="248">
                  <c:v>87.09</c:v>
                </c:pt>
                <c:pt idx="249">
                  <c:v>43.85</c:v>
                </c:pt>
                <c:pt idx="250">
                  <c:v>8.4600000000000009</c:v>
                </c:pt>
                <c:pt idx="251">
                  <c:v>9.5399999999999991</c:v>
                </c:pt>
                <c:pt idx="252">
                  <c:v>10.35</c:v>
                </c:pt>
                <c:pt idx="253">
                  <c:v>5.44</c:v>
                </c:pt>
                <c:pt idx="254">
                  <c:v>9.8699999999999992</c:v>
                </c:pt>
                <c:pt idx="255">
                  <c:v>8.2799999999999994</c:v>
                </c:pt>
                <c:pt idx="256">
                  <c:v>6.04</c:v>
                </c:pt>
                <c:pt idx="257">
                  <c:v>7.2</c:v>
                </c:pt>
                <c:pt idx="258">
                  <c:v>10.75</c:v>
                </c:pt>
                <c:pt idx="259">
                  <c:v>10.58</c:v>
                </c:pt>
                <c:pt idx="260">
                  <c:v>9.8699999999999992</c:v>
                </c:pt>
                <c:pt idx="261">
                  <c:v>7.3</c:v>
                </c:pt>
                <c:pt idx="262">
                  <c:v>8.86</c:v>
                </c:pt>
                <c:pt idx="263">
                  <c:v>8.06</c:v>
                </c:pt>
                <c:pt idx="264">
                  <c:v>8.8000000000000007</c:v>
                </c:pt>
                <c:pt idx="265">
                  <c:v>7.7</c:v>
                </c:pt>
                <c:pt idx="266">
                  <c:v>7.3</c:v>
                </c:pt>
                <c:pt idx="267">
                  <c:v>8.81</c:v>
                </c:pt>
                <c:pt idx="268">
                  <c:v>8.84</c:v>
                </c:pt>
                <c:pt idx="269">
                  <c:v>6.45</c:v>
                </c:pt>
                <c:pt idx="270">
                  <c:v>9.94</c:v>
                </c:pt>
                <c:pt idx="271">
                  <c:v>8.17</c:v>
                </c:pt>
                <c:pt idx="272">
                  <c:v>7.64</c:v>
                </c:pt>
                <c:pt idx="273">
                  <c:v>5.27</c:v>
                </c:pt>
                <c:pt idx="274">
                  <c:v>6.23</c:v>
                </c:pt>
                <c:pt idx="275">
                  <c:v>5.39</c:v>
                </c:pt>
                <c:pt idx="276">
                  <c:v>9.93</c:v>
                </c:pt>
                <c:pt idx="277">
                  <c:v>11.24</c:v>
                </c:pt>
                <c:pt idx="278">
                  <c:v>5.89</c:v>
                </c:pt>
                <c:pt idx="279">
                  <c:v>12.46</c:v>
                </c:pt>
                <c:pt idx="280">
                  <c:v>8.0500000000000007</c:v>
                </c:pt>
                <c:pt idx="281">
                  <c:v>11.42</c:v>
                </c:pt>
                <c:pt idx="282">
                  <c:v>5.95</c:v>
                </c:pt>
                <c:pt idx="283">
                  <c:v>9.31</c:v>
                </c:pt>
                <c:pt idx="284">
                  <c:v>8.4600000000000009</c:v>
                </c:pt>
                <c:pt idx="285">
                  <c:v>9.31</c:v>
                </c:pt>
                <c:pt idx="286">
                  <c:v>11.9</c:v>
                </c:pt>
                <c:pt idx="287">
                  <c:v>7.96</c:v>
                </c:pt>
                <c:pt idx="288">
                  <c:v>9</c:v>
                </c:pt>
                <c:pt idx="289">
                  <c:v>7.74</c:v>
                </c:pt>
                <c:pt idx="290">
                  <c:v>7.79</c:v>
                </c:pt>
                <c:pt idx="291">
                  <c:v>12.85</c:v>
                </c:pt>
                <c:pt idx="292">
                  <c:v>92.06</c:v>
                </c:pt>
                <c:pt idx="293">
                  <c:v>85.95</c:v>
                </c:pt>
                <c:pt idx="294">
                  <c:v>83.72</c:v>
                </c:pt>
                <c:pt idx="295">
                  <c:v>0.2</c:v>
                </c:pt>
                <c:pt idx="296">
                  <c:v>93.81</c:v>
                </c:pt>
                <c:pt idx="297">
                  <c:v>65.11</c:v>
                </c:pt>
                <c:pt idx="298">
                  <c:v>52.58</c:v>
                </c:pt>
                <c:pt idx="299">
                  <c:v>64.459999999999994</c:v>
                </c:pt>
                <c:pt idx="300">
                  <c:v>85.58</c:v>
                </c:pt>
                <c:pt idx="301">
                  <c:v>94.78</c:v>
                </c:pt>
                <c:pt idx="302">
                  <c:v>83.85</c:v>
                </c:pt>
                <c:pt idx="303">
                  <c:v>85.08</c:v>
                </c:pt>
                <c:pt idx="304">
                  <c:v>67.77</c:v>
                </c:pt>
                <c:pt idx="305">
                  <c:v>78.650000000000006</c:v>
                </c:pt>
                <c:pt idx="306">
                  <c:v>85.55</c:v>
                </c:pt>
                <c:pt idx="307">
                  <c:v>11.3</c:v>
                </c:pt>
                <c:pt idx="308">
                  <c:v>94.47</c:v>
                </c:pt>
                <c:pt idx="309">
                  <c:v>76.45</c:v>
                </c:pt>
                <c:pt idx="310">
                  <c:v>5.7</c:v>
                </c:pt>
                <c:pt idx="311">
                  <c:v>0.2</c:v>
                </c:pt>
                <c:pt idx="312">
                  <c:v>5.7</c:v>
                </c:pt>
                <c:pt idx="313">
                  <c:v>10.75</c:v>
                </c:pt>
                <c:pt idx="314">
                  <c:v>7.74</c:v>
                </c:pt>
                <c:pt idx="315">
                  <c:v>12.89</c:v>
                </c:pt>
                <c:pt idx="316">
                  <c:v>82.44</c:v>
                </c:pt>
                <c:pt idx="317">
                  <c:v>82.44</c:v>
                </c:pt>
                <c:pt idx="318">
                  <c:v>82.37</c:v>
                </c:pt>
                <c:pt idx="319">
                  <c:v>78.400000000000006</c:v>
                </c:pt>
                <c:pt idx="320">
                  <c:v>80.5</c:v>
                </c:pt>
                <c:pt idx="321">
                  <c:v>80.5</c:v>
                </c:pt>
                <c:pt idx="322">
                  <c:v>81.06</c:v>
                </c:pt>
                <c:pt idx="323">
                  <c:v>79.599999999999994</c:v>
                </c:pt>
                <c:pt idx="324">
                  <c:v>77.5</c:v>
                </c:pt>
                <c:pt idx="325">
                  <c:v>76</c:v>
                </c:pt>
                <c:pt idx="326">
                  <c:v>68.3</c:v>
                </c:pt>
                <c:pt idx="327">
                  <c:v>80.319999999999993</c:v>
                </c:pt>
                <c:pt idx="328">
                  <c:v>80.319999999999993</c:v>
                </c:pt>
                <c:pt idx="329">
                  <c:v>69.8</c:v>
                </c:pt>
                <c:pt idx="330">
                  <c:v>19.09</c:v>
                </c:pt>
                <c:pt idx="331">
                  <c:v>69.5</c:v>
                </c:pt>
                <c:pt idx="332">
                  <c:v>83.83</c:v>
                </c:pt>
                <c:pt idx="333">
                  <c:v>3.62</c:v>
                </c:pt>
                <c:pt idx="334">
                  <c:v>99.9</c:v>
                </c:pt>
                <c:pt idx="335">
                  <c:v>86.34</c:v>
                </c:pt>
                <c:pt idx="336">
                  <c:v>87.14</c:v>
                </c:pt>
                <c:pt idx="337">
                  <c:v>88.9</c:v>
                </c:pt>
                <c:pt idx="338">
                  <c:v>88.6</c:v>
                </c:pt>
                <c:pt idx="339">
                  <c:v>82.3</c:v>
                </c:pt>
                <c:pt idx="340">
                  <c:v>86.34</c:v>
                </c:pt>
                <c:pt idx="341">
                  <c:v>86.7</c:v>
                </c:pt>
                <c:pt idx="342">
                  <c:v>76.5</c:v>
                </c:pt>
                <c:pt idx="343">
                  <c:v>86.84</c:v>
                </c:pt>
                <c:pt idx="344">
                  <c:v>81.7</c:v>
                </c:pt>
                <c:pt idx="345">
                  <c:v>81.900000000000006</c:v>
                </c:pt>
                <c:pt idx="346">
                  <c:v>84.17</c:v>
                </c:pt>
                <c:pt idx="347">
                  <c:v>81.599999999999994</c:v>
                </c:pt>
                <c:pt idx="348">
                  <c:v>86.9</c:v>
                </c:pt>
                <c:pt idx="349">
                  <c:v>84.94</c:v>
                </c:pt>
                <c:pt idx="350">
                  <c:v>84.94</c:v>
                </c:pt>
                <c:pt idx="351">
                  <c:v>84.3</c:v>
                </c:pt>
                <c:pt idx="352">
                  <c:v>85.75</c:v>
                </c:pt>
                <c:pt idx="353">
                  <c:v>87.47</c:v>
                </c:pt>
                <c:pt idx="354">
                  <c:v>87</c:v>
                </c:pt>
                <c:pt idx="355">
                  <c:v>88.6</c:v>
                </c:pt>
                <c:pt idx="356">
                  <c:v>88.6</c:v>
                </c:pt>
                <c:pt idx="357">
                  <c:v>85.64</c:v>
                </c:pt>
                <c:pt idx="358">
                  <c:v>87.25</c:v>
                </c:pt>
                <c:pt idx="359">
                  <c:v>89.1</c:v>
                </c:pt>
                <c:pt idx="360">
                  <c:v>83.3</c:v>
                </c:pt>
                <c:pt idx="361">
                  <c:v>86.9</c:v>
                </c:pt>
                <c:pt idx="362">
                  <c:v>87.2</c:v>
                </c:pt>
                <c:pt idx="363">
                  <c:v>86.2</c:v>
                </c:pt>
                <c:pt idx="364">
                  <c:v>87.3</c:v>
                </c:pt>
                <c:pt idx="365">
                  <c:v>90.3</c:v>
                </c:pt>
                <c:pt idx="366">
                  <c:v>88.7</c:v>
                </c:pt>
                <c:pt idx="367">
                  <c:v>88.22</c:v>
                </c:pt>
                <c:pt idx="368">
                  <c:v>86.64</c:v>
                </c:pt>
                <c:pt idx="369">
                  <c:v>88.82</c:v>
                </c:pt>
                <c:pt idx="370">
                  <c:v>88.5</c:v>
                </c:pt>
                <c:pt idx="371">
                  <c:v>85.25</c:v>
                </c:pt>
                <c:pt idx="372">
                  <c:v>86.5</c:v>
                </c:pt>
                <c:pt idx="373">
                  <c:v>91.85</c:v>
                </c:pt>
                <c:pt idx="374">
                  <c:v>92.5</c:v>
                </c:pt>
                <c:pt idx="375">
                  <c:v>92.6</c:v>
                </c:pt>
                <c:pt idx="376">
                  <c:v>86.2</c:v>
                </c:pt>
                <c:pt idx="377">
                  <c:v>90.1</c:v>
                </c:pt>
                <c:pt idx="378">
                  <c:v>92.3</c:v>
                </c:pt>
                <c:pt idx="379">
                  <c:v>91</c:v>
                </c:pt>
                <c:pt idx="380">
                  <c:v>92.66</c:v>
                </c:pt>
                <c:pt idx="381">
                  <c:v>92.66</c:v>
                </c:pt>
                <c:pt idx="382">
                  <c:v>84.8</c:v>
                </c:pt>
                <c:pt idx="383">
                  <c:v>84.1</c:v>
                </c:pt>
                <c:pt idx="384">
                  <c:v>86.8</c:v>
                </c:pt>
                <c:pt idx="385">
                  <c:v>87.3</c:v>
                </c:pt>
                <c:pt idx="386">
                  <c:v>87.5</c:v>
                </c:pt>
                <c:pt idx="387">
                  <c:v>88.6</c:v>
                </c:pt>
                <c:pt idx="388">
                  <c:v>89.5</c:v>
                </c:pt>
                <c:pt idx="389">
                  <c:v>83.1</c:v>
                </c:pt>
                <c:pt idx="390">
                  <c:v>83.6</c:v>
                </c:pt>
                <c:pt idx="391">
                  <c:v>81.400000000000006</c:v>
                </c:pt>
                <c:pt idx="392">
                  <c:v>87.52</c:v>
                </c:pt>
                <c:pt idx="393">
                  <c:v>84.6</c:v>
                </c:pt>
                <c:pt idx="394">
                  <c:v>89.6</c:v>
                </c:pt>
                <c:pt idx="395">
                  <c:v>82.1</c:v>
                </c:pt>
                <c:pt idx="396">
                  <c:v>84</c:v>
                </c:pt>
                <c:pt idx="397">
                  <c:v>83.65</c:v>
                </c:pt>
                <c:pt idx="398">
                  <c:v>83.65</c:v>
                </c:pt>
                <c:pt idx="399">
                  <c:v>88.4</c:v>
                </c:pt>
                <c:pt idx="400">
                  <c:v>87.8</c:v>
                </c:pt>
                <c:pt idx="401">
                  <c:v>80</c:v>
                </c:pt>
                <c:pt idx="402">
                  <c:v>79.2</c:v>
                </c:pt>
                <c:pt idx="403">
                  <c:v>80.3</c:v>
                </c:pt>
                <c:pt idx="404">
                  <c:v>80.099999999999994</c:v>
                </c:pt>
                <c:pt idx="405">
                  <c:v>74.3</c:v>
                </c:pt>
                <c:pt idx="406">
                  <c:v>80</c:v>
                </c:pt>
                <c:pt idx="407">
                  <c:v>85.6</c:v>
                </c:pt>
                <c:pt idx="408">
                  <c:v>87.7</c:v>
                </c:pt>
                <c:pt idx="409">
                  <c:v>86.9</c:v>
                </c:pt>
                <c:pt idx="410">
                  <c:v>85.63</c:v>
                </c:pt>
                <c:pt idx="411">
                  <c:v>85.6</c:v>
                </c:pt>
                <c:pt idx="412">
                  <c:v>83.14</c:v>
                </c:pt>
                <c:pt idx="413">
                  <c:v>89.5</c:v>
                </c:pt>
                <c:pt idx="414">
                  <c:v>89.1</c:v>
                </c:pt>
                <c:pt idx="415">
                  <c:v>83.8</c:v>
                </c:pt>
                <c:pt idx="416">
                  <c:v>84</c:v>
                </c:pt>
                <c:pt idx="417">
                  <c:v>84</c:v>
                </c:pt>
                <c:pt idx="418">
                  <c:v>81.099999999999994</c:v>
                </c:pt>
                <c:pt idx="419">
                  <c:v>81.7</c:v>
                </c:pt>
                <c:pt idx="420">
                  <c:v>88.5</c:v>
                </c:pt>
                <c:pt idx="421">
                  <c:v>87.8</c:v>
                </c:pt>
                <c:pt idx="422">
                  <c:v>82.5</c:v>
                </c:pt>
                <c:pt idx="423">
                  <c:v>87.4</c:v>
                </c:pt>
                <c:pt idx="424">
                  <c:v>80.599999999999994</c:v>
                </c:pt>
                <c:pt idx="425">
                  <c:v>79</c:v>
                </c:pt>
                <c:pt idx="426">
                  <c:v>83.1</c:v>
                </c:pt>
                <c:pt idx="427">
                  <c:v>82.8</c:v>
                </c:pt>
                <c:pt idx="428">
                  <c:v>88</c:v>
                </c:pt>
                <c:pt idx="429">
                  <c:v>87.1</c:v>
                </c:pt>
                <c:pt idx="430">
                  <c:v>89</c:v>
                </c:pt>
                <c:pt idx="431">
                  <c:v>88.3</c:v>
                </c:pt>
                <c:pt idx="432">
                  <c:v>87.3</c:v>
                </c:pt>
                <c:pt idx="433">
                  <c:v>81.3</c:v>
                </c:pt>
                <c:pt idx="434">
                  <c:v>88.5</c:v>
                </c:pt>
                <c:pt idx="435">
                  <c:v>88.9</c:v>
                </c:pt>
                <c:pt idx="436">
                  <c:v>87.6</c:v>
                </c:pt>
                <c:pt idx="437">
                  <c:v>87.8</c:v>
                </c:pt>
                <c:pt idx="438">
                  <c:v>86.9</c:v>
                </c:pt>
                <c:pt idx="439">
                  <c:v>87.3</c:v>
                </c:pt>
                <c:pt idx="440">
                  <c:v>81.900000000000006</c:v>
                </c:pt>
                <c:pt idx="441">
                  <c:v>87.9</c:v>
                </c:pt>
                <c:pt idx="442">
                  <c:v>6.8</c:v>
                </c:pt>
                <c:pt idx="443">
                  <c:v>1.7</c:v>
                </c:pt>
                <c:pt idx="444">
                  <c:v>6.7</c:v>
                </c:pt>
                <c:pt idx="445">
                  <c:v>4.5</c:v>
                </c:pt>
                <c:pt idx="446">
                  <c:v>80</c:v>
                </c:pt>
                <c:pt idx="447">
                  <c:v>79.599999999999994</c:v>
                </c:pt>
                <c:pt idx="448">
                  <c:v>4.5599999999999996</c:v>
                </c:pt>
                <c:pt idx="449">
                  <c:v>4.7</c:v>
                </c:pt>
                <c:pt idx="450">
                  <c:v>82.2</c:v>
                </c:pt>
                <c:pt idx="451">
                  <c:v>81.8</c:v>
                </c:pt>
                <c:pt idx="452">
                  <c:v>5.8</c:v>
                </c:pt>
                <c:pt idx="453">
                  <c:v>5.13</c:v>
                </c:pt>
                <c:pt idx="454">
                  <c:v>81</c:v>
                </c:pt>
                <c:pt idx="455">
                  <c:v>88.8</c:v>
                </c:pt>
                <c:pt idx="456">
                  <c:v>88.7</c:v>
                </c:pt>
                <c:pt idx="457">
                  <c:v>87.2</c:v>
                </c:pt>
                <c:pt idx="458">
                  <c:v>85.9</c:v>
                </c:pt>
                <c:pt idx="459">
                  <c:v>5.4</c:v>
                </c:pt>
                <c:pt idx="460">
                  <c:v>5.7</c:v>
                </c:pt>
                <c:pt idx="461">
                  <c:v>2</c:v>
                </c:pt>
                <c:pt idx="462">
                  <c:v>5.3</c:v>
                </c:pt>
                <c:pt idx="463">
                  <c:v>4.7</c:v>
                </c:pt>
                <c:pt idx="464">
                  <c:v>5.9</c:v>
                </c:pt>
                <c:pt idx="465">
                  <c:v>5.6</c:v>
                </c:pt>
                <c:pt idx="466">
                  <c:v>4</c:v>
                </c:pt>
                <c:pt idx="467">
                  <c:v>6.4</c:v>
                </c:pt>
                <c:pt idx="468">
                  <c:v>4.5</c:v>
                </c:pt>
                <c:pt idx="469">
                  <c:v>79.5</c:v>
                </c:pt>
                <c:pt idx="470">
                  <c:v>80.319999999999993</c:v>
                </c:pt>
                <c:pt idx="471">
                  <c:v>79.8</c:v>
                </c:pt>
                <c:pt idx="472">
                  <c:v>81.5</c:v>
                </c:pt>
                <c:pt idx="473">
                  <c:v>81</c:v>
                </c:pt>
                <c:pt idx="474">
                  <c:v>79.8</c:v>
                </c:pt>
                <c:pt idx="475">
                  <c:v>81.8</c:v>
                </c:pt>
                <c:pt idx="476">
                  <c:v>81.2</c:v>
                </c:pt>
                <c:pt idx="477">
                  <c:v>82.9</c:v>
                </c:pt>
                <c:pt idx="478">
                  <c:v>83</c:v>
                </c:pt>
                <c:pt idx="479">
                  <c:v>77.599999999999994</c:v>
                </c:pt>
                <c:pt idx="480">
                  <c:v>83.4</c:v>
                </c:pt>
                <c:pt idx="481">
                  <c:v>82.2</c:v>
                </c:pt>
                <c:pt idx="482">
                  <c:v>83.2</c:v>
                </c:pt>
                <c:pt idx="483">
                  <c:v>79.900000000000006</c:v>
                </c:pt>
                <c:pt idx="484">
                  <c:v>79.31</c:v>
                </c:pt>
                <c:pt idx="485">
                  <c:v>88.1</c:v>
                </c:pt>
                <c:pt idx="486">
                  <c:v>86.5</c:v>
                </c:pt>
                <c:pt idx="487">
                  <c:v>89.5</c:v>
                </c:pt>
                <c:pt idx="488">
                  <c:v>88.3</c:v>
                </c:pt>
                <c:pt idx="489">
                  <c:v>87.76</c:v>
                </c:pt>
                <c:pt idx="490">
                  <c:v>88.7</c:v>
                </c:pt>
                <c:pt idx="491">
                  <c:v>90.6</c:v>
                </c:pt>
                <c:pt idx="492">
                  <c:v>81.5</c:v>
                </c:pt>
                <c:pt idx="493">
                  <c:v>89.4</c:v>
                </c:pt>
                <c:pt idx="494">
                  <c:v>90</c:v>
                </c:pt>
                <c:pt idx="495">
                  <c:v>89.8</c:v>
                </c:pt>
                <c:pt idx="496">
                  <c:v>87.8</c:v>
                </c:pt>
                <c:pt idx="497">
                  <c:v>85.3</c:v>
                </c:pt>
                <c:pt idx="498">
                  <c:v>87.3</c:v>
                </c:pt>
                <c:pt idx="499">
                  <c:v>85.6</c:v>
                </c:pt>
                <c:pt idx="500">
                  <c:v>86.3</c:v>
                </c:pt>
                <c:pt idx="501">
                  <c:v>85.4</c:v>
                </c:pt>
                <c:pt idx="502">
                  <c:v>86.92</c:v>
                </c:pt>
                <c:pt idx="503">
                  <c:v>92.5</c:v>
                </c:pt>
                <c:pt idx="504">
                  <c:v>6</c:v>
                </c:pt>
                <c:pt idx="505">
                  <c:v>83.7</c:v>
                </c:pt>
                <c:pt idx="506">
                  <c:v>81.5</c:v>
                </c:pt>
                <c:pt idx="507">
                  <c:v>82.19</c:v>
                </c:pt>
                <c:pt idx="508">
                  <c:v>74.5</c:v>
                </c:pt>
                <c:pt idx="509">
                  <c:v>79.209999999999994</c:v>
                </c:pt>
                <c:pt idx="510">
                  <c:v>81.81</c:v>
                </c:pt>
                <c:pt idx="511">
                  <c:v>74.5</c:v>
                </c:pt>
                <c:pt idx="512">
                  <c:v>81.81</c:v>
                </c:pt>
                <c:pt idx="513">
                  <c:v>74.5</c:v>
                </c:pt>
                <c:pt idx="514">
                  <c:v>81.96</c:v>
                </c:pt>
                <c:pt idx="515">
                  <c:v>74.400000000000006</c:v>
                </c:pt>
                <c:pt idx="516">
                  <c:v>74.2</c:v>
                </c:pt>
                <c:pt idx="517">
                  <c:v>74.400000000000006</c:v>
                </c:pt>
                <c:pt idx="518">
                  <c:v>81.81</c:v>
                </c:pt>
                <c:pt idx="519">
                  <c:v>87.5</c:v>
                </c:pt>
                <c:pt idx="520">
                  <c:v>75.8</c:v>
                </c:pt>
                <c:pt idx="521">
                  <c:v>2.5</c:v>
                </c:pt>
                <c:pt idx="522">
                  <c:v>88</c:v>
                </c:pt>
                <c:pt idx="523">
                  <c:v>3.3</c:v>
                </c:pt>
                <c:pt idx="524">
                  <c:v>88</c:v>
                </c:pt>
                <c:pt idx="525">
                  <c:v>3.3</c:v>
                </c:pt>
                <c:pt idx="526">
                  <c:v>3.3</c:v>
                </c:pt>
                <c:pt idx="527">
                  <c:v>75.34</c:v>
                </c:pt>
                <c:pt idx="528">
                  <c:v>87.38</c:v>
                </c:pt>
                <c:pt idx="529">
                  <c:v>2.5</c:v>
                </c:pt>
                <c:pt idx="530">
                  <c:v>88.35</c:v>
                </c:pt>
                <c:pt idx="531">
                  <c:v>75.7</c:v>
                </c:pt>
                <c:pt idx="532">
                  <c:v>75.319999999999993</c:v>
                </c:pt>
                <c:pt idx="533">
                  <c:v>3</c:v>
                </c:pt>
                <c:pt idx="534">
                  <c:v>82.86</c:v>
                </c:pt>
                <c:pt idx="535">
                  <c:v>2</c:v>
                </c:pt>
                <c:pt idx="536">
                  <c:v>87.5</c:v>
                </c:pt>
                <c:pt idx="537">
                  <c:v>88.35</c:v>
                </c:pt>
                <c:pt idx="538">
                  <c:v>75.47</c:v>
                </c:pt>
                <c:pt idx="539">
                  <c:v>88.35</c:v>
                </c:pt>
                <c:pt idx="540">
                  <c:v>3</c:v>
                </c:pt>
                <c:pt idx="541">
                  <c:v>2.2000000000000002</c:v>
                </c:pt>
                <c:pt idx="542">
                  <c:v>75.47</c:v>
                </c:pt>
                <c:pt idx="543">
                  <c:v>88.35</c:v>
                </c:pt>
                <c:pt idx="544">
                  <c:v>2.25</c:v>
                </c:pt>
                <c:pt idx="545">
                  <c:v>3.4</c:v>
                </c:pt>
                <c:pt idx="546">
                  <c:v>85.07</c:v>
                </c:pt>
                <c:pt idx="547">
                  <c:v>85.61</c:v>
                </c:pt>
                <c:pt idx="548">
                  <c:v>87.54</c:v>
                </c:pt>
                <c:pt idx="549">
                  <c:v>75.81</c:v>
                </c:pt>
                <c:pt idx="550">
                  <c:v>2.5</c:v>
                </c:pt>
                <c:pt idx="551">
                  <c:v>75.7</c:v>
                </c:pt>
                <c:pt idx="552">
                  <c:v>87.38</c:v>
                </c:pt>
                <c:pt idx="553">
                  <c:v>87.32</c:v>
                </c:pt>
                <c:pt idx="554">
                  <c:v>2.5</c:v>
                </c:pt>
                <c:pt idx="555">
                  <c:v>87.79</c:v>
                </c:pt>
                <c:pt idx="556">
                  <c:v>76.16</c:v>
                </c:pt>
                <c:pt idx="557">
                  <c:v>3.5</c:v>
                </c:pt>
                <c:pt idx="558">
                  <c:v>2.25</c:v>
                </c:pt>
                <c:pt idx="559">
                  <c:v>75.47</c:v>
                </c:pt>
                <c:pt idx="560">
                  <c:v>87.79</c:v>
                </c:pt>
                <c:pt idx="561">
                  <c:v>76.16</c:v>
                </c:pt>
                <c:pt idx="562">
                  <c:v>88.35</c:v>
                </c:pt>
                <c:pt idx="563">
                  <c:v>2.25</c:v>
                </c:pt>
                <c:pt idx="564">
                  <c:v>87.5</c:v>
                </c:pt>
                <c:pt idx="565">
                  <c:v>80.47</c:v>
                </c:pt>
                <c:pt idx="566">
                  <c:v>3</c:v>
                </c:pt>
                <c:pt idx="567">
                  <c:v>86.4</c:v>
                </c:pt>
                <c:pt idx="568">
                  <c:v>2.5</c:v>
                </c:pt>
                <c:pt idx="569">
                  <c:v>88.35</c:v>
                </c:pt>
                <c:pt idx="570">
                  <c:v>2.2000000000000002</c:v>
                </c:pt>
                <c:pt idx="571">
                  <c:v>80.47</c:v>
                </c:pt>
                <c:pt idx="572">
                  <c:v>86.6</c:v>
                </c:pt>
                <c:pt idx="573">
                  <c:v>74.2</c:v>
                </c:pt>
                <c:pt idx="574">
                  <c:v>2.5</c:v>
                </c:pt>
                <c:pt idx="575">
                  <c:v>87.5</c:v>
                </c:pt>
                <c:pt idx="576">
                  <c:v>75.400000000000006</c:v>
                </c:pt>
                <c:pt idx="577">
                  <c:v>2.5</c:v>
                </c:pt>
                <c:pt idx="578">
                  <c:v>3</c:v>
                </c:pt>
                <c:pt idx="579">
                  <c:v>86.41</c:v>
                </c:pt>
                <c:pt idx="580">
                  <c:v>82.62</c:v>
                </c:pt>
                <c:pt idx="581">
                  <c:v>87.32</c:v>
                </c:pt>
                <c:pt idx="582">
                  <c:v>88.1</c:v>
                </c:pt>
                <c:pt idx="583">
                  <c:v>76</c:v>
                </c:pt>
                <c:pt idx="584">
                  <c:v>2</c:v>
                </c:pt>
                <c:pt idx="585">
                  <c:v>88</c:v>
                </c:pt>
                <c:pt idx="586">
                  <c:v>76</c:v>
                </c:pt>
                <c:pt idx="587">
                  <c:v>2</c:v>
                </c:pt>
                <c:pt idx="588">
                  <c:v>87</c:v>
                </c:pt>
                <c:pt idx="589">
                  <c:v>3</c:v>
                </c:pt>
                <c:pt idx="590">
                  <c:v>87</c:v>
                </c:pt>
                <c:pt idx="591">
                  <c:v>2.25</c:v>
                </c:pt>
                <c:pt idx="592">
                  <c:v>87</c:v>
                </c:pt>
                <c:pt idx="593">
                  <c:v>75.88</c:v>
                </c:pt>
                <c:pt idx="594">
                  <c:v>2.2000000000000002</c:v>
                </c:pt>
                <c:pt idx="595">
                  <c:v>87.79</c:v>
                </c:pt>
                <c:pt idx="596">
                  <c:v>2.25</c:v>
                </c:pt>
                <c:pt idx="597">
                  <c:v>76.16</c:v>
                </c:pt>
                <c:pt idx="598">
                  <c:v>75.81</c:v>
                </c:pt>
                <c:pt idx="599">
                  <c:v>87.54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7F-4510-8EDA-627DCB515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0303864"/>
        <c:axId val="480307800"/>
      </c:barChart>
      <c:catAx>
        <c:axId val="480303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307800"/>
        <c:crosses val="autoZero"/>
        <c:auto val="1"/>
        <c:lblAlgn val="ctr"/>
        <c:lblOffset val="100"/>
        <c:noMultiLvlLbl val="0"/>
      </c:catAx>
      <c:valAx>
        <c:axId val="48030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303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Water_var!$F$23</c:f>
              <c:strCache>
                <c:ptCount val="1"/>
                <c:pt idx="0">
                  <c:v>Water_(g)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Water_var!$F$24:$F$33</c:f>
              <c:numCache>
                <c:formatCode>General</c:formatCode>
                <c:ptCount val="10"/>
                <c:pt idx="0">
                  <c:v>15.87</c:v>
                </c:pt>
                <c:pt idx="1">
                  <c:v>16.72</c:v>
                </c:pt>
                <c:pt idx="2">
                  <c:v>0.24</c:v>
                </c:pt>
                <c:pt idx="3">
                  <c:v>42.41</c:v>
                </c:pt>
                <c:pt idx="4">
                  <c:v>41.11</c:v>
                </c:pt>
                <c:pt idx="5">
                  <c:v>48.42</c:v>
                </c:pt>
                <c:pt idx="6">
                  <c:v>51.8</c:v>
                </c:pt>
                <c:pt idx="7">
                  <c:v>39.28</c:v>
                </c:pt>
                <c:pt idx="8">
                  <c:v>37.020000000000003</c:v>
                </c:pt>
                <c:pt idx="9">
                  <c:v>37.65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B1-469F-B2C9-A2E1E58BC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7022800"/>
        <c:axId val="477023784"/>
      </c:barChart>
      <c:catAx>
        <c:axId val="477022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23784"/>
        <c:crosses val="autoZero"/>
        <c:auto val="1"/>
        <c:lblAlgn val="ctr"/>
        <c:lblOffset val="100"/>
        <c:noMultiLvlLbl val="0"/>
      </c:catAx>
      <c:valAx>
        <c:axId val="47702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22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C20F2DEE-1794-41B3-9F6A-060E384E13AD}" formatIdx="0">
          <cx:tx>
            <cx:txData>
              <cx:f>_xlchart.v1.2</cx:f>
              <cx:v>Lift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~Normal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~Normal Distribution</a:t>
          </a:r>
        </a:p>
      </cx:txPr>
    </cx:title>
    <cx:plotArea>
      <cx:plotAreaRegion>
        <cx:series layoutId="clusteredColumn" uniqueId="{0E6B4B73-8914-4074-AADA-7E969E609C13}" formatIdx="0">
          <cx:tx>
            <cx:txData>
              <cx:f>_xlchart.v1.8</cx:f>
              <cx:v>Lift</cx:v>
            </cx:txData>
          </cx:tx>
          <cx:dataLabels/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Positively Skewed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Positively Skewed</a:t>
          </a:r>
        </a:p>
      </cx:txPr>
    </cx:title>
    <cx:plotArea>
      <cx:plotAreaRegion>
        <cx:series layoutId="clusteredColumn" uniqueId="{47061AF9-5DC6-4E77-8DC9-C4834C1E3D39}" formatIdx="0">
          <cx:tx>
            <cx:txData>
              <cx:f>_xlchart.v1.10</cx:f>
              <cx:v>Lift-Original</cx:v>
            </cx:txData>
          </cx:tx>
          <cx:dataLabels/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boxWhisker" uniqueId="{45939386-7978-48A7-A47F-FE271897901F}" formatIdx="0">
          <cx:tx>
            <cx:txData>
              <cx:f>_xlchart.v1.4</cx:f>
              <cx:v>Lift-Original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Negatively Skewed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Negatively Skewed</a:t>
          </a:r>
        </a:p>
      </cx:txPr>
    </cx:title>
    <cx:plotArea>
      <cx:plotAreaRegion>
        <cx:series layoutId="clusteredColumn" uniqueId="{48696D4C-B967-4744-BA83-A3D66B8D5ADA}" formatIdx="0">
          <cx:tx>
            <cx:txData>
              <cx:f>_xlchart.v1.14</cx:f>
              <cx:v>Lift-Original</cx:v>
            </cx:txData>
          </cx:tx>
          <cx:dataLabels/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clusteredColumn" uniqueId="{6A4CCC7D-F648-441B-B234-A6DE5BD3ACD3}" formatIdx="0">
          <cx:tx>
            <cx:txData>
              <cx:f>_xlchart.v1.6</cx:f>
              <cx:v>Lift-Original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Positively Skewed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Positively Skewed</a:t>
          </a:r>
        </a:p>
      </cx:txPr>
    </cx:title>
    <cx:plotArea>
      <cx:plotAreaRegion>
        <cx:series layoutId="clusteredColumn" uniqueId="{47061AF9-5DC6-4E77-8DC9-C4834C1E3D39}">
          <cx:tx>
            <cx:txData>
              <cx:f>_xlchart.v1.12</cx:f>
              <cx:v>Lift-Original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9CEC06FC-D61F-4D45-9C89-42BA2631F68C}">
          <cx:tx>
            <cx:txData>
              <cx:f>_xlchart.v1.0</cx:f>
              <cx:v>Lift-Original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title pos="t" align="ctr" overlay="0"/>
    <cx:plotArea>
      <cx:plotAreaRegion/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Box Plot</a:t>
          </a:r>
        </a:p>
      </cx:txPr>
    </cx:title>
    <cx:plotArea>
      <cx:plotAreaRegion>
        <cx:series layoutId="boxWhisker" uniqueId="{981FE5C9-2B73-4CCA-8939-AD56E34AEA21}">
          <cx:tx>
            <cx:txData>
              <cx:f>_xlchart.v1.16</cx:f>
              <cx:v>Age</cx:v>
            </cx:txData>
          </cx:tx>
          <cx:spPr>
            <a:solidFill>
              <a:schemeClr val="accent1"/>
            </a:solidFill>
            <a:ln w="28575">
              <a:solidFill>
                <a:schemeClr val="accent5"/>
              </a:solidFill>
            </a:ln>
          </cx:spPr>
          <cx:dataLabels/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/>
    <cx:plotArea>
      <cx:plotAreaRegion>
        <cx:series layoutId="boxWhisker" uniqueId="{BD789F52-A4F2-4AB5-86C8-098C2BD7CE11}">
          <cx:tx>
            <cx:txData>
              <cx:f>_xlchart.v1.18</cx:f>
              <cx:v>Data</cx:v>
            </cx:txData>
          </cx:tx>
          <cx:dataLabels/>
          <cx:dataId val="0"/>
          <cx:layoutPr>
            <cx:visibility meanLine="1" meanMarker="1" nonoutliers="0" outliers="1"/>
            <cx:statistics quartileMethod="inclusive"/>
          </cx:layoutPr>
        </cx:series>
      </cx:plotAreaRegion>
      <cx:axis id="0" hidden="1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</cx:chartData>
  <cx:chart>
    <cx:title pos="t" align="ctr" overlay="0"/>
    <cx:plotArea>
      <cx:plotAreaRegion>
        <cx:series layoutId="clusteredColumn" uniqueId="{40CE92A1-7040-44BD-B493-4462DCA1E001}">
          <cx:tx>
            <cx:txData>
              <cx:f>_xlchart.v1.20</cx:f>
              <cx:v>Water_(g)</cx:v>
            </cx:txData>
          </cx:tx>
          <cx:dataLabels/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13" Type="http://schemas.openxmlformats.org/officeDocument/2006/relationships/image" Target="../media/image5.png"/><Relationship Id="rId3" Type="http://schemas.openxmlformats.org/officeDocument/2006/relationships/image" Target="../media/image2.png"/><Relationship Id="rId7" Type="http://schemas.openxmlformats.org/officeDocument/2006/relationships/chart" Target="../charts/chart4.xml"/><Relationship Id="rId12" Type="http://schemas.openxmlformats.org/officeDocument/2006/relationships/chart" Target="../charts/chart8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6" Type="http://schemas.openxmlformats.org/officeDocument/2006/relationships/image" Target="../media/image4.png"/><Relationship Id="rId11" Type="http://schemas.openxmlformats.org/officeDocument/2006/relationships/chart" Target="../charts/chart7.xml"/><Relationship Id="rId5" Type="http://schemas.openxmlformats.org/officeDocument/2006/relationships/chart" Target="../charts/chart3.xml"/><Relationship Id="rId10" Type="http://schemas.openxmlformats.org/officeDocument/2006/relationships/image" Target="../media/image3.png"/><Relationship Id="rId4" Type="http://schemas.openxmlformats.org/officeDocument/2006/relationships/chart" Target="../charts/chart2.xml"/><Relationship Id="rId9" Type="http://schemas.openxmlformats.org/officeDocument/2006/relationships/chart" Target="../charts/chart6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14/relationships/chartEx" Target="../charts/chartEx6.xml"/><Relationship Id="rId3" Type="http://schemas.microsoft.com/office/2014/relationships/chartEx" Target="../charts/chartEx3.xml"/><Relationship Id="rId7" Type="http://schemas.openxmlformats.org/officeDocument/2006/relationships/image" Target="../media/image7.png"/><Relationship Id="rId12" Type="http://schemas.openxmlformats.org/officeDocument/2006/relationships/image" Target="../media/image8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image" Target="../media/image6.png"/><Relationship Id="rId11" Type="http://schemas.microsoft.com/office/2014/relationships/chartEx" Target="../charts/chartEx9.xml"/><Relationship Id="rId5" Type="http://schemas.microsoft.com/office/2014/relationships/chartEx" Target="../charts/chartEx5.xml"/><Relationship Id="rId10" Type="http://schemas.microsoft.com/office/2014/relationships/chartEx" Target="../charts/chartEx8.xml"/><Relationship Id="rId4" Type="http://schemas.microsoft.com/office/2014/relationships/chartEx" Target="../charts/chartEx4.xml"/><Relationship Id="rId9" Type="http://schemas.microsoft.com/office/2014/relationships/chartEx" Target="../charts/chartEx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microsoft.com/office/2014/relationships/chartEx" Target="../charts/chartEx11.xml"/><Relationship Id="rId1" Type="http://schemas.microsoft.com/office/2014/relationships/chartEx" Target="../charts/chartEx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microsoft.com/office/2014/relationships/chartEx" Target="../charts/chartEx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17</xdr:row>
      <xdr:rowOff>79375</xdr:rowOff>
    </xdr:from>
    <xdr:to>
      <xdr:col>14</xdr:col>
      <xdr:colOff>409575</xdr:colOff>
      <xdr:row>32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130A50-49F2-42A5-9515-B18C637BDF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0</xdr:colOff>
      <xdr:row>2</xdr:row>
      <xdr:rowOff>0</xdr:rowOff>
    </xdr:from>
    <xdr:to>
      <xdr:col>36</xdr:col>
      <xdr:colOff>255846</xdr:colOff>
      <xdr:row>14</xdr:row>
      <xdr:rowOff>104486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CC58A7-A4E2-4EAE-9F9D-1CA562F03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57300" y="368300"/>
          <a:ext cx="10619046" cy="231428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</xdr:row>
      <xdr:rowOff>0</xdr:rowOff>
    </xdr:from>
    <xdr:to>
      <xdr:col>38</xdr:col>
      <xdr:colOff>217674</xdr:colOff>
      <xdr:row>36</xdr:row>
      <xdr:rowOff>222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2386C1-721C-4B81-B6F2-7CAA26EA5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66900" y="2946400"/>
          <a:ext cx="11190474" cy="3753072"/>
        </a:xfrm>
        <a:prstGeom prst="rect">
          <a:avLst/>
        </a:prstGeom>
      </xdr:spPr>
    </xdr:pic>
    <xdr:clientData/>
  </xdr:twoCellAnchor>
  <xdr:twoCellAnchor>
    <xdr:from>
      <xdr:col>5</xdr:col>
      <xdr:colOff>213133</xdr:colOff>
      <xdr:row>32</xdr:row>
      <xdr:rowOff>90158</xdr:rowOff>
    </xdr:from>
    <xdr:to>
      <xdr:col>14</xdr:col>
      <xdr:colOff>245198</xdr:colOff>
      <xdr:row>49</xdr:row>
      <xdr:rowOff>88019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934513-0F95-4170-8323-C3C99BB6A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52</xdr:row>
      <xdr:rowOff>0</xdr:rowOff>
    </xdr:from>
    <xdr:to>
      <xdr:col>12</xdr:col>
      <xdr:colOff>301451</xdr:colOff>
      <xdr:row>67</xdr:row>
      <xdr:rowOff>8300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858F17F-538D-41C2-B5C8-390BD90B8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4</xdr:col>
      <xdr:colOff>596900</xdr:colOff>
      <xdr:row>68</xdr:row>
      <xdr:rowOff>114300</xdr:rowOff>
    </xdr:from>
    <xdr:to>
      <xdr:col>15</xdr:col>
      <xdr:colOff>67685</xdr:colOff>
      <xdr:row>88</xdr:row>
      <xdr:rowOff>170897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8F6C0D-C1F1-4F3D-AF76-37572CCBD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86300" y="12706350"/>
          <a:ext cx="6176385" cy="3739597"/>
        </a:xfrm>
        <a:prstGeom prst="rect">
          <a:avLst/>
        </a:prstGeom>
      </xdr:spPr>
    </xdr:pic>
    <xdr:clientData/>
  </xdr:twoCellAnchor>
  <xdr:twoCellAnchor>
    <xdr:from>
      <xdr:col>22</xdr:col>
      <xdr:colOff>310816</xdr:colOff>
      <xdr:row>36</xdr:row>
      <xdr:rowOff>205874</xdr:rowOff>
    </xdr:from>
    <xdr:to>
      <xdr:col>30</xdr:col>
      <xdr:colOff>16711</xdr:colOff>
      <xdr:row>51</xdr:row>
      <xdr:rowOff>74863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BD3DDC3-7D68-44B5-B96D-E5A8BDE52E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571500</xdr:colOff>
      <xdr:row>48</xdr:row>
      <xdr:rowOff>164586</xdr:rowOff>
    </xdr:from>
    <xdr:to>
      <xdr:col>30</xdr:col>
      <xdr:colOff>268752</xdr:colOff>
      <xdr:row>63</xdr:row>
      <xdr:rowOff>117635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AF233D1-F699-4495-9238-F86B24C9A9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44</xdr:col>
      <xdr:colOff>206375</xdr:colOff>
      <xdr:row>610</xdr:row>
      <xdr:rowOff>41275</xdr:rowOff>
    </xdr:from>
    <xdr:to>
      <xdr:col>51</xdr:col>
      <xdr:colOff>511175</xdr:colOff>
      <xdr:row>625</xdr:row>
      <xdr:rowOff>22225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A4C8809-0E0E-4FF2-972A-FA6C06DA1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5</xdr:col>
      <xdr:colOff>596281</xdr:colOff>
      <xdr:row>89</xdr:row>
      <xdr:rowOff>176100</xdr:rowOff>
    </xdr:from>
    <xdr:to>
      <xdr:col>13</xdr:col>
      <xdr:colOff>323549</xdr:colOff>
      <xdr:row>100</xdr:row>
      <xdr:rowOff>171148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D517CC-3184-45C9-A8D6-BF6255142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95281" y="16635300"/>
          <a:ext cx="4604068" cy="2020698"/>
        </a:xfrm>
        <a:prstGeom prst="rect">
          <a:avLst/>
        </a:prstGeom>
      </xdr:spPr>
    </xdr:pic>
    <xdr:clientData/>
  </xdr:twoCellAnchor>
  <xdr:twoCellAnchor>
    <xdr:from>
      <xdr:col>4</xdr:col>
      <xdr:colOff>435982</xdr:colOff>
      <xdr:row>0</xdr:row>
      <xdr:rowOff>0</xdr:rowOff>
    </xdr:from>
    <xdr:to>
      <xdr:col>13</xdr:col>
      <xdr:colOff>271037</xdr:colOff>
      <xdr:row>17</xdr:row>
      <xdr:rowOff>155807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BA3465A-04C3-4240-9377-9B253798C5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110737</xdr:colOff>
      <xdr:row>652</xdr:row>
      <xdr:rowOff>115230</xdr:rowOff>
    </xdr:from>
    <xdr:to>
      <xdr:col>9</xdr:col>
      <xdr:colOff>431335</xdr:colOff>
      <xdr:row>667</xdr:row>
      <xdr:rowOff>70625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422E03B-9B7D-4EB9-A6ED-3DE6EBC498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19</xdr:col>
      <xdr:colOff>0</xdr:colOff>
      <xdr:row>67</xdr:row>
      <xdr:rowOff>0</xdr:rowOff>
    </xdr:from>
    <xdr:to>
      <xdr:col>24</xdr:col>
      <xdr:colOff>313009</xdr:colOff>
      <xdr:row>84</xdr:row>
      <xdr:rowOff>10292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5796901-533B-4F5F-B2A2-DCBF4A0CF2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4532" t="22073" r="42337" b="19033"/>
        <a:stretch/>
      </xdr:blipFill>
      <xdr:spPr>
        <a:xfrm>
          <a:off x="13985488" y="12521890"/>
          <a:ext cx="3371850" cy="3169804"/>
        </a:xfrm>
        <a:prstGeom prst="rect">
          <a:avLst/>
        </a:prstGeom>
        <a:ln>
          <a:solidFill>
            <a:schemeClr val="tx1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0.87313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BD0BD9DF-96C8-4501-B422-8FDE8D91D24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0" y="0"/>
          <a:ext cx="5514286" cy="2419048"/>
        </a:xfrm>
        <a:prstGeom xmlns:a="http://schemas.openxmlformats.org/drawingml/2006/main" prst="rect">
          <a:avLst/>
        </a:prstGeom>
      </cdr:spPr>
    </cdr:pic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396874</xdr:colOff>
      <xdr:row>103</xdr:row>
      <xdr:rowOff>41274</xdr:rowOff>
    </xdr:from>
    <xdr:to>
      <xdr:col>13</xdr:col>
      <xdr:colOff>234949</xdr:colOff>
      <xdr:row>119</xdr:row>
      <xdr:rowOff>152399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4BE87EB-A653-425A-BF73-0A40AF2E58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25674" y="19008724"/>
              <a:ext cx="5934075" cy="3057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21119</xdr:colOff>
      <xdr:row>0</xdr:row>
      <xdr:rowOff>0</xdr:rowOff>
    </xdr:from>
    <xdr:to>
      <xdr:col>12</xdr:col>
      <xdr:colOff>472936</xdr:colOff>
      <xdr:row>18</xdr:row>
      <xdr:rowOff>79376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8F8B5716-45BF-44F9-B1E4-078C892C07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49919" y="0"/>
              <a:ext cx="5938217" cy="33940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181141</xdr:colOff>
      <xdr:row>0</xdr:row>
      <xdr:rowOff>0</xdr:rowOff>
    </xdr:from>
    <xdr:to>
      <xdr:col>24</xdr:col>
      <xdr:colOff>165655</xdr:colOff>
      <xdr:row>18</xdr:row>
      <xdr:rowOff>147134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E9C7C61A-7EFE-410F-8FEC-3A24A4EACD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96341" y="0"/>
              <a:ext cx="7299714" cy="34618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0</xdr:colOff>
      <xdr:row>19</xdr:row>
      <xdr:rowOff>0</xdr:rowOff>
    </xdr:from>
    <xdr:to>
      <xdr:col>26</xdr:col>
      <xdr:colOff>317500</xdr:colOff>
      <xdr:row>37</xdr:row>
      <xdr:rowOff>154878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6E4B6C8B-0682-4097-BC2B-97499E0FEA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44000" y="3498850"/>
              <a:ext cx="7023100" cy="34695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29</xdr:col>
      <xdr:colOff>109606</xdr:colOff>
      <xdr:row>0</xdr:row>
      <xdr:rowOff>14357</xdr:rowOff>
    </xdr:from>
    <xdr:to>
      <xdr:col>39</xdr:col>
      <xdr:colOff>115956</xdr:colOff>
      <xdr:row>16</xdr:row>
      <xdr:rowOff>171175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AFF65F95-234B-494E-AC97-7ADB03CF1B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788006" y="14357"/>
              <a:ext cx="6102350" cy="31032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30</xdr:col>
      <xdr:colOff>69850</xdr:colOff>
      <xdr:row>1721</xdr:row>
      <xdr:rowOff>10342</xdr:rowOff>
    </xdr:from>
    <xdr:to>
      <xdr:col>42</xdr:col>
      <xdr:colOff>584200</xdr:colOff>
      <xdr:row>1743</xdr:row>
      <xdr:rowOff>15225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CA4C15-0DEE-4C22-B28A-C38451C13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357850" y="1667692"/>
          <a:ext cx="7829550" cy="4056183"/>
        </a:xfrm>
        <a:prstGeom prst="rect">
          <a:avLst/>
        </a:prstGeom>
      </xdr:spPr>
    </xdr:pic>
    <xdr:clientData/>
  </xdr:twoCellAnchor>
  <xdr:twoCellAnchor editAs="oneCell">
    <xdr:from>
      <xdr:col>31</xdr:col>
      <xdr:colOff>88900</xdr:colOff>
      <xdr:row>50</xdr:row>
      <xdr:rowOff>120157</xdr:rowOff>
    </xdr:from>
    <xdr:to>
      <xdr:col>37</xdr:col>
      <xdr:colOff>50800</xdr:colOff>
      <xdr:row>64</xdr:row>
      <xdr:rowOff>170718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A870FB0-FB55-41E7-A150-27E8781A6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986500" y="9327657"/>
          <a:ext cx="3619500" cy="2628661"/>
        </a:xfrm>
        <a:prstGeom prst="rect">
          <a:avLst/>
        </a:prstGeom>
      </xdr:spPr>
    </xdr:pic>
    <xdr:clientData/>
  </xdr:twoCellAnchor>
  <xdr:twoCellAnchor>
    <xdr:from>
      <xdr:col>46</xdr:col>
      <xdr:colOff>492124</xdr:colOff>
      <xdr:row>967</xdr:row>
      <xdr:rowOff>34924</xdr:rowOff>
    </xdr:from>
    <xdr:to>
      <xdr:col>57</xdr:col>
      <xdr:colOff>292099</xdr:colOff>
      <xdr:row>982</xdr:row>
      <xdr:rowOff>165099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6A4F7B96-E364-49E4-9086-8F3018AD4D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33724" y="178107974"/>
              <a:ext cx="6505575" cy="2892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54</xdr:col>
      <xdr:colOff>425450</xdr:colOff>
      <xdr:row>4</xdr:row>
      <xdr:rowOff>101600</xdr:rowOff>
    </xdr:from>
    <xdr:to>
      <xdr:col>63</xdr:col>
      <xdr:colOff>539750</xdr:colOff>
      <xdr:row>21</xdr:row>
      <xdr:rowOff>6350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AEC1B0C0-1881-446F-BDEB-4AABDB9C34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343850" y="838200"/>
              <a:ext cx="5600700" cy="3035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45</xdr:col>
      <xdr:colOff>273050</xdr:colOff>
      <xdr:row>1</xdr:row>
      <xdr:rowOff>146050</xdr:rowOff>
    </xdr:from>
    <xdr:to>
      <xdr:col>54</xdr:col>
      <xdr:colOff>127000</xdr:colOff>
      <xdr:row>19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4" name="Chart 23">
              <a:extLst>
                <a:ext uri="{FF2B5EF4-FFF2-40B4-BE49-F238E27FC236}">
                  <a16:creationId xmlns:a16="http://schemas.microsoft.com/office/drawing/2014/main" id="{7ABF383A-3731-4203-B3F2-4C6FDBF2DD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705050" y="330200"/>
              <a:ext cx="5340350" cy="3206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66</xdr:col>
      <xdr:colOff>0</xdr:colOff>
      <xdr:row>865</xdr:row>
      <xdr:rowOff>41274</xdr:rowOff>
    </xdr:from>
    <xdr:to>
      <xdr:col>75</xdr:col>
      <xdr:colOff>508000</xdr:colOff>
      <xdr:row>881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7" name="Chart 26">
              <a:extLst>
                <a:ext uri="{FF2B5EF4-FFF2-40B4-BE49-F238E27FC236}">
                  <a16:creationId xmlns:a16="http://schemas.microsoft.com/office/drawing/2014/main" id="{CAEA6F0C-F3B1-4607-AD50-E2839800B3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233600" y="159331024"/>
              <a:ext cx="5994400" cy="30702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30</xdr:col>
      <xdr:colOff>168802</xdr:colOff>
      <xdr:row>29</xdr:row>
      <xdr:rowOff>107979</xdr:rowOff>
    </xdr:from>
    <xdr:to>
      <xdr:col>38</xdr:col>
      <xdr:colOff>511293</xdr:colOff>
      <xdr:row>44</xdr:row>
      <xdr:rowOff>77131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79531A5-A92F-4E05-8BA1-290066A5E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399447" y="5454269"/>
          <a:ext cx="5203997" cy="2734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418</xdr:colOff>
      <xdr:row>19</xdr:row>
      <xdr:rowOff>182144</xdr:rowOff>
    </xdr:from>
    <xdr:to>
      <xdr:col>11</xdr:col>
      <xdr:colOff>476249</xdr:colOff>
      <xdr:row>43</xdr:row>
      <xdr:rowOff>10862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A03DBC7-D028-4CE9-ADC8-D20C2433AB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1018" y="3680994"/>
              <a:ext cx="5587581" cy="42483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211138</xdr:colOff>
      <xdr:row>39</xdr:row>
      <xdr:rowOff>87311</xdr:rowOff>
    </xdr:from>
    <xdr:to>
      <xdr:col>15</xdr:col>
      <xdr:colOff>608263</xdr:colOff>
      <xdr:row>60</xdr:row>
      <xdr:rowOff>134936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AFB126A-C7D9-47E5-BA87-927C042344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62388" y="7269161"/>
              <a:ext cx="5585075" cy="3914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101600</xdr:colOff>
      <xdr:row>37</xdr:row>
      <xdr:rowOff>150812</xdr:rowOff>
    </xdr:from>
    <xdr:to>
      <xdr:col>24</xdr:col>
      <xdr:colOff>221260</xdr:colOff>
      <xdr:row>53</xdr:row>
      <xdr:rowOff>111125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5EAA21-1077-4A68-A4BA-7CEC2086C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18850" y="6905625"/>
          <a:ext cx="5398098" cy="288131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6</xdr:col>
      <xdr:colOff>203200</xdr:colOff>
      <xdr:row>15</xdr:row>
      <xdr:rowOff>107950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A97147-AEE1-4167-8D31-2E83732A6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3860800" cy="2870199"/>
        </a:xfrm>
        <a:prstGeom prst="rect">
          <a:avLst/>
        </a:prstGeom>
      </xdr:spPr>
    </xdr:pic>
    <xdr:clientData/>
  </xdr:twoCellAnchor>
  <xdr:twoCellAnchor editAs="oneCell">
    <xdr:from>
      <xdr:col>6</xdr:col>
      <xdr:colOff>349249</xdr:colOff>
      <xdr:row>0</xdr:row>
      <xdr:rowOff>67836</xdr:rowOff>
    </xdr:from>
    <xdr:to>
      <xdr:col>14</xdr:col>
      <xdr:colOff>55918</xdr:colOff>
      <xdr:row>15</xdr:row>
      <xdr:rowOff>62760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487BE1-ABC0-477B-8450-C618C711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6849" y="67836"/>
          <a:ext cx="4583469" cy="2757174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107951</xdr:colOff>
      <xdr:row>16</xdr:row>
      <xdr:rowOff>88901</xdr:rowOff>
    </xdr:from>
    <xdr:to>
      <xdr:col>6</xdr:col>
      <xdr:colOff>118815</xdr:colOff>
      <xdr:row>28</xdr:row>
      <xdr:rowOff>101601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561F64-2C80-49F2-869F-78075744E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951" y="3035301"/>
          <a:ext cx="3668464" cy="222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16</xdr:row>
      <xdr:rowOff>83406</xdr:rowOff>
    </xdr:from>
    <xdr:to>
      <xdr:col>13</xdr:col>
      <xdr:colOff>495300</xdr:colOff>
      <xdr:row>28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0B8BE5-260E-46AE-81F9-33AE48E82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57700" y="3029806"/>
          <a:ext cx="3962400" cy="2177194"/>
        </a:xfrm>
        <a:prstGeom prst="rect">
          <a:avLst/>
        </a:prstGeom>
      </xdr:spPr>
    </xdr:pic>
    <xdr:clientData/>
  </xdr:twoCellAnchor>
  <xdr:twoCellAnchor editAs="oneCell">
    <xdr:from>
      <xdr:col>14</xdr:col>
      <xdr:colOff>342900</xdr:colOff>
      <xdr:row>0</xdr:row>
      <xdr:rowOff>0</xdr:rowOff>
    </xdr:from>
    <xdr:to>
      <xdr:col>22</xdr:col>
      <xdr:colOff>199433</xdr:colOff>
      <xdr:row>6</xdr:row>
      <xdr:rowOff>66529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A232EBC-5219-4655-AF7D-040CDFBC0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77300" y="0"/>
          <a:ext cx="4733333" cy="11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1</xdr:row>
      <xdr:rowOff>171450</xdr:rowOff>
    </xdr:from>
    <xdr:to>
      <xdr:col>15</xdr:col>
      <xdr:colOff>603249</xdr:colOff>
      <xdr:row>18</xdr:row>
      <xdr:rowOff>22225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DE3CC19-0307-43E5-97FE-57218B2FB5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67050" y="355600"/>
              <a:ext cx="6680199" cy="2981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536574</xdr:colOff>
      <xdr:row>583</xdr:row>
      <xdr:rowOff>41275</xdr:rowOff>
    </xdr:from>
    <xdr:to>
      <xdr:col>15</xdr:col>
      <xdr:colOff>196849</xdr:colOff>
      <xdr:row>598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7BA6F5-8F1F-4147-A0CE-2D37CC0DE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365125</xdr:colOff>
      <xdr:row>19</xdr:row>
      <xdr:rowOff>47625</xdr:rowOff>
    </xdr:from>
    <xdr:to>
      <xdr:col>14</xdr:col>
      <xdr:colOff>60325</xdr:colOff>
      <xdr:row>34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A8222B-16AF-4718-86DB-C0582D68C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B482A-BBFB-4C10-A910-06553F4246B1}">
  <dimension ref="A1:BF672"/>
  <sheetViews>
    <sheetView topLeftCell="R69" zoomScale="103" zoomScaleNormal="85" workbookViewId="0">
      <selection activeCell="AB79" sqref="AB79"/>
    </sheetView>
  </sheetViews>
  <sheetFormatPr defaultRowHeight="14.5" x14ac:dyDescent="0.35"/>
  <cols>
    <col min="1" max="1" width="27.6328125" style="15" bestFit="1" customWidth="1"/>
    <col min="2" max="2" width="13.81640625" style="15" bestFit="1" customWidth="1"/>
    <col min="3" max="3" width="8.36328125" style="15" bestFit="1" customWidth="1"/>
    <col min="4" max="16" width="8.7265625" style="15"/>
    <col min="17" max="17" width="14" style="15" bestFit="1" customWidth="1"/>
    <col min="18" max="18" width="13.81640625" style="15" bestFit="1" customWidth="1"/>
    <col min="19" max="50" width="8.7265625" style="15"/>
    <col min="51" max="51" width="9.90625" style="15" bestFit="1" customWidth="1"/>
    <col min="52" max="52" width="9.453125" style="15" bestFit="1" customWidth="1"/>
    <col min="53" max="53" width="9.90625" style="15" bestFit="1" customWidth="1"/>
    <col min="54" max="58" width="9.453125" style="15" bestFit="1" customWidth="1"/>
    <col min="59" max="16384" width="8.7265625" style="15"/>
  </cols>
  <sheetData>
    <row r="1" spans="1:58" x14ac:dyDescent="0.35">
      <c r="A1" s="15" t="s">
        <v>53</v>
      </c>
    </row>
    <row r="2" spans="1:58" x14ac:dyDescent="0.35">
      <c r="A2" s="15" t="s">
        <v>54</v>
      </c>
      <c r="B2" s="15" t="s">
        <v>55</v>
      </c>
      <c r="Q2" s="15" t="s">
        <v>54</v>
      </c>
      <c r="R2" s="15" t="s">
        <v>55</v>
      </c>
      <c r="AU2" s="15" t="s">
        <v>56</v>
      </c>
      <c r="AV2" s="15" t="s">
        <v>57</v>
      </c>
    </row>
    <row r="3" spans="1:58" x14ac:dyDescent="0.35">
      <c r="A3" s="15" t="s">
        <v>58</v>
      </c>
      <c r="B3" s="17">
        <v>215</v>
      </c>
      <c r="Q3" s="16">
        <v>14.2</v>
      </c>
      <c r="R3" s="5">
        <v>215</v>
      </c>
      <c r="AU3" s="15">
        <v>16000</v>
      </c>
      <c r="AV3" s="15">
        <v>71</v>
      </c>
      <c r="AW3" s="18">
        <f>CORREL(AV2:AV628,AU2:AU628)</f>
        <v>0.24351490431414252</v>
      </c>
      <c r="BA3" s="15" t="s">
        <v>59</v>
      </c>
    </row>
    <row r="4" spans="1:58" x14ac:dyDescent="0.35">
      <c r="A4" s="15" t="s">
        <v>60</v>
      </c>
      <c r="B4" s="17">
        <v>325</v>
      </c>
      <c r="D4" s="15" t="e">
        <f>CORREL(A2:A14,B2:B14)</f>
        <v>#DIV/0!</v>
      </c>
      <c r="Q4" s="16">
        <v>16.399999999999999</v>
      </c>
      <c r="R4" s="5">
        <v>325</v>
      </c>
      <c r="AU4" s="15">
        <v>17000</v>
      </c>
      <c r="AV4" s="15">
        <v>68</v>
      </c>
    </row>
    <row r="5" spans="1:58" x14ac:dyDescent="0.35">
      <c r="A5" s="15" t="s">
        <v>61</v>
      </c>
      <c r="B5" s="17">
        <v>185</v>
      </c>
      <c r="Q5" s="16">
        <v>11.9</v>
      </c>
      <c r="R5" s="5">
        <v>185</v>
      </c>
      <c r="AU5" s="15">
        <v>16000</v>
      </c>
      <c r="AV5" s="15">
        <v>78</v>
      </c>
    </row>
    <row r="6" spans="1:58" x14ac:dyDescent="0.35">
      <c r="A6" s="15" t="s">
        <v>62</v>
      </c>
      <c r="B6" s="17">
        <v>332</v>
      </c>
      <c r="Q6" s="16">
        <v>15.2</v>
      </c>
      <c r="R6" s="5">
        <v>332</v>
      </c>
      <c r="AU6" s="15">
        <v>14000</v>
      </c>
      <c r="AV6" s="15">
        <v>73</v>
      </c>
    </row>
    <row r="7" spans="1:58" x14ac:dyDescent="0.35">
      <c r="A7" s="15" t="s">
        <v>63</v>
      </c>
      <c r="B7" s="17">
        <v>406</v>
      </c>
      <c r="Q7" s="16">
        <v>18.5</v>
      </c>
      <c r="R7" s="5">
        <v>406</v>
      </c>
      <c r="AU7" s="15">
        <v>12000</v>
      </c>
      <c r="AV7" s="15">
        <v>86</v>
      </c>
    </row>
    <row r="8" spans="1:58" x14ac:dyDescent="0.35">
      <c r="A8" s="15" t="s">
        <v>64</v>
      </c>
      <c r="B8" s="17">
        <v>522</v>
      </c>
      <c r="Q8" s="16">
        <v>22.1</v>
      </c>
      <c r="R8" s="5">
        <v>522</v>
      </c>
      <c r="AU8" s="15">
        <v>13000</v>
      </c>
      <c r="AV8" s="15">
        <v>82</v>
      </c>
      <c r="AZ8" s="6" t="s">
        <v>56</v>
      </c>
      <c r="BA8" s="6" t="s">
        <v>57</v>
      </c>
      <c r="BB8" s="6" t="s">
        <v>65</v>
      </c>
      <c r="BC8" s="6" t="s">
        <v>66</v>
      </c>
      <c r="BD8" s="6" t="s">
        <v>67</v>
      </c>
      <c r="BE8" s="6" t="s">
        <v>68</v>
      </c>
      <c r="BF8" s="6" t="s">
        <v>69</v>
      </c>
    </row>
    <row r="9" spans="1:58" x14ac:dyDescent="0.35">
      <c r="A9" s="15" t="s">
        <v>70</v>
      </c>
      <c r="B9" s="17">
        <v>412</v>
      </c>
      <c r="Q9" s="16">
        <v>19.399999999999999</v>
      </c>
      <c r="R9" s="5">
        <v>412</v>
      </c>
      <c r="AU9" s="15">
        <v>12000</v>
      </c>
      <c r="AV9" s="15">
        <v>87</v>
      </c>
      <c r="AY9" s="6" t="s">
        <v>56</v>
      </c>
      <c r="AZ9" s="15">
        <v>1</v>
      </c>
      <c r="BA9" s="15">
        <v>0.24351500000000001</v>
      </c>
      <c r="BB9" s="15">
        <v>0.95359400000000005</v>
      </c>
      <c r="BC9" s="15">
        <v>0.82592900000000002</v>
      </c>
      <c r="BD9" s="15">
        <v>-0.23270099999999999</v>
      </c>
      <c r="BE9" s="15">
        <v>0.91279600000000005</v>
      </c>
      <c r="BF9" s="15">
        <v>8.7089999999999997E-3</v>
      </c>
    </row>
    <row r="10" spans="1:58" x14ac:dyDescent="0.35">
      <c r="A10" s="15" t="s">
        <v>71</v>
      </c>
      <c r="B10" s="17">
        <v>614</v>
      </c>
      <c r="Q10" s="16">
        <v>25.1</v>
      </c>
      <c r="R10" s="5">
        <v>614</v>
      </c>
      <c r="AU10" s="15">
        <v>13000</v>
      </c>
      <c r="AV10" s="15">
        <v>66</v>
      </c>
      <c r="AY10" s="6" t="s">
        <v>57</v>
      </c>
      <c r="AZ10" s="15">
        <v>0.24351500000000001</v>
      </c>
      <c r="BA10" s="15">
        <v>1</v>
      </c>
      <c r="BB10" s="15">
        <v>0.39625199999999999</v>
      </c>
      <c r="BC10" s="15">
        <v>0.36781199999999997</v>
      </c>
      <c r="BD10" s="15">
        <v>-0.35864600000000002</v>
      </c>
      <c r="BE10" s="15">
        <v>0.27897699999999997</v>
      </c>
      <c r="BF10" s="15">
        <v>-0.23209199999999999</v>
      </c>
    </row>
    <row r="11" spans="1:58" x14ac:dyDescent="0.35">
      <c r="A11" s="15" t="s">
        <v>72</v>
      </c>
      <c r="B11" s="17">
        <v>544</v>
      </c>
      <c r="Q11" s="16">
        <v>23.4</v>
      </c>
      <c r="R11" s="5">
        <v>544</v>
      </c>
      <c r="AU11" s="15">
        <v>11000</v>
      </c>
      <c r="AV11" s="15">
        <v>72</v>
      </c>
      <c r="AY11" s="6" t="s">
        <v>65</v>
      </c>
      <c r="AZ11" s="15">
        <v>0.95359400000000005</v>
      </c>
      <c r="BA11" s="15">
        <v>0.39625199999999999</v>
      </c>
      <c r="BB11" s="15">
        <v>1</v>
      </c>
      <c r="BC11" s="15">
        <v>0.87883</v>
      </c>
      <c r="BD11" s="15">
        <v>-0.26449899999999998</v>
      </c>
      <c r="BE11" s="15">
        <v>0.90723600000000004</v>
      </c>
      <c r="BF11" s="15">
        <v>-5.5556000000000001E-2</v>
      </c>
    </row>
    <row r="12" spans="1:58" x14ac:dyDescent="0.35">
      <c r="A12" s="15" t="s">
        <v>73</v>
      </c>
      <c r="B12" s="17">
        <v>421</v>
      </c>
      <c r="Q12" s="16">
        <v>18.100000000000001</v>
      </c>
      <c r="R12" s="5">
        <v>421</v>
      </c>
      <c r="AU12" s="15">
        <v>11000</v>
      </c>
      <c r="AV12" s="15">
        <v>56</v>
      </c>
      <c r="AY12" s="6" t="s">
        <v>66</v>
      </c>
      <c r="AZ12" s="15">
        <v>0.82592900000000002</v>
      </c>
      <c r="BA12" s="15">
        <v>0.36781199999999997</v>
      </c>
      <c r="BB12" s="15">
        <v>0.87883</v>
      </c>
      <c r="BC12" s="15">
        <v>1</v>
      </c>
      <c r="BD12" s="15">
        <v>-0.305867</v>
      </c>
      <c r="BE12" s="15">
        <v>0.72855999999999999</v>
      </c>
      <c r="BF12" s="15">
        <v>-0.119602</v>
      </c>
    </row>
    <row r="13" spans="1:58" x14ac:dyDescent="0.35">
      <c r="A13" s="15" t="s">
        <v>74</v>
      </c>
      <c r="B13" s="17">
        <v>445</v>
      </c>
      <c r="Q13" s="16">
        <v>22.6</v>
      </c>
      <c r="R13" s="5">
        <v>445</v>
      </c>
      <c r="AU13" s="15">
        <v>9000</v>
      </c>
      <c r="AV13" s="15">
        <v>66</v>
      </c>
      <c r="AY13" s="6" t="s">
        <v>67</v>
      </c>
      <c r="AZ13" s="15">
        <v>-0.23270099999999999</v>
      </c>
      <c r="BA13" s="15">
        <v>-0.35864600000000002</v>
      </c>
      <c r="BB13" s="15">
        <v>-0.26449899999999998</v>
      </c>
      <c r="BC13" s="15">
        <v>-0.305867</v>
      </c>
      <c r="BD13" s="15">
        <v>1</v>
      </c>
      <c r="BE13" s="15">
        <v>-8.9566999999999994E-2</v>
      </c>
      <c r="BF13" s="15">
        <v>0.69398400000000005</v>
      </c>
    </row>
    <row r="14" spans="1:58" x14ac:dyDescent="0.35">
      <c r="A14" s="15" t="s">
        <v>75</v>
      </c>
      <c r="B14" s="17">
        <v>408</v>
      </c>
      <c r="Q14" s="16">
        <v>17.2</v>
      </c>
      <c r="R14" s="5">
        <v>408</v>
      </c>
      <c r="AU14" s="15">
        <v>9000</v>
      </c>
      <c r="AV14" s="15">
        <v>50</v>
      </c>
      <c r="AY14" s="6" t="s">
        <v>68</v>
      </c>
      <c r="AZ14" s="15">
        <v>0.91279600000000005</v>
      </c>
      <c r="BA14" s="15">
        <v>0.27897699999999997</v>
      </c>
      <c r="BB14" s="15">
        <v>0.90723600000000004</v>
      </c>
      <c r="BC14" s="15">
        <v>0.72855999999999999</v>
      </c>
      <c r="BD14" s="15">
        <v>-8.9566999999999994E-2</v>
      </c>
      <c r="BE14" s="15">
        <v>1</v>
      </c>
      <c r="BF14" s="15">
        <v>0.13945099999999999</v>
      </c>
    </row>
    <row r="15" spans="1:58" x14ac:dyDescent="0.35">
      <c r="P15" s="6" t="s">
        <v>14</v>
      </c>
      <c r="Q15" s="19">
        <f>AVERAGE(Q3:Q14)</f>
        <v>18.675000000000001</v>
      </c>
      <c r="R15" s="20">
        <f>AVERAGE(R3:R14)</f>
        <v>402.41666666666669</v>
      </c>
      <c r="AU15" s="15">
        <v>9000</v>
      </c>
      <c r="AV15" s="15">
        <v>54</v>
      </c>
      <c r="AY15" s="6" t="s">
        <v>69</v>
      </c>
      <c r="AZ15" s="15">
        <v>8.7089999999999997E-3</v>
      </c>
      <c r="BA15" s="15">
        <v>-0.23209199999999999</v>
      </c>
      <c r="BB15" s="15">
        <v>-5.5556000000000001E-2</v>
      </c>
      <c r="BC15" s="15">
        <v>-0.119602</v>
      </c>
      <c r="BD15" s="15">
        <v>0.69398400000000005</v>
      </c>
      <c r="BE15" s="15">
        <v>0.13945099999999999</v>
      </c>
      <c r="BF15" s="15">
        <v>1</v>
      </c>
    </row>
    <row r="16" spans="1:58" x14ac:dyDescent="0.35">
      <c r="AU16" s="15">
        <v>9000</v>
      </c>
      <c r="AV16" s="15">
        <v>50</v>
      </c>
    </row>
    <row r="17" spans="1:52" x14ac:dyDescent="0.35">
      <c r="Q17" s="14"/>
      <c r="R17" s="18">
        <f>CORREL($Q$2:$Q$14,R2:R14)</f>
        <v>0.95750662300159528</v>
      </c>
      <c r="AU17" s="15">
        <v>8000</v>
      </c>
      <c r="AV17" s="15">
        <v>54</v>
      </c>
    </row>
    <row r="18" spans="1:52" x14ac:dyDescent="0.35">
      <c r="AU18" s="15">
        <v>53000</v>
      </c>
      <c r="AV18" s="15">
        <v>65</v>
      </c>
    </row>
    <row r="19" spans="1:52" x14ac:dyDescent="0.35">
      <c r="A19" s="15" t="s">
        <v>55</v>
      </c>
      <c r="B19" s="15" t="s">
        <v>54</v>
      </c>
      <c r="AU19" s="15">
        <v>52000</v>
      </c>
      <c r="AV19" s="15">
        <v>89</v>
      </c>
    </row>
    <row r="20" spans="1:52" x14ac:dyDescent="0.35">
      <c r="A20" s="17">
        <v>215</v>
      </c>
      <c r="B20" s="15" t="s">
        <v>58</v>
      </c>
      <c r="AU20" s="15">
        <v>52000</v>
      </c>
      <c r="AV20" s="15">
        <v>93</v>
      </c>
    </row>
    <row r="21" spans="1:52" x14ac:dyDescent="0.35">
      <c r="A21" s="17">
        <v>325</v>
      </c>
      <c r="B21" s="15" t="s">
        <v>60</v>
      </c>
      <c r="AU21" s="15">
        <v>50000</v>
      </c>
      <c r="AV21" s="15">
        <v>98</v>
      </c>
    </row>
    <row r="22" spans="1:52" x14ac:dyDescent="0.35">
      <c r="A22" s="17">
        <v>185</v>
      </c>
      <c r="B22" s="15" t="s">
        <v>61</v>
      </c>
      <c r="AU22" s="15">
        <v>45000</v>
      </c>
      <c r="AV22" s="15">
        <v>88</v>
      </c>
      <c r="AZ22" s="15" t="s">
        <v>76</v>
      </c>
    </row>
    <row r="23" spans="1:52" x14ac:dyDescent="0.35">
      <c r="A23" s="17">
        <v>332</v>
      </c>
      <c r="B23" s="15" t="s">
        <v>62</v>
      </c>
      <c r="AU23" s="15">
        <v>40000</v>
      </c>
      <c r="AV23" s="15">
        <v>75</v>
      </c>
    </row>
    <row r="24" spans="1:52" x14ac:dyDescent="0.35">
      <c r="A24" s="17">
        <v>406</v>
      </c>
      <c r="B24" s="15" t="s">
        <v>63</v>
      </c>
      <c r="AU24" s="15">
        <v>40000</v>
      </c>
      <c r="AV24" s="15">
        <v>57</v>
      </c>
    </row>
    <row r="25" spans="1:52" x14ac:dyDescent="0.35">
      <c r="A25" s="17">
        <v>522</v>
      </c>
      <c r="B25" s="15" t="s">
        <v>64</v>
      </c>
      <c r="AU25" s="15">
        <v>36000</v>
      </c>
      <c r="AV25" s="15">
        <v>69</v>
      </c>
    </row>
    <row r="26" spans="1:52" x14ac:dyDescent="0.35">
      <c r="A26" s="17">
        <v>412</v>
      </c>
      <c r="B26" s="15" t="s">
        <v>70</v>
      </c>
      <c r="AU26" s="15">
        <v>32000</v>
      </c>
      <c r="AV26" s="15">
        <v>76</v>
      </c>
    </row>
    <row r="27" spans="1:52" x14ac:dyDescent="0.35">
      <c r="A27" s="17">
        <v>614</v>
      </c>
      <c r="B27" s="15" t="s">
        <v>71</v>
      </c>
      <c r="AU27" s="15">
        <v>28000</v>
      </c>
      <c r="AV27" s="15">
        <v>80</v>
      </c>
    </row>
    <row r="28" spans="1:52" x14ac:dyDescent="0.35">
      <c r="A28" s="17">
        <v>544</v>
      </c>
      <c r="B28" s="15" t="s">
        <v>72</v>
      </c>
      <c r="AU28" s="15">
        <v>28000</v>
      </c>
      <c r="AV28" s="15">
        <v>75</v>
      </c>
    </row>
    <row r="29" spans="1:52" x14ac:dyDescent="0.35">
      <c r="A29" s="17">
        <v>421</v>
      </c>
      <c r="B29" s="15" t="s">
        <v>73</v>
      </c>
      <c r="AU29" s="15">
        <v>24000</v>
      </c>
      <c r="AV29" s="15">
        <v>57</v>
      </c>
    </row>
    <row r="30" spans="1:52" x14ac:dyDescent="0.35">
      <c r="A30" s="17">
        <v>445</v>
      </c>
      <c r="B30" s="15" t="s">
        <v>74</v>
      </c>
      <c r="AU30" s="15">
        <v>25000</v>
      </c>
      <c r="AV30" s="15">
        <v>60</v>
      </c>
    </row>
    <row r="31" spans="1:52" x14ac:dyDescent="0.35">
      <c r="A31" s="17">
        <v>408</v>
      </c>
      <c r="B31" s="15" t="s">
        <v>75</v>
      </c>
      <c r="AU31" s="15">
        <v>22000</v>
      </c>
      <c r="AV31" s="15">
        <v>64</v>
      </c>
    </row>
    <row r="32" spans="1:52" x14ac:dyDescent="0.35">
      <c r="AU32" s="15">
        <v>25000</v>
      </c>
      <c r="AV32" s="15">
        <v>63</v>
      </c>
    </row>
    <row r="33" spans="1:48" x14ac:dyDescent="0.35">
      <c r="AU33" s="15">
        <v>55000</v>
      </c>
      <c r="AV33" s="15">
        <v>60</v>
      </c>
    </row>
    <row r="34" spans="1:48" x14ac:dyDescent="0.35">
      <c r="B34" s="21"/>
      <c r="C34" s="21"/>
      <c r="AU34" s="15">
        <v>52000</v>
      </c>
      <c r="AV34" s="15">
        <v>62</v>
      </c>
    </row>
    <row r="35" spans="1:48" x14ac:dyDescent="0.35">
      <c r="B35" s="21"/>
      <c r="C35" s="21"/>
      <c r="AU35" s="15">
        <v>40000</v>
      </c>
      <c r="AV35" s="15">
        <v>59</v>
      </c>
    </row>
    <row r="36" spans="1:48" ht="20" x14ac:dyDescent="0.35">
      <c r="A36" s="15" t="s">
        <v>77</v>
      </c>
      <c r="B36" s="21" t="s">
        <v>78</v>
      </c>
      <c r="C36" s="21" t="s">
        <v>79</v>
      </c>
      <c r="AU36" s="15">
        <v>43000</v>
      </c>
      <c r="AV36" s="15">
        <v>59</v>
      </c>
    </row>
    <row r="37" spans="1:48" x14ac:dyDescent="0.35">
      <c r="A37" s="22" t="s">
        <v>80</v>
      </c>
      <c r="B37" s="23">
        <v>1000</v>
      </c>
      <c r="C37" s="21">
        <v>5.7</v>
      </c>
      <c r="AU37" s="15">
        <v>38000</v>
      </c>
      <c r="AV37" s="15">
        <v>63</v>
      </c>
    </row>
    <row r="38" spans="1:48" x14ac:dyDescent="0.35">
      <c r="A38" s="22" t="s">
        <v>81</v>
      </c>
      <c r="B38" s="23">
        <v>3100</v>
      </c>
      <c r="C38" s="21">
        <v>2.85</v>
      </c>
      <c r="D38" s="15">
        <f>CORREL(B37:B41,C37:C41)</f>
        <v>-0.70982161969668667</v>
      </c>
      <c r="AU38" s="15">
        <v>35000</v>
      </c>
      <c r="AV38" s="15">
        <v>72</v>
      </c>
    </row>
    <row r="39" spans="1:48" x14ac:dyDescent="0.35">
      <c r="A39" s="22" t="s">
        <v>82</v>
      </c>
      <c r="B39" s="23">
        <v>9600</v>
      </c>
      <c r="C39" s="21">
        <v>2.4900000000000002</v>
      </c>
      <c r="U39" s="15" t="s">
        <v>23</v>
      </c>
      <c r="V39" s="15" t="s">
        <v>83</v>
      </c>
      <c r="AU39" s="15">
        <v>32000</v>
      </c>
      <c r="AV39" s="15">
        <v>55</v>
      </c>
    </row>
    <row r="40" spans="1:48" x14ac:dyDescent="0.35">
      <c r="A40" s="22" t="s">
        <v>84</v>
      </c>
      <c r="B40" s="23">
        <v>25300</v>
      </c>
      <c r="C40" s="21">
        <v>1.57</v>
      </c>
      <c r="S40" s="14">
        <f>CORREL($U$39:$U$44,$V$39:$V$44)</f>
        <v>0.99999999999999978</v>
      </c>
      <c r="U40" s="15">
        <v>1</v>
      </c>
      <c r="V40" s="15">
        <v>1</v>
      </c>
      <c r="AU40" s="15">
        <v>36000</v>
      </c>
      <c r="AV40" s="15">
        <v>50</v>
      </c>
    </row>
    <row r="41" spans="1:48" x14ac:dyDescent="0.35">
      <c r="A41" s="22" t="s">
        <v>85</v>
      </c>
      <c r="B41" s="23">
        <v>40000</v>
      </c>
      <c r="C41" s="21">
        <v>1.78</v>
      </c>
      <c r="S41" s="14">
        <f>CORREL($V$39:$V$44,$U$39:$U$44)</f>
        <v>0.99999999999999978</v>
      </c>
      <c r="U41" s="15">
        <v>2</v>
      </c>
      <c r="V41" s="15">
        <v>2</v>
      </c>
      <c r="AU41" s="15">
        <v>30000</v>
      </c>
      <c r="AV41" s="15">
        <v>65</v>
      </c>
    </row>
    <row r="42" spans="1:48" x14ac:dyDescent="0.35">
      <c r="T42" s="15">
        <v>1</v>
      </c>
      <c r="U42" s="15">
        <v>3</v>
      </c>
      <c r="V42" s="15">
        <v>3</v>
      </c>
      <c r="W42" s="15">
        <v>1</v>
      </c>
      <c r="AU42" s="15">
        <v>30000</v>
      </c>
      <c r="AV42" s="15">
        <v>64</v>
      </c>
    </row>
    <row r="43" spans="1:48" x14ac:dyDescent="0.35">
      <c r="U43" s="15">
        <v>4</v>
      </c>
      <c r="V43" s="15">
        <v>4</v>
      </c>
      <c r="AU43" s="15">
        <v>25000</v>
      </c>
      <c r="AV43" s="15">
        <v>64</v>
      </c>
    </row>
    <row r="44" spans="1:48" x14ac:dyDescent="0.35">
      <c r="U44" s="15">
        <v>5</v>
      </c>
      <c r="V44" s="15">
        <v>5</v>
      </c>
      <c r="AU44" s="15">
        <v>20000</v>
      </c>
      <c r="AV44" s="15">
        <v>52</v>
      </c>
    </row>
    <row r="45" spans="1:48" x14ac:dyDescent="0.35">
      <c r="AU45" s="15">
        <v>24000</v>
      </c>
      <c r="AV45" s="15">
        <v>77</v>
      </c>
    </row>
    <row r="46" spans="1:48" x14ac:dyDescent="0.35">
      <c r="A46" s="15" t="s">
        <v>56</v>
      </c>
      <c r="B46" s="15" t="s">
        <v>65</v>
      </c>
      <c r="AU46" s="15">
        <v>23000</v>
      </c>
      <c r="AV46" s="15">
        <v>53</v>
      </c>
    </row>
    <row r="47" spans="1:48" x14ac:dyDescent="0.35">
      <c r="A47" s="15">
        <v>16000</v>
      </c>
      <c r="B47" s="15">
        <v>1136000</v>
      </c>
      <c r="U47" s="15" t="s">
        <v>23</v>
      </c>
      <c r="V47" s="15" t="s">
        <v>83</v>
      </c>
      <c r="AU47" s="15">
        <v>22000</v>
      </c>
      <c r="AV47" s="15">
        <v>46</v>
      </c>
    </row>
    <row r="48" spans="1:48" x14ac:dyDescent="0.35">
      <c r="A48" s="15">
        <v>17000</v>
      </c>
      <c r="B48" s="15">
        <v>1156000</v>
      </c>
      <c r="C48" s="14">
        <f>CORREL(A46:A672,B46:B672)</f>
        <v>0.95359438269986718</v>
      </c>
      <c r="U48" s="15">
        <v>1</v>
      </c>
      <c r="V48" s="15">
        <v>1</v>
      </c>
      <c r="AU48" s="15">
        <v>450000</v>
      </c>
      <c r="AV48" s="15">
        <v>83</v>
      </c>
    </row>
    <row r="49" spans="1:48" x14ac:dyDescent="0.35">
      <c r="A49" s="15">
        <v>16000</v>
      </c>
      <c r="B49" s="15">
        <v>1248000</v>
      </c>
      <c r="U49" s="15">
        <v>90</v>
      </c>
      <c r="V49" s="15">
        <v>2</v>
      </c>
      <c r="AU49" s="15">
        <v>465000</v>
      </c>
      <c r="AV49" s="15">
        <v>60</v>
      </c>
    </row>
    <row r="50" spans="1:48" x14ac:dyDescent="0.35">
      <c r="A50" s="15">
        <v>14000</v>
      </c>
      <c r="B50" s="15">
        <v>1022000</v>
      </c>
      <c r="U50" s="15">
        <v>120</v>
      </c>
      <c r="V50" s="15">
        <v>3</v>
      </c>
      <c r="AU50" s="15">
        <v>440000</v>
      </c>
      <c r="AV50" s="15">
        <v>70</v>
      </c>
    </row>
    <row r="51" spans="1:48" x14ac:dyDescent="0.35">
      <c r="A51" s="15">
        <v>12000</v>
      </c>
      <c r="B51" s="15">
        <v>1032000</v>
      </c>
      <c r="U51" s="15">
        <v>150</v>
      </c>
      <c r="V51" s="15">
        <v>4</v>
      </c>
      <c r="AU51" s="15">
        <v>460000</v>
      </c>
      <c r="AV51" s="15">
        <v>61</v>
      </c>
    </row>
    <row r="52" spans="1:48" x14ac:dyDescent="0.35">
      <c r="A52" s="15">
        <v>13000</v>
      </c>
      <c r="B52" s="15">
        <v>1066000</v>
      </c>
      <c r="U52" s="15">
        <v>180</v>
      </c>
      <c r="V52" s="15">
        <v>5</v>
      </c>
      <c r="AU52" s="15">
        <v>470000</v>
      </c>
      <c r="AV52" s="15">
        <v>50</v>
      </c>
    </row>
    <row r="53" spans="1:48" x14ac:dyDescent="0.35">
      <c r="A53" s="15">
        <v>12000</v>
      </c>
      <c r="B53" s="15">
        <v>1044000</v>
      </c>
      <c r="AU53" s="15">
        <v>480000</v>
      </c>
      <c r="AV53" s="15">
        <v>67</v>
      </c>
    </row>
    <row r="54" spans="1:48" x14ac:dyDescent="0.35">
      <c r="A54" s="15">
        <v>13000</v>
      </c>
      <c r="B54" s="15">
        <v>858000</v>
      </c>
      <c r="AU54" s="15">
        <v>390000</v>
      </c>
      <c r="AV54" s="15">
        <v>45</v>
      </c>
    </row>
    <row r="55" spans="1:48" x14ac:dyDescent="0.35">
      <c r="A55" s="15">
        <v>11000</v>
      </c>
      <c r="B55" s="15">
        <v>792000</v>
      </c>
      <c r="AU55" s="24">
        <v>400000</v>
      </c>
      <c r="AV55" s="15">
        <v>75</v>
      </c>
    </row>
    <row r="56" spans="1:48" x14ac:dyDescent="0.35">
      <c r="A56" s="15">
        <v>11000</v>
      </c>
      <c r="B56" s="15">
        <v>616000</v>
      </c>
      <c r="T56" s="25"/>
      <c r="AU56" s="15">
        <v>380000</v>
      </c>
      <c r="AV56" s="15">
        <v>52</v>
      </c>
    </row>
    <row r="57" spans="1:48" x14ac:dyDescent="0.35">
      <c r="A57" s="15">
        <v>9000</v>
      </c>
      <c r="B57" s="15">
        <v>594000</v>
      </c>
      <c r="AU57" s="15">
        <v>340000</v>
      </c>
      <c r="AV57" s="15">
        <v>40</v>
      </c>
    </row>
    <row r="58" spans="1:48" x14ac:dyDescent="0.35">
      <c r="A58" s="15">
        <v>9000</v>
      </c>
      <c r="B58" s="15">
        <v>450000</v>
      </c>
      <c r="T58" s="15" t="s">
        <v>86</v>
      </c>
      <c r="U58" s="14">
        <f>CORREL(U47:U52,V47:V52)</f>
        <v>0.96238795563929269</v>
      </c>
      <c r="AU58" s="15">
        <v>360000</v>
      </c>
      <c r="AV58" s="15">
        <v>51</v>
      </c>
    </row>
    <row r="59" spans="1:48" x14ac:dyDescent="0.35">
      <c r="A59" s="15">
        <v>9000</v>
      </c>
      <c r="B59" s="15">
        <v>486000</v>
      </c>
      <c r="AU59" s="15">
        <v>355000</v>
      </c>
      <c r="AV59" s="15">
        <v>33</v>
      </c>
    </row>
    <row r="60" spans="1:48" x14ac:dyDescent="0.35">
      <c r="A60" s="15">
        <v>9000</v>
      </c>
      <c r="B60" s="15">
        <v>450000</v>
      </c>
      <c r="AU60" s="15">
        <v>410000</v>
      </c>
      <c r="AV60" s="15">
        <v>67</v>
      </c>
    </row>
    <row r="61" spans="1:48" x14ac:dyDescent="0.35">
      <c r="A61" s="15">
        <v>8000</v>
      </c>
      <c r="B61" s="15">
        <v>432000</v>
      </c>
      <c r="AU61" s="15">
        <v>370000</v>
      </c>
      <c r="AV61" s="15">
        <v>48</v>
      </c>
    </row>
    <row r="62" spans="1:48" x14ac:dyDescent="0.35">
      <c r="A62" s="15">
        <v>53000</v>
      </c>
      <c r="B62" s="15">
        <v>3445000</v>
      </c>
      <c r="AU62" s="15">
        <v>330000</v>
      </c>
      <c r="AV62" s="15">
        <v>35</v>
      </c>
    </row>
    <row r="63" spans="1:48" x14ac:dyDescent="0.35">
      <c r="A63" s="15">
        <v>52000</v>
      </c>
      <c r="B63" s="15">
        <v>4628000</v>
      </c>
      <c r="AU63" s="15">
        <v>27000</v>
      </c>
      <c r="AV63" s="15">
        <v>72</v>
      </c>
    </row>
    <row r="64" spans="1:48" x14ac:dyDescent="0.35">
      <c r="A64" s="15">
        <v>52000</v>
      </c>
      <c r="B64" s="15">
        <v>4836000</v>
      </c>
      <c r="AU64" s="15">
        <v>27000</v>
      </c>
      <c r="AV64" s="15">
        <v>76</v>
      </c>
    </row>
    <row r="65" spans="1:48" x14ac:dyDescent="0.35">
      <c r="A65" s="15">
        <v>50000</v>
      </c>
      <c r="B65" s="15">
        <v>4900000</v>
      </c>
      <c r="AU65" s="15">
        <v>29000</v>
      </c>
      <c r="AV65" s="15">
        <v>60</v>
      </c>
    </row>
    <row r="66" spans="1:48" x14ac:dyDescent="0.35">
      <c r="A66" s="15">
        <v>45000</v>
      </c>
      <c r="B66" s="15">
        <v>3960000</v>
      </c>
      <c r="AU66" s="15">
        <v>26000</v>
      </c>
      <c r="AV66" s="15">
        <v>55</v>
      </c>
    </row>
    <row r="67" spans="1:48" x14ac:dyDescent="0.35">
      <c r="A67" s="15">
        <v>40000</v>
      </c>
      <c r="B67" s="24">
        <v>3000000</v>
      </c>
      <c r="AU67" s="15">
        <v>24000</v>
      </c>
      <c r="AV67" s="15">
        <v>60</v>
      </c>
    </row>
    <row r="68" spans="1:48" x14ac:dyDescent="0.35">
      <c r="A68" s="15">
        <v>40000</v>
      </c>
      <c r="B68" s="15">
        <v>2280000</v>
      </c>
      <c r="AU68" s="15">
        <v>24000</v>
      </c>
      <c r="AV68" s="15">
        <v>86</v>
      </c>
    </row>
    <row r="69" spans="1:48" x14ac:dyDescent="0.35">
      <c r="A69" s="15">
        <v>36000</v>
      </c>
      <c r="B69" s="15">
        <v>2484000</v>
      </c>
      <c r="AU69" s="15">
        <v>23000</v>
      </c>
      <c r="AV69" s="15">
        <v>80</v>
      </c>
    </row>
    <row r="70" spans="1:48" x14ac:dyDescent="0.35">
      <c r="A70" s="15">
        <v>32000</v>
      </c>
      <c r="B70" s="15">
        <v>2432000</v>
      </c>
      <c r="AU70" s="15">
        <v>28000</v>
      </c>
      <c r="AV70" s="15">
        <v>70</v>
      </c>
    </row>
    <row r="71" spans="1:48" x14ac:dyDescent="0.35">
      <c r="A71" s="15">
        <v>28000</v>
      </c>
      <c r="B71" s="15">
        <v>2240000</v>
      </c>
      <c r="AU71" s="15">
        <v>36000</v>
      </c>
      <c r="AV71" s="15">
        <v>75</v>
      </c>
    </row>
    <row r="72" spans="1:48" x14ac:dyDescent="0.35">
      <c r="A72" s="15">
        <v>28000</v>
      </c>
      <c r="B72" s="15">
        <v>2100000</v>
      </c>
      <c r="AU72" s="15">
        <v>31000</v>
      </c>
      <c r="AV72" s="15">
        <v>51</v>
      </c>
    </row>
    <row r="73" spans="1:48" x14ac:dyDescent="0.35">
      <c r="A73" s="15">
        <v>24000</v>
      </c>
      <c r="B73" s="15">
        <v>1368000</v>
      </c>
      <c r="AU73" s="15">
        <v>27000</v>
      </c>
      <c r="AV73" s="15">
        <v>45</v>
      </c>
    </row>
    <row r="74" spans="1:48" x14ac:dyDescent="0.35">
      <c r="A74" s="15">
        <v>25000</v>
      </c>
      <c r="B74" s="15">
        <v>1500000</v>
      </c>
      <c r="AU74" s="15">
        <v>28000</v>
      </c>
      <c r="AV74" s="15">
        <v>53</v>
      </c>
    </row>
    <row r="75" spans="1:48" x14ac:dyDescent="0.35">
      <c r="A75" s="15">
        <v>22000</v>
      </c>
      <c r="B75" s="15">
        <v>1408000</v>
      </c>
      <c r="AU75" s="15">
        <v>34000</v>
      </c>
      <c r="AV75" s="15">
        <v>56</v>
      </c>
    </row>
    <row r="76" spans="1:48" x14ac:dyDescent="0.35">
      <c r="A76" s="15">
        <v>25000</v>
      </c>
      <c r="B76" s="15">
        <v>1575000</v>
      </c>
      <c r="AU76" s="15">
        <v>31000</v>
      </c>
      <c r="AV76" s="15">
        <v>55</v>
      </c>
    </row>
    <row r="77" spans="1:48" x14ac:dyDescent="0.35">
      <c r="A77" s="15">
        <v>55000</v>
      </c>
      <c r="B77" s="15">
        <v>3300000</v>
      </c>
      <c r="AU77" s="15">
        <v>25000</v>
      </c>
      <c r="AV77" s="15">
        <v>48</v>
      </c>
    </row>
    <row r="78" spans="1:48" x14ac:dyDescent="0.35">
      <c r="A78" s="15">
        <v>52000</v>
      </c>
      <c r="B78" s="15">
        <v>3224000</v>
      </c>
      <c r="AU78" s="15">
        <v>230000</v>
      </c>
      <c r="AV78" s="15">
        <v>98</v>
      </c>
    </row>
    <row r="79" spans="1:48" x14ac:dyDescent="0.35">
      <c r="A79" s="15">
        <v>40000</v>
      </c>
      <c r="B79" s="15">
        <v>2360000</v>
      </c>
      <c r="AU79" s="15">
        <v>228000</v>
      </c>
      <c r="AV79" s="15">
        <v>102</v>
      </c>
    </row>
    <row r="80" spans="1:48" x14ac:dyDescent="0.35">
      <c r="A80" s="15">
        <v>43000</v>
      </c>
      <c r="B80" s="15">
        <v>2537000</v>
      </c>
      <c r="AU80" s="15">
        <v>232000</v>
      </c>
      <c r="AV80" s="15">
        <v>105</v>
      </c>
    </row>
    <row r="81" spans="1:48" x14ac:dyDescent="0.35">
      <c r="A81" s="15">
        <v>38000</v>
      </c>
      <c r="B81" s="15">
        <v>2394000</v>
      </c>
      <c r="AU81" s="15">
        <v>220000</v>
      </c>
      <c r="AV81" s="15">
        <v>100</v>
      </c>
    </row>
    <row r="82" spans="1:48" x14ac:dyDescent="0.35">
      <c r="A82" s="15">
        <v>35000</v>
      </c>
      <c r="B82" s="15">
        <v>2520000</v>
      </c>
      <c r="AU82" s="15">
        <v>220000</v>
      </c>
      <c r="AV82" s="15">
        <v>93</v>
      </c>
    </row>
    <row r="83" spans="1:48" x14ac:dyDescent="0.35">
      <c r="A83" s="15">
        <v>32000</v>
      </c>
      <c r="B83" s="15">
        <v>1760000</v>
      </c>
      <c r="AU83" s="15">
        <v>210000</v>
      </c>
      <c r="AV83" s="15">
        <v>71</v>
      </c>
    </row>
    <row r="84" spans="1:48" x14ac:dyDescent="0.35">
      <c r="A84" s="15">
        <v>36000</v>
      </c>
      <c r="B84" s="15">
        <v>1800000</v>
      </c>
      <c r="AU84" s="15">
        <v>205000</v>
      </c>
      <c r="AV84" s="15">
        <v>98</v>
      </c>
    </row>
    <row r="85" spans="1:48" x14ac:dyDescent="0.35">
      <c r="A85" s="15">
        <v>30000</v>
      </c>
      <c r="B85" s="15">
        <v>1950000</v>
      </c>
      <c r="AU85" s="15">
        <v>160000</v>
      </c>
      <c r="AV85" s="15">
        <v>86</v>
      </c>
    </row>
    <row r="86" spans="1:48" x14ac:dyDescent="0.35">
      <c r="A86" s="15">
        <v>30000</v>
      </c>
      <c r="B86" s="15">
        <v>1920000</v>
      </c>
      <c r="AU86" s="15">
        <v>170000</v>
      </c>
      <c r="AV86" s="15">
        <v>81</v>
      </c>
    </row>
    <row r="87" spans="1:48" x14ac:dyDescent="0.35">
      <c r="A87" s="15">
        <v>25000</v>
      </c>
      <c r="B87" s="15">
        <v>1600000</v>
      </c>
      <c r="AU87" s="15">
        <v>160000</v>
      </c>
      <c r="AV87" s="15">
        <v>71</v>
      </c>
    </row>
    <row r="88" spans="1:48" x14ac:dyDescent="0.35">
      <c r="A88" s="15">
        <v>20000</v>
      </c>
      <c r="B88" s="15">
        <v>1040000</v>
      </c>
      <c r="AU88" s="15">
        <v>150000</v>
      </c>
      <c r="AV88" s="15">
        <v>79</v>
      </c>
    </row>
    <row r="89" spans="1:48" x14ac:dyDescent="0.35">
      <c r="A89" s="15">
        <v>24000</v>
      </c>
      <c r="B89" s="15">
        <v>1848000</v>
      </c>
      <c r="AU89" s="15">
        <v>170000</v>
      </c>
      <c r="AV89" s="15">
        <v>68</v>
      </c>
    </row>
    <row r="90" spans="1:48" x14ac:dyDescent="0.35">
      <c r="A90" s="15">
        <v>23000</v>
      </c>
      <c r="B90" s="15">
        <v>1219000</v>
      </c>
      <c r="AU90" s="24">
        <v>200000</v>
      </c>
      <c r="AV90" s="15">
        <v>69</v>
      </c>
    </row>
    <row r="91" spans="1:48" x14ac:dyDescent="0.35">
      <c r="A91" s="15">
        <v>22000</v>
      </c>
      <c r="B91" s="15">
        <v>1012000</v>
      </c>
      <c r="AU91" s="15">
        <v>180000</v>
      </c>
      <c r="AV91" s="15">
        <v>61</v>
      </c>
    </row>
    <row r="92" spans="1:48" x14ac:dyDescent="0.35">
      <c r="A92" s="15">
        <v>450000</v>
      </c>
      <c r="B92" s="15">
        <v>37350000</v>
      </c>
      <c r="AU92" s="15">
        <v>193000</v>
      </c>
      <c r="AV92" s="15">
        <v>64</v>
      </c>
    </row>
    <row r="93" spans="1:48" x14ac:dyDescent="0.35">
      <c r="A93" s="15">
        <v>465000</v>
      </c>
      <c r="B93" s="15">
        <v>27900000</v>
      </c>
      <c r="AU93" s="15">
        <v>75000</v>
      </c>
      <c r="AV93" s="15">
        <v>56</v>
      </c>
    </row>
    <row r="94" spans="1:48" x14ac:dyDescent="0.35">
      <c r="A94" s="15">
        <v>440000</v>
      </c>
      <c r="B94" s="15">
        <v>30800000</v>
      </c>
      <c r="AU94" s="15">
        <v>65000</v>
      </c>
      <c r="AV94" s="15">
        <v>51</v>
      </c>
    </row>
    <row r="95" spans="1:48" x14ac:dyDescent="0.35">
      <c r="A95" s="15">
        <v>460000</v>
      </c>
      <c r="B95" s="15">
        <v>28060000</v>
      </c>
      <c r="AU95" s="15">
        <v>55000</v>
      </c>
      <c r="AV95" s="15">
        <v>57</v>
      </c>
    </row>
    <row r="96" spans="1:48" x14ac:dyDescent="0.35">
      <c r="A96" s="15">
        <v>470000</v>
      </c>
      <c r="B96" s="15">
        <v>23500000</v>
      </c>
      <c r="AU96" s="15">
        <v>55000</v>
      </c>
      <c r="AV96" s="15">
        <v>57</v>
      </c>
    </row>
    <row r="97" spans="1:48" x14ac:dyDescent="0.35">
      <c r="A97" s="15">
        <v>480000</v>
      </c>
      <c r="B97" s="15">
        <v>32160000</v>
      </c>
      <c r="AU97" s="15">
        <v>50000</v>
      </c>
      <c r="AV97" s="15">
        <v>52</v>
      </c>
    </row>
    <row r="98" spans="1:48" x14ac:dyDescent="0.35">
      <c r="A98" s="15">
        <v>390000</v>
      </c>
      <c r="B98" s="15">
        <v>17550000</v>
      </c>
      <c r="AU98" s="15">
        <v>52000</v>
      </c>
      <c r="AV98" s="15">
        <v>65</v>
      </c>
    </row>
    <row r="99" spans="1:48" x14ac:dyDescent="0.35">
      <c r="A99" s="24">
        <v>400000</v>
      </c>
      <c r="B99" s="24">
        <v>30000000</v>
      </c>
      <c r="AU99" s="15">
        <v>63000</v>
      </c>
      <c r="AV99" s="15">
        <v>49</v>
      </c>
    </row>
    <row r="100" spans="1:48" x14ac:dyDescent="0.35">
      <c r="A100" s="15">
        <v>380000</v>
      </c>
      <c r="B100" s="15">
        <v>19760000</v>
      </c>
      <c r="AU100" s="15">
        <v>59000</v>
      </c>
      <c r="AV100" s="15">
        <v>49</v>
      </c>
    </row>
    <row r="101" spans="1:48" x14ac:dyDescent="0.35">
      <c r="A101" s="15">
        <v>340000</v>
      </c>
      <c r="B101" s="15">
        <v>13600000</v>
      </c>
      <c r="AU101" s="15">
        <v>63000</v>
      </c>
      <c r="AV101" s="15">
        <v>74</v>
      </c>
    </row>
    <row r="102" spans="1:48" x14ac:dyDescent="0.35">
      <c r="A102" s="15">
        <v>360000</v>
      </c>
      <c r="B102" s="15">
        <v>18360000</v>
      </c>
      <c r="AU102" s="15">
        <v>60000</v>
      </c>
      <c r="AV102" s="15">
        <v>58</v>
      </c>
    </row>
    <row r="103" spans="1:48" x14ac:dyDescent="0.35">
      <c r="A103" s="15">
        <v>355000</v>
      </c>
      <c r="B103" s="15">
        <v>11715000</v>
      </c>
      <c r="AU103" s="15">
        <v>65000</v>
      </c>
      <c r="AV103" s="15">
        <v>71</v>
      </c>
    </row>
    <row r="104" spans="1:48" x14ac:dyDescent="0.35">
      <c r="A104" s="15">
        <v>410000</v>
      </c>
      <c r="B104" s="15">
        <v>27470000</v>
      </c>
      <c r="AU104" s="15">
        <v>65000</v>
      </c>
      <c r="AV104" s="15">
        <v>41</v>
      </c>
    </row>
    <row r="105" spans="1:48" x14ac:dyDescent="0.35">
      <c r="A105" s="15">
        <v>370000</v>
      </c>
      <c r="B105" s="15">
        <v>17760000</v>
      </c>
      <c r="AU105" s="15">
        <v>55000</v>
      </c>
      <c r="AV105" s="15">
        <v>46</v>
      </c>
    </row>
    <row r="106" spans="1:48" x14ac:dyDescent="0.35">
      <c r="A106" s="15">
        <v>330000</v>
      </c>
      <c r="B106" s="15">
        <v>11550000</v>
      </c>
      <c r="AU106" s="15">
        <v>65000</v>
      </c>
      <c r="AV106" s="15">
        <v>43</v>
      </c>
    </row>
    <row r="107" spans="1:48" x14ac:dyDescent="0.35">
      <c r="A107" s="15">
        <v>27000</v>
      </c>
      <c r="B107" s="15">
        <v>1944000</v>
      </c>
      <c r="AU107" s="15">
        <v>59000</v>
      </c>
      <c r="AV107" s="15">
        <v>51</v>
      </c>
    </row>
    <row r="108" spans="1:48" x14ac:dyDescent="0.35">
      <c r="A108" s="15">
        <v>27000</v>
      </c>
      <c r="B108" s="15">
        <v>2052000</v>
      </c>
      <c r="AU108" s="15">
        <v>8000</v>
      </c>
      <c r="AV108" s="15">
        <v>118</v>
      </c>
    </row>
    <row r="109" spans="1:48" x14ac:dyDescent="0.35">
      <c r="A109" s="15">
        <v>29000</v>
      </c>
      <c r="B109" s="15">
        <v>1740000</v>
      </c>
      <c r="AU109" s="15">
        <v>8000</v>
      </c>
      <c r="AV109" s="15">
        <v>80</v>
      </c>
    </row>
    <row r="110" spans="1:48" x14ac:dyDescent="0.35">
      <c r="A110" s="15">
        <v>26000</v>
      </c>
      <c r="B110" s="15">
        <v>1430000</v>
      </c>
      <c r="AU110" s="15">
        <v>7000</v>
      </c>
      <c r="AV110" s="15">
        <v>112</v>
      </c>
    </row>
    <row r="111" spans="1:48" x14ac:dyDescent="0.35">
      <c r="A111" s="15">
        <v>24000</v>
      </c>
      <c r="B111" s="15">
        <v>1440000</v>
      </c>
      <c r="AU111" s="15">
        <v>8000</v>
      </c>
      <c r="AV111" s="15">
        <v>87</v>
      </c>
    </row>
    <row r="112" spans="1:48" x14ac:dyDescent="0.35">
      <c r="A112" s="15">
        <v>24000</v>
      </c>
      <c r="B112" s="15">
        <v>2064000</v>
      </c>
      <c r="AU112" s="15">
        <v>7000</v>
      </c>
      <c r="AV112" s="15">
        <v>136</v>
      </c>
    </row>
    <row r="113" spans="1:48" x14ac:dyDescent="0.35">
      <c r="A113" s="15">
        <v>23000</v>
      </c>
      <c r="B113" s="15">
        <v>1840000</v>
      </c>
      <c r="AU113" s="15">
        <v>7000</v>
      </c>
      <c r="AV113" s="15">
        <v>114</v>
      </c>
    </row>
    <row r="114" spans="1:48" x14ac:dyDescent="0.35">
      <c r="A114" s="15">
        <v>28000</v>
      </c>
      <c r="B114" s="15">
        <v>1960000</v>
      </c>
      <c r="AU114" s="15">
        <v>8000</v>
      </c>
      <c r="AV114" s="15">
        <v>96</v>
      </c>
    </row>
    <row r="115" spans="1:48" x14ac:dyDescent="0.35">
      <c r="A115" s="15">
        <v>36000</v>
      </c>
      <c r="B115" s="15">
        <v>2700000</v>
      </c>
      <c r="AU115" s="15">
        <v>9000</v>
      </c>
      <c r="AV115" s="15">
        <v>131</v>
      </c>
    </row>
    <row r="116" spans="1:48" x14ac:dyDescent="0.35">
      <c r="A116" s="15">
        <v>31000</v>
      </c>
      <c r="B116" s="15">
        <v>1581000</v>
      </c>
      <c r="AU116" s="15">
        <v>10000</v>
      </c>
      <c r="AV116" s="15">
        <v>93</v>
      </c>
    </row>
    <row r="117" spans="1:48" x14ac:dyDescent="0.35">
      <c r="A117" s="15">
        <v>27000</v>
      </c>
      <c r="B117" s="15">
        <v>1215000</v>
      </c>
      <c r="AU117" s="15">
        <v>10000</v>
      </c>
      <c r="AV117" s="15">
        <v>92</v>
      </c>
    </row>
    <row r="118" spans="1:48" x14ac:dyDescent="0.35">
      <c r="A118" s="15">
        <v>28000</v>
      </c>
      <c r="B118" s="15">
        <v>1484000</v>
      </c>
      <c r="AU118" s="15">
        <v>10000</v>
      </c>
      <c r="AV118" s="15">
        <v>90</v>
      </c>
    </row>
    <row r="119" spans="1:48" x14ac:dyDescent="0.35">
      <c r="A119" s="15">
        <v>34000</v>
      </c>
      <c r="B119" s="15">
        <v>1904000</v>
      </c>
      <c r="AU119" s="15">
        <v>10000</v>
      </c>
      <c r="AV119" s="15">
        <v>95</v>
      </c>
    </row>
    <row r="120" spans="1:48" x14ac:dyDescent="0.35">
      <c r="A120" s="15">
        <v>31000</v>
      </c>
      <c r="B120" s="15">
        <v>1705000</v>
      </c>
      <c r="AU120" s="15">
        <v>10000</v>
      </c>
      <c r="AV120" s="15">
        <v>77</v>
      </c>
    </row>
    <row r="121" spans="1:48" x14ac:dyDescent="0.35">
      <c r="A121" s="15">
        <v>25000</v>
      </c>
      <c r="B121" s="15">
        <v>1200000</v>
      </c>
      <c r="AU121" s="15">
        <v>9000</v>
      </c>
      <c r="AV121" s="15">
        <v>74</v>
      </c>
    </row>
    <row r="122" spans="1:48" x14ac:dyDescent="0.35">
      <c r="A122" s="15">
        <v>230000</v>
      </c>
      <c r="B122" s="15">
        <v>22540000</v>
      </c>
      <c r="AU122" s="15">
        <v>10000</v>
      </c>
      <c r="AV122" s="15">
        <v>75</v>
      </c>
    </row>
    <row r="123" spans="1:48" x14ac:dyDescent="0.35">
      <c r="A123" s="15">
        <v>228000</v>
      </c>
      <c r="B123" s="15">
        <v>23256000</v>
      </c>
      <c r="AU123" s="15">
        <v>50000</v>
      </c>
      <c r="AV123" s="15">
        <v>78</v>
      </c>
    </row>
    <row r="124" spans="1:48" x14ac:dyDescent="0.35">
      <c r="A124" s="15">
        <v>232000</v>
      </c>
      <c r="B124" s="15">
        <v>24360000</v>
      </c>
      <c r="AU124" s="15">
        <v>40000</v>
      </c>
      <c r="AV124" s="15">
        <v>65</v>
      </c>
    </row>
    <row r="125" spans="1:48" x14ac:dyDescent="0.35">
      <c r="A125" s="15">
        <v>220000</v>
      </c>
      <c r="B125" s="24">
        <v>22000000</v>
      </c>
      <c r="AU125" s="15">
        <v>30000</v>
      </c>
      <c r="AV125" s="15">
        <v>67</v>
      </c>
    </row>
    <row r="126" spans="1:48" x14ac:dyDescent="0.35">
      <c r="A126" s="15">
        <v>220000</v>
      </c>
      <c r="B126" s="15">
        <v>20460000</v>
      </c>
      <c r="AU126" s="15">
        <v>33000</v>
      </c>
      <c r="AV126" s="15">
        <v>51</v>
      </c>
    </row>
    <row r="127" spans="1:48" x14ac:dyDescent="0.35">
      <c r="A127" s="15">
        <v>210000</v>
      </c>
      <c r="B127" s="15">
        <v>14910000</v>
      </c>
      <c r="AU127" s="15">
        <v>33000</v>
      </c>
      <c r="AV127" s="15">
        <v>70</v>
      </c>
    </row>
    <row r="128" spans="1:48" x14ac:dyDescent="0.35">
      <c r="A128" s="15">
        <v>205000</v>
      </c>
      <c r="B128" s="15">
        <v>20090000</v>
      </c>
      <c r="AU128" s="15">
        <v>32000</v>
      </c>
      <c r="AV128" s="15">
        <v>59</v>
      </c>
    </row>
    <row r="129" spans="1:48" x14ac:dyDescent="0.35">
      <c r="A129" s="15">
        <v>160000</v>
      </c>
      <c r="B129" s="15">
        <v>13760000</v>
      </c>
      <c r="AU129" s="15">
        <v>35000</v>
      </c>
      <c r="AV129" s="15">
        <v>67</v>
      </c>
    </row>
    <row r="130" spans="1:48" x14ac:dyDescent="0.35">
      <c r="A130" s="15">
        <v>170000</v>
      </c>
      <c r="B130" s="15">
        <v>13770000</v>
      </c>
      <c r="AU130" s="15">
        <v>28000</v>
      </c>
      <c r="AV130" s="15">
        <v>88</v>
      </c>
    </row>
    <row r="131" spans="1:48" x14ac:dyDescent="0.35">
      <c r="A131" s="15">
        <v>160000</v>
      </c>
      <c r="B131" s="15">
        <v>11360000</v>
      </c>
      <c r="AU131" s="15">
        <v>26000</v>
      </c>
      <c r="AV131" s="15">
        <v>84</v>
      </c>
    </row>
    <row r="132" spans="1:48" x14ac:dyDescent="0.35">
      <c r="A132" s="15">
        <v>150000</v>
      </c>
      <c r="B132" s="15">
        <v>11850000</v>
      </c>
      <c r="AU132" s="15">
        <v>26000</v>
      </c>
      <c r="AV132" s="15">
        <v>81</v>
      </c>
    </row>
    <row r="133" spans="1:48" x14ac:dyDescent="0.35">
      <c r="A133" s="15">
        <v>170000</v>
      </c>
      <c r="B133" s="15">
        <v>11560000</v>
      </c>
      <c r="AU133" s="15">
        <v>24000</v>
      </c>
      <c r="AV133" s="15">
        <v>62</v>
      </c>
    </row>
    <row r="134" spans="1:48" x14ac:dyDescent="0.35">
      <c r="A134" s="24">
        <v>200000</v>
      </c>
      <c r="B134" s="15">
        <v>13800000</v>
      </c>
      <c r="AU134" s="15">
        <v>26000</v>
      </c>
      <c r="AV134" s="15">
        <v>42</v>
      </c>
    </row>
    <row r="135" spans="1:48" x14ac:dyDescent="0.35">
      <c r="A135" s="15">
        <v>180000</v>
      </c>
      <c r="B135" s="15">
        <v>10980000</v>
      </c>
      <c r="AU135" s="15">
        <v>27000</v>
      </c>
      <c r="AV135" s="15">
        <v>49</v>
      </c>
    </row>
    <row r="136" spans="1:48" x14ac:dyDescent="0.35">
      <c r="A136" s="15">
        <v>193000</v>
      </c>
      <c r="B136" s="15">
        <v>12352000</v>
      </c>
      <c r="AU136" s="15">
        <v>25000</v>
      </c>
      <c r="AV136" s="15">
        <v>62</v>
      </c>
    </row>
    <row r="137" spans="1:48" x14ac:dyDescent="0.35">
      <c r="A137" s="15">
        <v>75000</v>
      </c>
      <c r="B137" s="15">
        <v>4200000</v>
      </c>
      <c r="AU137" s="15">
        <v>37000</v>
      </c>
      <c r="AV137" s="15">
        <v>61</v>
      </c>
    </row>
    <row r="138" spans="1:48" x14ac:dyDescent="0.35">
      <c r="A138" s="15">
        <v>65000</v>
      </c>
      <c r="B138" s="15">
        <v>3315000</v>
      </c>
      <c r="AU138" s="15">
        <v>120000</v>
      </c>
      <c r="AV138" s="15">
        <v>50</v>
      </c>
    </row>
    <row r="139" spans="1:48" x14ac:dyDescent="0.35">
      <c r="A139" s="15">
        <v>55000</v>
      </c>
      <c r="B139" s="15">
        <v>3135000</v>
      </c>
      <c r="AU139" s="15">
        <v>120000</v>
      </c>
      <c r="AV139" s="15">
        <v>48</v>
      </c>
    </row>
    <row r="140" spans="1:48" x14ac:dyDescent="0.35">
      <c r="A140" s="15">
        <v>55000</v>
      </c>
      <c r="B140" s="15">
        <v>3135000</v>
      </c>
      <c r="AU140" s="24">
        <v>100000</v>
      </c>
      <c r="AV140" s="15">
        <v>47</v>
      </c>
    </row>
    <row r="141" spans="1:48" x14ac:dyDescent="0.35">
      <c r="A141" s="15">
        <v>50000</v>
      </c>
      <c r="B141" s="15">
        <v>2600000</v>
      </c>
      <c r="AU141" s="24">
        <v>100000</v>
      </c>
      <c r="AV141" s="15">
        <v>46</v>
      </c>
    </row>
    <row r="142" spans="1:48" x14ac:dyDescent="0.35">
      <c r="A142" s="15">
        <v>52000</v>
      </c>
      <c r="B142" s="15">
        <v>3380000</v>
      </c>
      <c r="AU142" s="24">
        <v>100000</v>
      </c>
      <c r="AV142" s="15">
        <v>57</v>
      </c>
    </row>
    <row r="143" spans="1:48" x14ac:dyDescent="0.35">
      <c r="A143" s="15">
        <v>63000</v>
      </c>
      <c r="B143" s="15">
        <v>3087000</v>
      </c>
      <c r="AU143" s="24">
        <v>100000</v>
      </c>
      <c r="AV143" s="15">
        <v>46</v>
      </c>
    </row>
    <row r="144" spans="1:48" x14ac:dyDescent="0.35">
      <c r="A144" s="15">
        <v>59000</v>
      </c>
      <c r="B144" s="15">
        <v>2891000</v>
      </c>
      <c r="AU144" s="24">
        <v>100000</v>
      </c>
      <c r="AV144" s="15">
        <v>63</v>
      </c>
    </row>
    <row r="145" spans="1:48" x14ac:dyDescent="0.35">
      <c r="A145" s="15">
        <v>63000</v>
      </c>
      <c r="B145" s="15">
        <v>4662000</v>
      </c>
      <c r="AU145" s="15">
        <v>95000</v>
      </c>
      <c r="AV145" s="15">
        <v>37</v>
      </c>
    </row>
    <row r="146" spans="1:48" x14ac:dyDescent="0.35">
      <c r="A146" s="15">
        <v>60000</v>
      </c>
      <c r="B146" s="15">
        <v>3480000</v>
      </c>
      <c r="AU146" s="15">
        <v>95000</v>
      </c>
      <c r="AV146" s="15">
        <v>44</v>
      </c>
    </row>
    <row r="147" spans="1:48" x14ac:dyDescent="0.35">
      <c r="A147" s="15">
        <v>65000</v>
      </c>
      <c r="B147" s="15">
        <v>4615000</v>
      </c>
      <c r="AU147" s="15">
        <v>92000</v>
      </c>
      <c r="AV147" s="15">
        <v>41</v>
      </c>
    </row>
    <row r="148" spans="1:48" x14ac:dyDescent="0.35">
      <c r="A148" s="15">
        <v>65000</v>
      </c>
      <c r="B148" s="15">
        <v>2665000</v>
      </c>
      <c r="AU148" s="15">
        <v>90000</v>
      </c>
      <c r="AV148" s="15">
        <v>40</v>
      </c>
    </row>
    <row r="149" spans="1:48" x14ac:dyDescent="0.35">
      <c r="A149" s="15">
        <v>55000</v>
      </c>
      <c r="B149" s="15">
        <v>2530000</v>
      </c>
      <c r="AU149" s="15">
        <v>103000</v>
      </c>
      <c r="AV149" s="15">
        <v>46</v>
      </c>
    </row>
    <row r="150" spans="1:48" x14ac:dyDescent="0.35">
      <c r="A150" s="15">
        <v>65000</v>
      </c>
      <c r="B150" s="15">
        <v>2795000</v>
      </c>
      <c r="AU150" s="15">
        <v>97000</v>
      </c>
      <c r="AV150" s="15">
        <v>27</v>
      </c>
    </row>
    <row r="151" spans="1:48" x14ac:dyDescent="0.35">
      <c r="A151" s="15">
        <v>59000</v>
      </c>
      <c r="B151" s="15">
        <v>3009000</v>
      </c>
      <c r="AU151" s="15">
        <v>87000</v>
      </c>
      <c r="AV151" s="15">
        <v>36</v>
      </c>
    </row>
    <row r="152" spans="1:48" x14ac:dyDescent="0.35">
      <c r="A152" s="15">
        <v>8000</v>
      </c>
      <c r="B152" s="15">
        <v>944000</v>
      </c>
      <c r="AU152" s="15">
        <v>92000</v>
      </c>
      <c r="AV152" s="15">
        <v>32</v>
      </c>
    </row>
    <row r="153" spans="1:48" x14ac:dyDescent="0.35">
      <c r="A153" s="15">
        <v>8000</v>
      </c>
      <c r="B153" s="15">
        <v>640000</v>
      </c>
      <c r="AU153" s="15">
        <v>9000</v>
      </c>
      <c r="AV153" s="15">
        <v>71</v>
      </c>
    </row>
    <row r="154" spans="1:48" x14ac:dyDescent="0.35">
      <c r="A154" s="15">
        <v>7000</v>
      </c>
      <c r="B154" s="15">
        <v>784000</v>
      </c>
      <c r="AU154" s="15">
        <v>9000</v>
      </c>
      <c r="AV154" s="15">
        <v>66</v>
      </c>
    </row>
    <row r="155" spans="1:48" x14ac:dyDescent="0.35">
      <c r="A155" s="15">
        <v>8000</v>
      </c>
      <c r="B155" s="15">
        <v>696000</v>
      </c>
      <c r="AU155" s="15">
        <v>8000</v>
      </c>
      <c r="AV155" s="15">
        <v>61</v>
      </c>
    </row>
    <row r="156" spans="1:48" x14ac:dyDescent="0.35">
      <c r="A156" s="15">
        <v>7000</v>
      </c>
      <c r="B156" s="15">
        <v>952000</v>
      </c>
      <c r="AU156" s="15">
        <v>6000</v>
      </c>
      <c r="AV156" s="15">
        <v>76</v>
      </c>
    </row>
    <row r="157" spans="1:48" x14ac:dyDescent="0.35">
      <c r="A157" s="15">
        <v>7000</v>
      </c>
      <c r="B157" s="15">
        <v>798000</v>
      </c>
      <c r="AU157" s="15">
        <v>9000</v>
      </c>
      <c r="AV157" s="15">
        <v>80</v>
      </c>
    </row>
    <row r="158" spans="1:48" x14ac:dyDescent="0.35">
      <c r="A158" s="15">
        <v>8000</v>
      </c>
      <c r="B158" s="15">
        <v>768000</v>
      </c>
      <c r="AU158" s="15">
        <v>7000</v>
      </c>
      <c r="AV158" s="15">
        <v>60</v>
      </c>
    </row>
    <row r="159" spans="1:48" x14ac:dyDescent="0.35">
      <c r="A159" s="15">
        <v>9000</v>
      </c>
      <c r="B159" s="15">
        <v>1179000</v>
      </c>
      <c r="AU159" s="15">
        <v>7000</v>
      </c>
      <c r="AV159" s="15">
        <v>55</v>
      </c>
    </row>
    <row r="160" spans="1:48" x14ac:dyDescent="0.35">
      <c r="A160" s="15">
        <v>10000</v>
      </c>
      <c r="B160" s="15">
        <v>930000</v>
      </c>
      <c r="AU160" s="15">
        <v>8000</v>
      </c>
      <c r="AV160" s="15">
        <v>85</v>
      </c>
    </row>
    <row r="161" spans="1:48" x14ac:dyDescent="0.35">
      <c r="A161" s="15">
        <v>10000</v>
      </c>
      <c r="B161" s="15">
        <v>920000</v>
      </c>
      <c r="AU161" s="15">
        <v>10000</v>
      </c>
      <c r="AV161" s="15">
        <v>66</v>
      </c>
    </row>
    <row r="162" spans="1:48" x14ac:dyDescent="0.35">
      <c r="A162" s="15">
        <v>10000</v>
      </c>
      <c r="B162" s="24">
        <v>900000</v>
      </c>
      <c r="AU162" s="15">
        <v>9000</v>
      </c>
      <c r="AV162" s="15">
        <v>63</v>
      </c>
    </row>
    <row r="163" spans="1:48" x14ac:dyDescent="0.35">
      <c r="A163" s="15">
        <v>10000</v>
      </c>
      <c r="B163" s="15">
        <v>950000</v>
      </c>
      <c r="AU163" s="15">
        <v>8000</v>
      </c>
      <c r="AV163" s="15">
        <v>56</v>
      </c>
    </row>
    <row r="164" spans="1:48" x14ac:dyDescent="0.35">
      <c r="A164" s="15">
        <v>10000</v>
      </c>
      <c r="B164" s="15">
        <v>770000</v>
      </c>
      <c r="AU164" s="15">
        <v>8000</v>
      </c>
      <c r="AV164" s="15">
        <v>34</v>
      </c>
    </row>
    <row r="165" spans="1:48" x14ac:dyDescent="0.35">
      <c r="A165" s="15">
        <v>9000</v>
      </c>
      <c r="B165" s="15">
        <v>666000</v>
      </c>
      <c r="AU165" s="15">
        <v>9000</v>
      </c>
      <c r="AV165" s="15">
        <v>41</v>
      </c>
    </row>
    <row r="166" spans="1:48" x14ac:dyDescent="0.35">
      <c r="A166" s="15">
        <v>10000</v>
      </c>
      <c r="B166" s="15">
        <v>750000</v>
      </c>
      <c r="AU166" s="15">
        <v>7000</v>
      </c>
      <c r="AV166" s="15">
        <v>50</v>
      </c>
    </row>
    <row r="167" spans="1:48" x14ac:dyDescent="0.35">
      <c r="A167" s="15">
        <v>50000</v>
      </c>
      <c r="B167" s="15">
        <v>3900000</v>
      </c>
      <c r="AU167" s="15">
        <v>7000</v>
      </c>
      <c r="AV167" s="15">
        <v>61</v>
      </c>
    </row>
    <row r="168" spans="1:48" x14ac:dyDescent="0.35">
      <c r="A168" s="15">
        <v>40000</v>
      </c>
      <c r="B168" s="15">
        <v>2600000</v>
      </c>
      <c r="AU168" s="15">
        <v>9000</v>
      </c>
      <c r="AV168" s="15">
        <v>92</v>
      </c>
    </row>
    <row r="169" spans="1:48" x14ac:dyDescent="0.35">
      <c r="A169" s="15">
        <v>30000</v>
      </c>
      <c r="B169" s="15">
        <v>2010000</v>
      </c>
      <c r="AU169" s="15">
        <v>10000</v>
      </c>
      <c r="AV169" s="15">
        <v>81</v>
      </c>
    </row>
    <row r="170" spans="1:48" x14ac:dyDescent="0.35">
      <c r="A170" s="15">
        <v>33000</v>
      </c>
      <c r="B170" s="15">
        <v>1683000</v>
      </c>
      <c r="AU170" s="15">
        <v>8000</v>
      </c>
      <c r="AV170" s="15">
        <v>65</v>
      </c>
    </row>
    <row r="171" spans="1:48" x14ac:dyDescent="0.35">
      <c r="A171" s="15">
        <v>33000</v>
      </c>
      <c r="B171" s="15">
        <v>2310000</v>
      </c>
      <c r="AU171" s="15">
        <v>7000</v>
      </c>
      <c r="AV171" s="15">
        <v>76</v>
      </c>
    </row>
    <row r="172" spans="1:48" x14ac:dyDescent="0.35">
      <c r="A172" s="15">
        <v>32000</v>
      </c>
      <c r="B172" s="15">
        <v>1888000</v>
      </c>
      <c r="AU172" s="15">
        <v>8000</v>
      </c>
      <c r="AV172" s="15">
        <v>62</v>
      </c>
    </row>
    <row r="173" spans="1:48" x14ac:dyDescent="0.35">
      <c r="A173" s="15">
        <v>35000</v>
      </c>
      <c r="B173" s="15">
        <v>2345000</v>
      </c>
      <c r="AU173" s="15">
        <v>5000</v>
      </c>
      <c r="AV173" s="15">
        <v>56</v>
      </c>
    </row>
    <row r="174" spans="1:48" x14ac:dyDescent="0.35">
      <c r="A174" s="15">
        <v>28000</v>
      </c>
      <c r="B174" s="15">
        <v>2464000</v>
      </c>
      <c r="AU174" s="15">
        <v>7000</v>
      </c>
      <c r="AV174" s="15">
        <v>59</v>
      </c>
    </row>
    <row r="175" spans="1:48" x14ac:dyDescent="0.35">
      <c r="A175" s="15">
        <v>26000</v>
      </c>
      <c r="B175" s="15">
        <v>2184000</v>
      </c>
      <c r="AU175" s="15">
        <v>8000</v>
      </c>
      <c r="AV175" s="15">
        <v>64</v>
      </c>
    </row>
    <row r="176" spans="1:48" x14ac:dyDescent="0.35">
      <c r="A176" s="15">
        <v>26000</v>
      </c>
      <c r="B176" s="15">
        <v>2106000</v>
      </c>
      <c r="AU176" s="15">
        <v>7000</v>
      </c>
      <c r="AV176" s="15">
        <v>54</v>
      </c>
    </row>
    <row r="177" spans="1:48" x14ac:dyDescent="0.35">
      <c r="A177" s="15">
        <v>24000</v>
      </c>
      <c r="B177" s="15">
        <v>1488000</v>
      </c>
      <c r="AU177" s="15">
        <v>8000</v>
      </c>
      <c r="AV177" s="15">
        <v>53</v>
      </c>
    </row>
    <row r="178" spans="1:48" x14ac:dyDescent="0.35">
      <c r="A178" s="15">
        <v>26000</v>
      </c>
      <c r="B178" s="15">
        <v>1092000</v>
      </c>
      <c r="AU178" s="15">
        <v>7000</v>
      </c>
      <c r="AV178" s="15">
        <v>67</v>
      </c>
    </row>
    <row r="179" spans="1:48" x14ac:dyDescent="0.35">
      <c r="A179" s="15">
        <v>27000</v>
      </c>
      <c r="B179" s="15">
        <v>1323000</v>
      </c>
      <c r="AU179" s="15">
        <v>9000</v>
      </c>
      <c r="AV179" s="15">
        <v>32</v>
      </c>
    </row>
    <row r="180" spans="1:48" x14ac:dyDescent="0.35">
      <c r="A180" s="15">
        <v>25000</v>
      </c>
      <c r="B180" s="15">
        <v>1550000</v>
      </c>
      <c r="AU180" s="15">
        <v>10000</v>
      </c>
      <c r="AV180" s="15">
        <v>43</v>
      </c>
    </row>
    <row r="181" spans="1:48" x14ac:dyDescent="0.35">
      <c r="A181" s="15">
        <v>37000</v>
      </c>
      <c r="B181" s="15">
        <v>2257000</v>
      </c>
      <c r="AU181" s="15">
        <v>8000</v>
      </c>
      <c r="AV181" s="15">
        <v>51</v>
      </c>
    </row>
    <row r="182" spans="1:48" x14ac:dyDescent="0.35">
      <c r="A182" s="15">
        <v>120000</v>
      </c>
      <c r="B182" s="24">
        <v>6000000</v>
      </c>
      <c r="AU182" s="15">
        <v>8000</v>
      </c>
      <c r="AV182" s="15">
        <v>59</v>
      </c>
    </row>
    <row r="183" spans="1:48" x14ac:dyDescent="0.35">
      <c r="A183" s="15">
        <v>120000</v>
      </c>
      <c r="B183" s="15">
        <v>5760000</v>
      </c>
      <c r="AU183" s="15">
        <v>16000</v>
      </c>
      <c r="AV183" s="15">
        <v>46</v>
      </c>
    </row>
    <row r="184" spans="1:48" x14ac:dyDescent="0.35">
      <c r="A184" s="24">
        <v>100000</v>
      </c>
      <c r="B184" s="15">
        <v>4700000</v>
      </c>
      <c r="AU184" s="15">
        <v>13000</v>
      </c>
      <c r="AV184" s="15">
        <v>67</v>
      </c>
    </row>
    <row r="185" spans="1:48" x14ac:dyDescent="0.35">
      <c r="A185" s="24">
        <v>100000</v>
      </c>
      <c r="B185" s="15">
        <v>4600000</v>
      </c>
      <c r="AU185" s="15">
        <v>15000</v>
      </c>
      <c r="AV185" s="15">
        <v>68</v>
      </c>
    </row>
    <row r="186" spans="1:48" x14ac:dyDescent="0.35">
      <c r="A186" s="24">
        <v>100000</v>
      </c>
      <c r="B186" s="15">
        <v>5700000</v>
      </c>
      <c r="AU186" s="15">
        <v>13000</v>
      </c>
      <c r="AV186" s="15">
        <v>51</v>
      </c>
    </row>
    <row r="187" spans="1:48" x14ac:dyDescent="0.35">
      <c r="A187" s="24">
        <v>100000</v>
      </c>
      <c r="B187" s="15">
        <v>4600000</v>
      </c>
      <c r="AU187" s="15">
        <v>17000</v>
      </c>
      <c r="AV187" s="15">
        <v>52</v>
      </c>
    </row>
    <row r="188" spans="1:48" x14ac:dyDescent="0.35">
      <c r="A188" s="24">
        <v>100000</v>
      </c>
      <c r="B188" s="15">
        <v>6300000</v>
      </c>
      <c r="AU188" s="15">
        <v>16000</v>
      </c>
      <c r="AV188" s="15">
        <v>57</v>
      </c>
    </row>
    <row r="189" spans="1:48" x14ac:dyDescent="0.35">
      <c r="A189" s="15">
        <v>95000</v>
      </c>
      <c r="B189" s="15">
        <v>3515000</v>
      </c>
      <c r="AU189" s="15">
        <v>14000</v>
      </c>
      <c r="AV189" s="15">
        <v>80</v>
      </c>
    </row>
    <row r="190" spans="1:48" x14ac:dyDescent="0.35">
      <c r="A190" s="15">
        <v>95000</v>
      </c>
      <c r="B190" s="15">
        <v>4180000</v>
      </c>
      <c r="AU190" s="15">
        <v>16000</v>
      </c>
      <c r="AV190" s="15">
        <v>50</v>
      </c>
    </row>
    <row r="191" spans="1:48" x14ac:dyDescent="0.35">
      <c r="A191" s="15">
        <v>92000</v>
      </c>
      <c r="B191" s="15">
        <v>3772000</v>
      </c>
      <c r="AU191" s="15">
        <v>14000</v>
      </c>
      <c r="AV191" s="15">
        <v>55</v>
      </c>
    </row>
    <row r="192" spans="1:48" x14ac:dyDescent="0.35">
      <c r="A192" s="15">
        <v>90000</v>
      </c>
      <c r="B192" s="15">
        <v>3600000</v>
      </c>
      <c r="AU192" s="15">
        <v>14000</v>
      </c>
      <c r="AV192" s="15">
        <v>40</v>
      </c>
    </row>
    <row r="193" spans="1:48" x14ac:dyDescent="0.35">
      <c r="A193" s="15">
        <v>103000</v>
      </c>
      <c r="B193" s="15">
        <v>4738000</v>
      </c>
      <c r="AU193" s="15">
        <v>10000</v>
      </c>
      <c r="AV193" s="15">
        <v>61</v>
      </c>
    </row>
    <row r="194" spans="1:48" x14ac:dyDescent="0.35">
      <c r="A194" s="15">
        <v>97000</v>
      </c>
      <c r="B194" s="15">
        <v>2619000</v>
      </c>
      <c r="AU194" s="15">
        <v>9000</v>
      </c>
      <c r="AV194" s="15">
        <v>63</v>
      </c>
    </row>
    <row r="195" spans="1:48" x14ac:dyDescent="0.35">
      <c r="A195" s="15">
        <v>87000</v>
      </c>
      <c r="B195" s="15">
        <v>3132000</v>
      </c>
      <c r="AU195" s="15">
        <v>9000</v>
      </c>
      <c r="AV195" s="15">
        <v>52</v>
      </c>
    </row>
    <row r="196" spans="1:48" x14ac:dyDescent="0.35">
      <c r="A196" s="15">
        <v>92000</v>
      </c>
      <c r="B196" s="15">
        <v>2944000</v>
      </c>
      <c r="AU196" s="15">
        <v>7000</v>
      </c>
      <c r="AV196" s="15">
        <v>44</v>
      </c>
    </row>
    <row r="197" spans="1:48" x14ac:dyDescent="0.35">
      <c r="A197" s="15">
        <v>9000</v>
      </c>
      <c r="B197" s="15">
        <v>639000</v>
      </c>
      <c r="AU197" s="15">
        <v>6000</v>
      </c>
      <c r="AV197" s="15">
        <v>55</v>
      </c>
    </row>
    <row r="198" spans="1:48" x14ac:dyDescent="0.35">
      <c r="A198" s="15">
        <v>9000</v>
      </c>
      <c r="B198" s="15">
        <v>594000</v>
      </c>
      <c r="AU198" s="15">
        <v>3000</v>
      </c>
      <c r="AV198" s="15">
        <v>50</v>
      </c>
    </row>
    <row r="199" spans="1:48" x14ac:dyDescent="0.35">
      <c r="A199" s="15">
        <v>8000</v>
      </c>
      <c r="B199" s="15">
        <v>488000</v>
      </c>
      <c r="AU199" s="15">
        <v>3000</v>
      </c>
      <c r="AV199" s="15">
        <v>50</v>
      </c>
    </row>
    <row r="200" spans="1:48" x14ac:dyDescent="0.35">
      <c r="A200" s="15">
        <v>6000</v>
      </c>
      <c r="B200" s="15">
        <v>456000</v>
      </c>
      <c r="AU200" s="15">
        <v>4000</v>
      </c>
      <c r="AV200" s="15">
        <v>48</v>
      </c>
    </row>
    <row r="201" spans="1:48" x14ac:dyDescent="0.35">
      <c r="A201" s="15">
        <v>9000</v>
      </c>
      <c r="B201" s="15">
        <v>720000</v>
      </c>
      <c r="AU201" s="15">
        <v>4000</v>
      </c>
      <c r="AV201" s="15">
        <v>78</v>
      </c>
    </row>
    <row r="202" spans="1:48" x14ac:dyDescent="0.35">
      <c r="A202" s="15">
        <v>7000</v>
      </c>
      <c r="B202" s="15">
        <v>420000</v>
      </c>
      <c r="AU202" s="15">
        <v>5000</v>
      </c>
      <c r="AV202" s="15">
        <v>54</v>
      </c>
    </row>
    <row r="203" spans="1:48" x14ac:dyDescent="0.35">
      <c r="A203" s="15">
        <v>7000</v>
      </c>
      <c r="B203" s="15">
        <v>385000</v>
      </c>
      <c r="AU203" s="15">
        <v>5000</v>
      </c>
      <c r="AV203" s="15">
        <v>48</v>
      </c>
    </row>
    <row r="204" spans="1:48" x14ac:dyDescent="0.35">
      <c r="A204" s="15">
        <v>8000</v>
      </c>
      <c r="B204" s="15">
        <v>680000</v>
      </c>
      <c r="AU204" s="15">
        <v>5000</v>
      </c>
      <c r="AV204" s="15">
        <v>56</v>
      </c>
    </row>
    <row r="205" spans="1:48" x14ac:dyDescent="0.35">
      <c r="A205" s="15">
        <v>10000</v>
      </c>
      <c r="B205" s="15">
        <v>660000</v>
      </c>
      <c r="AU205" s="15">
        <v>5000</v>
      </c>
      <c r="AV205" s="15">
        <v>50</v>
      </c>
    </row>
    <row r="206" spans="1:48" x14ac:dyDescent="0.35">
      <c r="A206" s="15">
        <v>9000</v>
      </c>
      <c r="B206" s="15">
        <v>567000</v>
      </c>
      <c r="AU206" s="15">
        <v>5000</v>
      </c>
      <c r="AV206" s="15">
        <v>56</v>
      </c>
    </row>
    <row r="207" spans="1:48" x14ac:dyDescent="0.35">
      <c r="A207" s="15">
        <v>8000</v>
      </c>
      <c r="B207" s="15">
        <v>448000</v>
      </c>
      <c r="AU207" s="15">
        <v>4000</v>
      </c>
      <c r="AV207" s="15">
        <v>61</v>
      </c>
    </row>
    <row r="208" spans="1:48" x14ac:dyDescent="0.35">
      <c r="A208" s="15">
        <v>8000</v>
      </c>
      <c r="B208" s="15">
        <v>272000</v>
      </c>
      <c r="AU208" s="15">
        <v>4000</v>
      </c>
      <c r="AV208" s="15">
        <v>39</v>
      </c>
    </row>
    <row r="209" spans="1:48" x14ac:dyDescent="0.35">
      <c r="A209" s="15">
        <v>9000</v>
      </c>
      <c r="B209" s="15">
        <v>369000</v>
      </c>
      <c r="AU209" s="15">
        <v>5000</v>
      </c>
      <c r="AV209" s="15">
        <v>35</v>
      </c>
    </row>
    <row r="210" spans="1:48" x14ac:dyDescent="0.35">
      <c r="A210" s="15">
        <v>7000</v>
      </c>
      <c r="B210" s="15">
        <v>350000</v>
      </c>
      <c r="AU210" s="15">
        <v>5000</v>
      </c>
      <c r="AV210" s="15">
        <v>67</v>
      </c>
    </row>
    <row r="211" spans="1:48" x14ac:dyDescent="0.35">
      <c r="A211" s="15">
        <v>7000</v>
      </c>
      <c r="B211" s="15">
        <v>427000</v>
      </c>
      <c r="AU211" s="15">
        <v>4000</v>
      </c>
      <c r="AV211" s="15">
        <v>39</v>
      </c>
    </row>
    <row r="212" spans="1:48" x14ac:dyDescent="0.35">
      <c r="A212" s="15">
        <v>9000</v>
      </c>
      <c r="B212" s="15">
        <v>828000</v>
      </c>
      <c r="AU212" s="15">
        <v>5000</v>
      </c>
      <c r="AV212" s="15">
        <v>51</v>
      </c>
    </row>
    <row r="213" spans="1:48" x14ac:dyDescent="0.35">
      <c r="A213" s="15">
        <v>10000</v>
      </c>
      <c r="B213" s="15">
        <v>810000</v>
      </c>
      <c r="AU213" s="15">
        <v>41000</v>
      </c>
      <c r="AV213" s="15">
        <v>111</v>
      </c>
    </row>
    <row r="214" spans="1:48" x14ac:dyDescent="0.35">
      <c r="A214" s="15">
        <v>8000</v>
      </c>
      <c r="B214" s="15">
        <v>520000</v>
      </c>
      <c r="AU214" s="15">
        <v>48000</v>
      </c>
      <c r="AV214" s="15">
        <v>114</v>
      </c>
    </row>
    <row r="215" spans="1:48" x14ac:dyDescent="0.35">
      <c r="A215" s="15">
        <v>7000</v>
      </c>
      <c r="B215" s="15">
        <v>532000</v>
      </c>
      <c r="AU215" s="15">
        <v>43000</v>
      </c>
      <c r="AV215" s="15">
        <v>94</v>
      </c>
    </row>
    <row r="216" spans="1:48" x14ac:dyDescent="0.35">
      <c r="A216" s="15">
        <v>8000</v>
      </c>
      <c r="B216" s="15">
        <v>496000</v>
      </c>
      <c r="AU216" s="15">
        <v>45000</v>
      </c>
      <c r="AV216" s="15">
        <v>106</v>
      </c>
    </row>
    <row r="217" spans="1:48" x14ac:dyDescent="0.35">
      <c r="A217" s="15">
        <v>5000</v>
      </c>
      <c r="B217" s="15">
        <v>280000</v>
      </c>
      <c r="AU217" s="15">
        <v>35000</v>
      </c>
      <c r="AV217" s="15">
        <v>124</v>
      </c>
    </row>
    <row r="218" spans="1:48" x14ac:dyDescent="0.35">
      <c r="A218" s="15">
        <v>7000</v>
      </c>
      <c r="B218" s="15">
        <v>413000</v>
      </c>
      <c r="AU218" s="15">
        <v>34000</v>
      </c>
      <c r="AV218" s="15">
        <v>90</v>
      </c>
    </row>
    <row r="219" spans="1:48" x14ac:dyDescent="0.35">
      <c r="A219" s="15">
        <v>8000</v>
      </c>
      <c r="B219" s="15">
        <v>512000</v>
      </c>
      <c r="AU219" s="15">
        <v>35000</v>
      </c>
      <c r="AV219" s="15">
        <v>98</v>
      </c>
    </row>
    <row r="220" spans="1:48" x14ac:dyDescent="0.35">
      <c r="A220" s="15">
        <v>7000</v>
      </c>
      <c r="B220" s="15">
        <v>378000</v>
      </c>
      <c r="AU220" s="15">
        <v>35000</v>
      </c>
      <c r="AV220" s="15">
        <v>97</v>
      </c>
    </row>
    <row r="221" spans="1:48" x14ac:dyDescent="0.35">
      <c r="A221" s="15">
        <v>8000</v>
      </c>
      <c r="B221" s="15">
        <v>424000</v>
      </c>
      <c r="AU221" s="15">
        <v>30000</v>
      </c>
      <c r="AV221" s="15">
        <v>90</v>
      </c>
    </row>
    <row r="222" spans="1:48" x14ac:dyDescent="0.35">
      <c r="A222" s="15">
        <v>7000</v>
      </c>
      <c r="B222" s="15">
        <v>469000</v>
      </c>
      <c r="AU222" s="15">
        <v>29000</v>
      </c>
      <c r="AV222" s="15">
        <v>89</v>
      </c>
    </row>
    <row r="223" spans="1:48" x14ac:dyDescent="0.35">
      <c r="A223" s="15">
        <v>9000</v>
      </c>
      <c r="B223" s="15">
        <v>288000</v>
      </c>
      <c r="AU223" s="15">
        <v>40000</v>
      </c>
      <c r="AV223" s="15">
        <v>77</v>
      </c>
    </row>
    <row r="224" spans="1:48" x14ac:dyDescent="0.35">
      <c r="A224" s="15">
        <v>10000</v>
      </c>
      <c r="B224" s="15">
        <v>430000</v>
      </c>
      <c r="AU224" s="15">
        <v>37000</v>
      </c>
      <c r="AV224" s="15">
        <v>103</v>
      </c>
    </row>
    <row r="225" spans="1:48" x14ac:dyDescent="0.35">
      <c r="A225" s="15">
        <v>8000</v>
      </c>
      <c r="B225" s="15">
        <v>408000</v>
      </c>
      <c r="AU225" s="15">
        <v>36000</v>
      </c>
      <c r="AV225" s="15">
        <v>80</v>
      </c>
    </row>
    <row r="226" spans="1:48" x14ac:dyDescent="0.35">
      <c r="A226" s="15">
        <v>8000</v>
      </c>
      <c r="B226" s="15">
        <v>472000</v>
      </c>
      <c r="AU226" s="15">
        <v>36000</v>
      </c>
      <c r="AV226" s="15">
        <v>77</v>
      </c>
    </row>
    <row r="227" spans="1:48" x14ac:dyDescent="0.35">
      <c r="A227" s="15">
        <v>16000</v>
      </c>
      <c r="B227" s="15">
        <v>736000</v>
      </c>
      <c r="AU227" s="15">
        <v>41000</v>
      </c>
      <c r="AV227" s="15">
        <v>86</v>
      </c>
    </row>
    <row r="228" spans="1:48" x14ac:dyDescent="0.35">
      <c r="A228" s="15">
        <v>13000</v>
      </c>
      <c r="B228" s="15">
        <v>871000</v>
      </c>
      <c r="AU228" s="15">
        <v>7000</v>
      </c>
      <c r="AV228" s="15">
        <v>44</v>
      </c>
    </row>
    <row r="229" spans="1:48" x14ac:dyDescent="0.35">
      <c r="A229" s="15">
        <v>15000</v>
      </c>
      <c r="B229" s="15">
        <v>1020000</v>
      </c>
      <c r="AU229" s="15">
        <v>6000</v>
      </c>
      <c r="AV229" s="15">
        <v>46</v>
      </c>
    </row>
    <row r="230" spans="1:48" x14ac:dyDescent="0.35">
      <c r="A230" s="15">
        <v>13000</v>
      </c>
      <c r="B230" s="15">
        <v>663000</v>
      </c>
      <c r="AU230" s="15">
        <v>6000</v>
      </c>
      <c r="AV230" s="15">
        <v>46</v>
      </c>
    </row>
    <row r="231" spans="1:48" x14ac:dyDescent="0.35">
      <c r="A231" s="15">
        <v>17000</v>
      </c>
      <c r="B231" s="15">
        <v>884000</v>
      </c>
      <c r="AU231" s="15">
        <v>4000</v>
      </c>
      <c r="AV231" s="15">
        <v>46</v>
      </c>
    </row>
    <row r="232" spans="1:48" x14ac:dyDescent="0.35">
      <c r="A232" s="15">
        <v>16000</v>
      </c>
      <c r="B232" s="15">
        <v>912000</v>
      </c>
      <c r="AU232" s="15">
        <v>3000</v>
      </c>
      <c r="AV232" s="15">
        <v>46</v>
      </c>
    </row>
    <row r="233" spans="1:48" x14ac:dyDescent="0.35">
      <c r="A233" s="15">
        <v>14000</v>
      </c>
      <c r="B233" s="15">
        <v>1120000</v>
      </c>
      <c r="AU233" s="15">
        <v>2000</v>
      </c>
      <c r="AV233" s="15">
        <v>42</v>
      </c>
    </row>
    <row r="234" spans="1:48" x14ac:dyDescent="0.35">
      <c r="A234" s="15">
        <v>16000</v>
      </c>
      <c r="B234" s="24">
        <v>800000</v>
      </c>
      <c r="AU234" s="15">
        <v>10000</v>
      </c>
      <c r="AV234" s="15">
        <v>26</v>
      </c>
    </row>
    <row r="235" spans="1:48" x14ac:dyDescent="0.35">
      <c r="A235" s="15">
        <v>14000</v>
      </c>
      <c r="B235" s="15">
        <v>770000</v>
      </c>
      <c r="AU235" s="15">
        <v>14000</v>
      </c>
      <c r="AV235" s="15">
        <v>22</v>
      </c>
    </row>
    <row r="236" spans="1:48" x14ac:dyDescent="0.35">
      <c r="A236" s="15">
        <v>14000</v>
      </c>
      <c r="B236" s="15">
        <v>560000</v>
      </c>
      <c r="AU236" s="15">
        <v>11000</v>
      </c>
      <c r="AV236" s="15">
        <v>21</v>
      </c>
    </row>
    <row r="237" spans="1:48" x14ac:dyDescent="0.35">
      <c r="A237" s="15">
        <v>10000</v>
      </c>
      <c r="B237" s="15">
        <v>610000</v>
      </c>
      <c r="AU237" s="15">
        <v>11000</v>
      </c>
      <c r="AV237" s="15">
        <v>20</v>
      </c>
    </row>
    <row r="238" spans="1:48" x14ac:dyDescent="0.35">
      <c r="A238" s="15">
        <v>9000</v>
      </c>
      <c r="B238" s="15">
        <v>567000</v>
      </c>
      <c r="AU238" s="15">
        <v>11000</v>
      </c>
      <c r="AV238" s="15">
        <v>41</v>
      </c>
    </row>
    <row r="239" spans="1:48" x14ac:dyDescent="0.35">
      <c r="A239" s="15">
        <v>9000</v>
      </c>
      <c r="B239" s="15">
        <v>468000</v>
      </c>
      <c r="AU239" s="15">
        <v>8000</v>
      </c>
      <c r="AV239" s="15">
        <v>33</v>
      </c>
    </row>
    <row r="240" spans="1:48" x14ac:dyDescent="0.35">
      <c r="A240" s="15">
        <v>7000</v>
      </c>
      <c r="B240" s="15">
        <v>308000</v>
      </c>
      <c r="AU240" s="15">
        <v>7000</v>
      </c>
      <c r="AV240" s="15">
        <v>31</v>
      </c>
    </row>
    <row r="241" spans="1:48" x14ac:dyDescent="0.35">
      <c r="A241" s="15">
        <v>6000</v>
      </c>
      <c r="B241" s="15">
        <v>330000</v>
      </c>
      <c r="AU241" s="15">
        <v>8000</v>
      </c>
      <c r="AV241" s="15">
        <v>26</v>
      </c>
    </row>
    <row r="242" spans="1:48" x14ac:dyDescent="0.35">
      <c r="A242" s="15">
        <v>3000</v>
      </c>
      <c r="B242" s="15">
        <v>150000</v>
      </c>
      <c r="AU242" s="15">
        <v>11000</v>
      </c>
      <c r="AV242" s="15">
        <v>23</v>
      </c>
    </row>
    <row r="243" spans="1:48" x14ac:dyDescent="0.35">
      <c r="A243" s="15">
        <v>3000</v>
      </c>
      <c r="B243" s="15">
        <v>150000</v>
      </c>
      <c r="AU243" s="15">
        <v>9000</v>
      </c>
      <c r="AV243" s="15">
        <v>26</v>
      </c>
    </row>
    <row r="244" spans="1:48" x14ac:dyDescent="0.35">
      <c r="A244" s="15">
        <v>4000</v>
      </c>
      <c r="B244" s="15">
        <v>192000</v>
      </c>
      <c r="AU244" s="15">
        <v>7000</v>
      </c>
      <c r="AV244" s="15">
        <v>42</v>
      </c>
    </row>
    <row r="245" spans="1:48" x14ac:dyDescent="0.35">
      <c r="A245" s="15">
        <v>4000</v>
      </c>
      <c r="B245" s="15">
        <v>312000</v>
      </c>
      <c r="AU245" s="15">
        <v>6000</v>
      </c>
      <c r="AV245" s="15">
        <v>50</v>
      </c>
    </row>
    <row r="246" spans="1:48" x14ac:dyDescent="0.35">
      <c r="A246" s="15">
        <v>5000</v>
      </c>
      <c r="B246" s="15">
        <v>270000</v>
      </c>
      <c r="AU246" s="15">
        <v>5000</v>
      </c>
      <c r="AV246" s="15">
        <v>41</v>
      </c>
    </row>
    <row r="247" spans="1:48" x14ac:dyDescent="0.35">
      <c r="A247" s="15">
        <v>5000</v>
      </c>
      <c r="B247" s="15">
        <v>240000</v>
      </c>
      <c r="AU247" s="15">
        <v>4000</v>
      </c>
      <c r="AV247" s="15">
        <v>30</v>
      </c>
    </row>
    <row r="248" spans="1:48" x14ac:dyDescent="0.35">
      <c r="A248" s="15">
        <v>5000</v>
      </c>
      <c r="B248" s="15">
        <v>280000</v>
      </c>
      <c r="AU248" s="15">
        <v>4000</v>
      </c>
      <c r="AV248" s="15">
        <v>34</v>
      </c>
    </row>
    <row r="249" spans="1:48" x14ac:dyDescent="0.35">
      <c r="A249" s="15">
        <v>5000</v>
      </c>
      <c r="B249" s="15">
        <v>250000</v>
      </c>
      <c r="AU249" s="15">
        <v>80000</v>
      </c>
      <c r="AV249" s="15">
        <v>85</v>
      </c>
    </row>
    <row r="250" spans="1:48" x14ac:dyDescent="0.35">
      <c r="A250" s="15">
        <v>5000</v>
      </c>
      <c r="B250" s="15">
        <v>280000</v>
      </c>
      <c r="AU250" s="15">
        <v>73000</v>
      </c>
      <c r="AV250" s="15">
        <v>85</v>
      </c>
    </row>
    <row r="251" spans="1:48" x14ac:dyDescent="0.35">
      <c r="A251" s="15">
        <v>4000</v>
      </c>
      <c r="B251" s="15">
        <v>244000</v>
      </c>
      <c r="AU251" s="15">
        <v>72000</v>
      </c>
      <c r="AV251" s="15">
        <v>75</v>
      </c>
    </row>
    <row r="252" spans="1:48" x14ac:dyDescent="0.35">
      <c r="A252" s="15">
        <v>4000</v>
      </c>
      <c r="B252" s="15">
        <v>156000</v>
      </c>
      <c r="AU252" s="15">
        <v>76000</v>
      </c>
      <c r="AV252" s="15">
        <v>60</v>
      </c>
    </row>
    <row r="253" spans="1:48" x14ac:dyDescent="0.35">
      <c r="A253" s="15">
        <v>5000</v>
      </c>
      <c r="B253" s="15">
        <v>175000</v>
      </c>
      <c r="AU253" s="15">
        <v>72000</v>
      </c>
      <c r="AV253" s="15">
        <v>77</v>
      </c>
    </row>
    <row r="254" spans="1:48" x14ac:dyDescent="0.35">
      <c r="A254" s="15">
        <v>5000</v>
      </c>
      <c r="B254" s="15">
        <v>335000</v>
      </c>
      <c r="AU254" s="15">
        <v>65000</v>
      </c>
      <c r="AV254" s="15">
        <v>74</v>
      </c>
    </row>
    <row r="255" spans="1:48" x14ac:dyDescent="0.35">
      <c r="A255" s="15">
        <v>4000</v>
      </c>
      <c r="B255" s="15">
        <v>156000</v>
      </c>
      <c r="AU255" s="15">
        <v>65000</v>
      </c>
      <c r="AV255" s="15">
        <v>67</v>
      </c>
    </row>
    <row r="256" spans="1:48" x14ac:dyDescent="0.35">
      <c r="A256" s="15">
        <v>5000</v>
      </c>
      <c r="B256" s="15">
        <v>255000</v>
      </c>
      <c r="AU256" s="15">
        <v>65000</v>
      </c>
      <c r="AV256" s="15">
        <v>68</v>
      </c>
    </row>
    <row r="257" spans="1:48" x14ac:dyDescent="0.35">
      <c r="A257" s="15">
        <v>41000</v>
      </c>
      <c r="B257" s="15">
        <v>4551000</v>
      </c>
      <c r="AU257" s="15">
        <v>72000</v>
      </c>
      <c r="AV257" s="15">
        <v>55</v>
      </c>
    </row>
    <row r="258" spans="1:48" x14ac:dyDescent="0.35">
      <c r="A258" s="15">
        <v>48000</v>
      </c>
      <c r="B258" s="15">
        <v>5472000</v>
      </c>
      <c r="AU258" s="15">
        <v>72000</v>
      </c>
      <c r="AV258" s="15">
        <v>64</v>
      </c>
    </row>
    <row r="259" spans="1:48" x14ac:dyDescent="0.35">
      <c r="A259" s="15">
        <v>43000</v>
      </c>
      <c r="B259" s="15">
        <v>4042000</v>
      </c>
      <c r="AU259" s="15">
        <v>71000</v>
      </c>
      <c r="AV259" s="15">
        <v>73</v>
      </c>
    </row>
    <row r="260" spans="1:48" x14ac:dyDescent="0.35">
      <c r="A260" s="15">
        <v>45000</v>
      </c>
      <c r="B260" s="15">
        <v>4770000</v>
      </c>
      <c r="AU260" s="15">
        <v>66000</v>
      </c>
      <c r="AV260" s="15">
        <v>60</v>
      </c>
    </row>
    <row r="261" spans="1:48" x14ac:dyDescent="0.35">
      <c r="A261" s="15">
        <v>35000</v>
      </c>
      <c r="B261" s="15">
        <v>4340000</v>
      </c>
      <c r="AU261" s="15">
        <v>71000</v>
      </c>
      <c r="AV261" s="15">
        <v>58</v>
      </c>
    </row>
    <row r="262" spans="1:48" x14ac:dyDescent="0.35">
      <c r="A262" s="15">
        <v>34000</v>
      </c>
      <c r="B262" s="15">
        <v>3060000</v>
      </c>
      <c r="AU262" s="15">
        <v>74000</v>
      </c>
      <c r="AV262" s="15">
        <v>64</v>
      </c>
    </row>
    <row r="263" spans="1:48" x14ac:dyDescent="0.35">
      <c r="A263" s="15">
        <v>35000</v>
      </c>
      <c r="B263" s="15">
        <v>3430000</v>
      </c>
      <c r="AU263" s="15">
        <v>73000</v>
      </c>
      <c r="AV263" s="15">
        <v>57</v>
      </c>
    </row>
    <row r="264" spans="1:48" x14ac:dyDescent="0.35">
      <c r="A264" s="15">
        <v>35000</v>
      </c>
      <c r="B264" s="15">
        <v>3395000</v>
      </c>
      <c r="AU264" s="15">
        <v>140000</v>
      </c>
      <c r="AV264" s="15">
        <v>79</v>
      </c>
    </row>
    <row r="265" spans="1:48" x14ac:dyDescent="0.35">
      <c r="A265" s="15">
        <v>30000</v>
      </c>
      <c r="B265" s="15">
        <v>2700000</v>
      </c>
      <c r="AU265" s="15">
        <v>145000</v>
      </c>
      <c r="AV265" s="15">
        <v>82</v>
      </c>
    </row>
    <row r="266" spans="1:48" x14ac:dyDescent="0.35">
      <c r="A266" s="15">
        <v>29000</v>
      </c>
      <c r="B266" s="15">
        <v>2581000</v>
      </c>
      <c r="AU266" s="15">
        <v>150000</v>
      </c>
      <c r="AV266" s="15">
        <v>90</v>
      </c>
    </row>
    <row r="267" spans="1:48" x14ac:dyDescent="0.35">
      <c r="A267" s="15">
        <v>40000</v>
      </c>
      <c r="B267" s="15">
        <v>3080000</v>
      </c>
      <c r="AU267" s="15">
        <v>135000</v>
      </c>
      <c r="AV267" s="15">
        <v>81</v>
      </c>
    </row>
    <row r="268" spans="1:48" x14ac:dyDescent="0.35">
      <c r="A268" s="15">
        <v>37000</v>
      </c>
      <c r="B268" s="15">
        <v>3811000</v>
      </c>
      <c r="AU268" s="15">
        <v>117000</v>
      </c>
      <c r="AV268" s="15">
        <v>73</v>
      </c>
    </row>
    <row r="269" spans="1:48" x14ac:dyDescent="0.35">
      <c r="A269" s="15">
        <v>36000</v>
      </c>
      <c r="B269" s="15">
        <v>2880000</v>
      </c>
      <c r="AU269" s="15">
        <v>120000</v>
      </c>
      <c r="AV269" s="15">
        <v>83</v>
      </c>
    </row>
    <row r="270" spans="1:48" x14ac:dyDescent="0.35">
      <c r="A270" s="15">
        <v>36000</v>
      </c>
      <c r="B270" s="15">
        <v>2772000</v>
      </c>
      <c r="AU270" s="15">
        <v>135000</v>
      </c>
      <c r="AV270" s="15">
        <v>75</v>
      </c>
    </row>
    <row r="271" spans="1:48" x14ac:dyDescent="0.35">
      <c r="A271" s="15">
        <v>41000</v>
      </c>
      <c r="B271" s="15">
        <v>3526000</v>
      </c>
      <c r="AU271" s="15">
        <v>120000</v>
      </c>
      <c r="AV271" s="15">
        <v>74</v>
      </c>
    </row>
    <row r="272" spans="1:48" x14ac:dyDescent="0.35">
      <c r="A272" s="15">
        <v>7000</v>
      </c>
      <c r="B272" s="15">
        <v>308000</v>
      </c>
      <c r="AU272" s="15">
        <v>125000</v>
      </c>
      <c r="AV272" s="15">
        <v>80</v>
      </c>
    </row>
    <row r="273" spans="1:48" x14ac:dyDescent="0.35">
      <c r="A273" s="15">
        <v>6000</v>
      </c>
      <c r="B273" s="15">
        <v>276000</v>
      </c>
      <c r="AU273" s="15">
        <v>130000</v>
      </c>
      <c r="AV273" s="15">
        <v>68</v>
      </c>
    </row>
    <row r="274" spans="1:48" x14ac:dyDescent="0.35">
      <c r="A274" s="15">
        <v>6000</v>
      </c>
      <c r="B274" s="15">
        <v>276000</v>
      </c>
      <c r="AU274" s="15">
        <v>122000</v>
      </c>
      <c r="AV274" s="15">
        <v>78</v>
      </c>
    </row>
    <row r="275" spans="1:48" x14ac:dyDescent="0.35">
      <c r="A275" s="15">
        <v>4000</v>
      </c>
      <c r="B275" s="15">
        <v>184000</v>
      </c>
      <c r="AU275" s="15">
        <v>122000</v>
      </c>
      <c r="AV275" s="15">
        <v>65</v>
      </c>
    </row>
    <row r="276" spans="1:48" x14ac:dyDescent="0.35">
      <c r="A276" s="15">
        <v>3000</v>
      </c>
      <c r="B276" s="15">
        <v>138000</v>
      </c>
      <c r="AU276" s="15">
        <v>128000</v>
      </c>
      <c r="AV276" s="15">
        <v>66</v>
      </c>
    </row>
    <row r="277" spans="1:48" x14ac:dyDescent="0.35">
      <c r="A277" s="15">
        <v>2000</v>
      </c>
      <c r="B277" s="15">
        <v>84000</v>
      </c>
      <c r="AU277" s="15">
        <v>120000</v>
      </c>
      <c r="AV277" s="15">
        <v>53</v>
      </c>
    </row>
    <row r="278" spans="1:48" x14ac:dyDescent="0.35">
      <c r="A278" s="15">
        <v>10000</v>
      </c>
      <c r="B278" s="15">
        <v>260000</v>
      </c>
      <c r="AU278" s="15">
        <v>125000</v>
      </c>
      <c r="AV278" s="15">
        <v>67</v>
      </c>
    </row>
    <row r="279" spans="1:48" x14ac:dyDescent="0.35">
      <c r="A279" s="15">
        <v>14000</v>
      </c>
      <c r="B279" s="15">
        <v>308000</v>
      </c>
      <c r="AU279" s="15">
        <v>23000</v>
      </c>
      <c r="AV279" s="15">
        <v>66</v>
      </c>
    </row>
    <row r="280" spans="1:48" x14ac:dyDescent="0.35">
      <c r="A280" s="15">
        <v>11000</v>
      </c>
      <c r="B280" s="15">
        <v>231000</v>
      </c>
      <c r="AU280" s="15">
        <v>24000</v>
      </c>
      <c r="AV280" s="15">
        <v>65</v>
      </c>
    </row>
    <row r="281" spans="1:48" x14ac:dyDescent="0.35">
      <c r="A281" s="15">
        <v>11000</v>
      </c>
      <c r="B281" s="15">
        <v>220000</v>
      </c>
      <c r="AU281" s="15">
        <v>23000</v>
      </c>
      <c r="AV281" s="15">
        <v>75</v>
      </c>
    </row>
    <row r="282" spans="1:48" x14ac:dyDescent="0.35">
      <c r="A282" s="15">
        <v>11000</v>
      </c>
      <c r="B282" s="15">
        <v>451000</v>
      </c>
      <c r="AU282" s="15">
        <v>22000</v>
      </c>
      <c r="AV282" s="15">
        <v>61</v>
      </c>
    </row>
    <row r="283" spans="1:48" x14ac:dyDescent="0.35">
      <c r="A283" s="15">
        <v>8000</v>
      </c>
      <c r="B283" s="15">
        <v>264000</v>
      </c>
      <c r="AU283" s="15">
        <v>18000</v>
      </c>
      <c r="AV283" s="15">
        <v>50</v>
      </c>
    </row>
    <row r="284" spans="1:48" x14ac:dyDescent="0.35">
      <c r="A284" s="15">
        <v>7000</v>
      </c>
      <c r="B284" s="15">
        <v>217000</v>
      </c>
      <c r="AU284" s="15">
        <v>17000</v>
      </c>
      <c r="AV284" s="15">
        <v>53</v>
      </c>
    </row>
    <row r="285" spans="1:48" x14ac:dyDescent="0.35">
      <c r="A285" s="15">
        <v>8000</v>
      </c>
      <c r="B285" s="15">
        <v>208000</v>
      </c>
      <c r="AU285" s="15">
        <v>16000</v>
      </c>
      <c r="AV285" s="15">
        <v>41</v>
      </c>
    </row>
    <row r="286" spans="1:48" x14ac:dyDescent="0.35">
      <c r="A286" s="15">
        <v>11000</v>
      </c>
      <c r="B286" s="15">
        <v>253000</v>
      </c>
      <c r="AU286" s="15">
        <v>15000</v>
      </c>
      <c r="AV286" s="15">
        <v>50</v>
      </c>
    </row>
    <row r="287" spans="1:48" x14ac:dyDescent="0.35">
      <c r="A287" s="15">
        <v>9000</v>
      </c>
      <c r="B287" s="15">
        <v>234000</v>
      </c>
      <c r="AU287" s="15">
        <v>15000</v>
      </c>
      <c r="AV287" s="15">
        <v>46</v>
      </c>
    </row>
    <row r="288" spans="1:48" x14ac:dyDescent="0.35">
      <c r="A288" s="15">
        <v>7000</v>
      </c>
      <c r="B288" s="15">
        <v>294000</v>
      </c>
      <c r="AU288" s="15">
        <v>14000</v>
      </c>
      <c r="AV288" s="15">
        <v>46</v>
      </c>
    </row>
    <row r="289" spans="1:48" x14ac:dyDescent="0.35">
      <c r="A289" s="15">
        <v>6000</v>
      </c>
      <c r="B289" s="24">
        <v>300000</v>
      </c>
      <c r="AU289" s="15">
        <v>11000</v>
      </c>
      <c r="AV289" s="15">
        <v>53</v>
      </c>
    </row>
    <row r="290" spans="1:48" x14ac:dyDescent="0.35">
      <c r="A290" s="15">
        <v>5000</v>
      </c>
      <c r="B290" s="15">
        <v>205000</v>
      </c>
      <c r="AU290" s="15">
        <v>11000</v>
      </c>
      <c r="AV290" s="15">
        <v>47</v>
      </c>
    </row>
    <row r="291" spans="1:48" x14ac:dyDescent="0.35">
      <c r="A291" s="15">
        <v>4000</v>
      </c>
      <c r="B291" s="15">
        <v>120000</v>
      </c>
      <c r="AU291" s="15">
        <v>11000</v>
      </c>
      <c r="AV291" s="15">
        <v>52</v>
      </c>
    </row>
    <row r="292" spans="1:48" x14ac:dyDescent="0.35">
      <c r="A292" s="15">
        <v>4000</v>
      </c>
      <c r="B292" s="15">
        <v>136000</v>
      </c>
      <c r="AU292" s="15">
        <v>8000</v>
      </c>
      <c r="AV292" s="15">
        <v>43</v>
      </c>
    </row>
    <row r="293" spans="1:48" x14ac:dyDescent="0.35">
      <c r="A293" s="15">
        <v>80000</v>
      </c>
      <c r="B293" s="15">
        <v>6800000</v>
      </c>
      <c r="AU293" s="15">
        <v>7000</v>
      </c>
      <c r="AV293" s="15">
        <v>53</v>
      </c>
    </row>
    <row r="294" spans="1:48" x14ac:dyDescent="0.35">
      <c r="A294" s="15">
        <v>73000</v>
      </c>
      <c r="B294" s="15">
        <v>6205000</v>
      </c>
      <c r="AU294" s="15">
        <v>18000</v>
      </c>
      <c r="AV294" s="15">
        <v>86</v>
      </c>
    </row>
    <row r="295" spans="1:48" x14ac:dyDescent="0.35">
      <c r="A295" s="15">
        <v>72000</v>
      </c>
      <c r="B295" s="15">
        <v>5400000</v>
      </c>
      <c r="AU295" s="15">
        <v>18000</v>
      </c>
      <c r="AV295" s="15">
        <v>73</v>
      </c>
    </row>
    <row r="296" spans="1:48" x14ac:dyDescent="0.35">
      <c r="A296" s="15">
        <v>76000</v>
      </c>
      <c r="B296" s="15">
        <v>4560000</v>
      </c>
      <c r="AU296" s="15">
        <v>17000</v>
      </c>
      <c r="AV296" s="15">
        <v>72</v>
      </c>
    </row>
    <row r="297" spans="1:48" x14ac:dyDescent="0.35">
      <c r="A297" s="15">
        <v>72000</v>
      </c>
      <c r="B297" s="15">
        <v>5544000</v>
      </c>
      <c r="AU297" s="15">
        <v>17000</v>
      </c>
      <c r="AV297" s="15">
        <v>66</v>
      </c>
    </row>
    <row r="298" spans="1:48" x14ac:dyDescent="0.35">
      <c r="A298" s="15">
        <v>65000</v>
      </c>
      <c r="B298" s="15">
        <v>4810000</v>
      </c>
      <c r="AU298" s="15">
        <v>18000</v>
      </c>
      <c r="AV298" s="15">
        <v>78</v>
      </c>
    </row>
    <row r="299" spans="1:48" x14ac:dyDescent="0.35">
      <c r="A299" s="15">
        <v>65000</v>
      </c>
      <c r="B299" s="15">
        <v>4355000</v>
      </c>
      <c r="AU299" s="15">
        <v>21000</v>
      </c>
      <c r="AV299" s="15">
        <v>69</v>
      </c>
    </row>
    <row r="300" spans="1:48" x14ac:dyDescent="0.35">
      <c r="A300" s="15">
        <v>65000</v>
      </c>
      <c r="B300" s="15">
        <v>4420000</v>
      </c>
      <c r="AU300" s="15">
        <v>18000</v>
      </c>
      <c r="AV300" s="15">
        <v>65</v>
      </c>
    </row>
    <row r="301" spans="1:48" x14ac:dyDescent="0.35">
      <c r="A301" s="15">
        <v>72000</v>
      </c>
      <c r="B301" s="15">
        <v>3960000</v>
      </c>
      <c r="AU301" s="15">
        <v>16000</v>
      </c>
      <c r="AV301" s="15">
        <v>80</v>
      </c>
    </row>
    <row r="302" spans="1:48" x14ac:dyDescent="0.35">
      <c r="A302" s="15">
        <v>72000</v>
      </c>
      <c r="B302" s="15">
        <v>4608000</v>
      </c>
      <c r="AU302" s="15">
        <v>14000</v>
      </c>
      <c r="AV302" s="15">
        <v>98</v>
      </c>
    </row>
    <row r="303" spans="1:48" x14ac:dyDescent="0.35">
      <c r="A303" s="15">
        <v>71000</v>
      </c>
      <c r="B303" s="15">
        <v>5183000</v>
      </c>
      <c r="AU303" s="15">
        <v>15000</v>
      </c>
      <c r="AV303" s="15">
        <v>92</v>
      </c>
    </row>
    <row r="304" spans="1:48" x14ac:dyDescent="0.35">
      <c r="A304" s="15">
        <v>66000</v>
      </c>
      <c r="B304" s="15">
        <v>3960000</v>
      </c>
      <c r="AU304" s="15">
        <v>14000</v>
      </c>
      <c r="AV304" s="15">
        <v>98</v>
      </c>
    </row>
    <row r="305" spans="1:48" x14ac:dyDescent="0.35">
      <c r="A305" s="15">
        <v>71000</v>
      </c>
      <c r="B305" s="15">
        <v>4118000</v>
      </c>
      <c r="AU305" s="15">
        <v>14000</v>
      </c>
      <c r="AV305" s="15">
        <v>104</v>
      </c>
    </row>
    <row r="306" spans="1:48" x14ac:dyDescent="0.35">
      <c r="A306" s="15">
        <v>74000</v>
      </c>
      <c r="B306" s="15">
        <v>4736000</v>
      </c>
      <c r="AU306" s="15">
        <v>16000</v>
      </c>
      <c r="AV306" s="15">
        <v>98</v>
      </c>
    </row>
    <row r="307" spans="1:48" x14ac:dyDescent="0.35">
      <c r="A307" s="15">
        <v>73000</v>
      </c>
      <c r="B307" s="15">
        <v>4161000</v>
      </c>
      <c r="AU307" s="15">
        <v>18000</v>
      </c>
      <c r="AV307" s="15">
        <v>115</v>
      </c>
    </row>
    <row r="308" spans="1:48" x14ac:dyDescent="0.35">
      <c r="A308" s="15">
        <v>140000</v>
      </c>
      <c r="B308" s="15">
        <v>11060000</v>
      </c>
      <c r="AU308" s="15">
        <v>18000</v>
      </c>
      <c r="AV308" s="15">
        <v>118</v>
      </c>
    </row>
    <row r="309" spans="1:48" x14ac:dyDescent="0.35">
      <c r="A309" s="15">
        <v>145000</v>
      </c>
      <c r="B309" s="15">
        <v>11890000</v>
      </c>
      <c r="AU309" s="15">
        <v>115000</v>
      </c>
      <c r="AV309" s="15">
        <v>122</v>
      </c>
    </row>
    <row r="310" spans="1:48" x14ac:dyDescent="0.35">
      <c r="A310" s="15">
        <v>150000</v>
      </c>
      <c r="B310" s="15">
        <v>13500000</v>
      </c>
      <c r="AU310" s="15">
        <v>122000</v>
      </c>
      <c r="AV310" s="15">
        <v>70</v>
      </c>
    </row>
    <row r="311" spans="1:48" x14ac:dyDescent="0.35">
      <c r="A311" s="15">
        <v>135000</v>
      </c>
      <c r="B311" s="15">
        <v>10935000</v>
      </c>
      <c r="AU311" s="15">
        <v>124000</v>
      </c>
      <c r="AV311" s="15">
        <v>88</v>
      </c>
    </row>
    <row r="312" spans="1:48" x14ac:dyDescent="0.35">
      <c r="A312" s="15">
        <v>117000</v>
      </c>
      <c r="B312" s="15">
        <v>8541000</v>
      </c>
      <c r="AU312" s="15">
        <v>136000</v>
      </c>
      <c r="AV312" s="15">
        <v>102</v>
      </c>
    </row>
    <row r="313" spans="1:48" x14ac:dyDescent="0.35">
      <c r="A313" s="15">
        <v>120000</v>
      </c>
      <c r="B313" s="15">
        <v>9960000</v>
      </c>
      <c r="AU313" s="15">
        <v>134000</v>
      </c>
      <c r="AV313" s="15">
        <v>63</v>
      </c>
    </row>
    <row r="314" spans="1:48" x14ac:dyDescent="0.35">
      <c r="A314" s="15">
        <v>135000</v>
      </c>
      <c r="B314" s="15">
        <v>10125000</v>
      </c>
      <c r="AU314" s="15">
        <v>145000</v>
      </c>
      <c r="AV314" s="15">
        <v>66</v>
      </c>
    </row>
    <row r="315" spans="1:48" x14ac:dyDescent="0.35">
      <c r="A315" s="15">
        <v>120000</v>
      </c>
      <c r="B315" s="15">
        <v>8880000</v>
      </c>
      <c r="AU315" s="15">
        <v>140000</v>
      </c>
      <c r="AV315" s="15">
        <v>77</v>
      </c>
    </row>
    <row r="316" spans="1:48" x14ac:dyDescent="0.35">
      <c r="A316" s="15">
        <v>125000</v>
      </c>
      <c r="B316" s="24">
        <v>10000000</v>
      </c>
      <c r="AU316" s="15">
        <v>130000</v>
      </c>
      <c r="AV316" s="15">
        <v>67</v>
      </c>
    </row>
    <row r="317" spans="1:48" x14ac:dyDescent="0.35">
      <c r="A317" s="15">
        <v>130000</v>
      </c>
      <c r="B317" s="15">
        <v>8840000</v>
      </c>
      <c r="AU317" s="15">
        <v>132000</v>
      </c>
      <c r="AV317" s="15">
        <v>79</v>
      </c>
    </row>
    <row r="318" spans="1:48" x14ac:dyDescent="0.35">
      <c r="A318" s="15">
        <v>122000</v>
      </c>
      <c r="B318" s="15">
        <v>9516000</v>
      </c>
      <c r="AU318" s="15">
        <v>135000</v>
      </c>
      <c r="AV318" s="15">
        <v>68</v>
      </c>
    </row>
    <row r="319" spans="1:48" x14ac:dyDescent="0.35">
      <c r="A319" s="15">
        <v>122000</v>
      </c>
      <c r="B319" s="15">
        <v>7930000</v>
      </c>
      <c r="AU319" s="15">
        <v>134000</v>
      </c>
      <c r="AV319" s="15">
        <v>70</v>
      </c>
    </row>
    <row r="320" spans="1:48" x14ac:dyDescent="0.35">
      <c r="A320" s="15">
        <v>128000</v>
      </c>
      <c r="B320" s="15">
        <v>8448000</v>
      </c>
      <c r="AU320" s="15">
        <v>146000</v>
      </c>
      <c r="AV320" s="15">
        <v>70</v>
      </c>
    </row>
    <row r="321" spans="1:48" x14ac:dyDescent="0.35">
      <c r="A321" s="15">
        <v>120000</v>
      </c>
      <c r="B321" s="15">
        <v>6360000</v>
      </c>
      <c r="AU321" s="15">
        <v>157000</v>
      </c>
      <c r="AV321" s="15">
        <v>74</v>
      </c>
    </row>
    <row r="322" spans="1:48" x14ac:dyDescent="0.35">
      <c r="A322" s="15">
        <v>125000</v>
      </c>
      <c r="B322" s="15">
        <v>8375000</v>
      </c>
      <c r="AU322" s="15">
        <v>145000</v>
      </c>
      <c r="AV322" s="15">
        <v>92</v>
      </c>
    </row>
    <row r="323" spans="1:48" x14ac:dyDescent="0.35">
      <c r="A323" s="15">
        <v>23000</v>
      </c>
      <c r="B323" s="15">
        <v>1518000</v>
      </c>
      <c r="AU323" s="15">
        <v>145000</v>
      </c>
      <c r="AV323" s="15">
        <v>52</v>
      </c>
    </row>
    <row r="324" spans="1:48" x14ac:dyDescent="0.35">
      <c r="A324" s="15">
        <v>24000</v>
      </c>
      <c r="B324" s="15">
        <v>1560000</v>
      </c>
      <c r="AU324" s="15">
        <v>8000</v>
      </c>
      <c r="AV324" s="15">
        <v>59</v>
      </c>
    </row>
    <row r="325" spans="1:48" x14ac:dyDescent="0.35">
      <c r="A325" s="15">
        <v>23000</v>
      </c>
      <c r="B325" s="15">
        <v>1725000</v>
      </c>
      <c r="AU325" s="15">
        <v>9000</v>
      </c>
      <c r="AV325" s="15">
        <v>46</v>
      </c>
    </row>
    <row r="326" spans="1:48" x14ac:dyDescent="0.35">
      <c r="A326" s="15">
        <v>22000</v>
      </c>
      <c r="B326" s="15">
        <v>1342000</v>
      </c>
      <c r="AU326" s="15">
        <v>11000</v>
      </c>
      <c r="AV326" s="15">
        <v>49</v>
      </c>
    </row>
    <row r="327" spans="1:48" x14ac:dyDescent="0.35">
      <c r="A327" s="15">
        <v>18000</v>
      </c>
      <c r="B327" s="24">
        <v>900000</v>
      </c>
      <c r="AU327" s="15">
        <v>13000</v>
      </c>
      <c r="AV327" s="15">
        <v>44</v>
      </c>
    </row>
    <row r="328" spans="1:48" x14ac:dyDescent="0.35">
      <c r="A328" s="15">
        <v>17000</v>
      </c>
      <c r="B328" s="15">
        <v>901000</v>
      </c>
      <c r="AU328" s="15">
        <v>16000</v>
      </c>
      <c r="AV328" s="15">
        <v>42</v>
      </c>
    </row>
    <row r="329" spans="1:48" x14ac:dyDescent="0.35">
      <c r="A329" s="15">
        <v>16000</v>
      </c>
      <c r="B329" s="15">
        <v>656000</v>
      </c>
      <c r="AU329" s="15">
        <v>10000</v>
      </c>
      <c r="AV329" s="15">
        <v>44</v>
      </c>
    </row>
    <row r="330" spans="1:48" x14ac:dyDescent="0.35">
      <c r="A330" s="15">
        <v>15000</v>
      </c>
      <c r="B330" s="15">
        <v>750000</v>
      </c>
      <c r="AU330" s="15">
        <v>9000</v>
      </c>
      <c r="AV330" s="15">
        <v>40</v>
      </c>
    </row>
    <row r="331" spans="1:48" x14ac:dyDescent="0.35">
      <c r="A331" s="15">
        <v>15000</v>
      </c>
      <c r="B331" s="15">
        <v>690000</v>
      </c>
      <c r="AU331" s="15">
        <v>10000</v>
      </c>
      <c r="AV331" s="15">
        <v>54</v>
      </c>
    </row>
    <row r="332" spans="1:48" x14ac:dyDescent="0.35">
      <c r="A332" s="15">
        <v>14000</v>
      </c>
      <c r="B332" s="15">
        <v>644000</v>
      </c>
      <c r="AU332" s="15">
        <v>10000</v>
      </c>
      <c r="AV332" s="15">
        <v>50</v>
      </c>
    </row>
    <row r="333" spans="1:48" x14ac:dyDescent="0.35">
      <c r="A333" s="15">
        <v>11000</v>
      </c>
      <c r="B333" s="15">
        <v>583000</v>
      </c>
      <c r="AU333" s="15">
        <v>12000</v>
      </c>
      <c r="AV333" s="15">
        <v>45</v>
      </c>
    </row>
    <row r="334" spans="1:48" x14ac:dyDescent="0.35">
      <c r="A334" s="15">
        <v>11000</v>
      </c>
      <c r="B334" s="15">
        <v>517000</v>
      </c>
      <c r="AU334" s="15">
        <v>12000</v>
      </c>
      <c r="AV334" s="15">
        <v>52</v>
      </c>
    </row>
    <row r="335" spans="1:48" x14ac:dyDescent="0.35">
      <c r="A335" s="15">
        <v>11000</v>
      </c>
      <c r="B335" s="15">
        <v>572000</v>
      </c>
      <c r="AU335" s="15">
        <v>11000</v>
      </c>
      <c r="AV335" s="15">
        <v>45</v>
      </c>
    </row>
    <row r="336" spans="1:48" x14ac:dyDescent="0.35">
      <c r="A336" s="15">
        <v>8000</v>
      </c>
      <c r="B336" s="15">
        <v>344000</v>
      </c>
      <c r="AU336" s="15">
        <v>13000</v>
      </c>
      <c r="AV336" s="15">
        <v>46</v>
      </c>
    </row>
    <row r="337" spans="1:48" x14ac:dyDescent="0.35">
      <c r="A337" s="15">
        <v>7000</v>
      </c>
      <c r="B337" s="15">
        <v>371000</v>
      </c>
      <c r="AU337" s="15">
        <v>14000</v>
      </c>
      <c r="AV337" s="15">
        <v>62</v>
      </c>
    </row>
    <row r="338" spans="1:48" x14ac:dyDescent="0.35">
      <c r="A338" s="15">
        <v>18000</v>
      </c>
      <c r="B338" s="15">
        <v>1548000</v>
      </c>
      <c r="AU338" s="15">
        <v>13000</v>
      </c>
      <c r="AV338" s="15">
        <v>39</v>
      </c>
    </row>
    <row r="339" spans="1:48" x14ac:dyDescent="0.35">
      <c r="A339" s="15">
        <v>18000</v>
      </c>
      <c r="B339" s="15">
        <v>1314000</v>
      </c>
      <c r="AU339" s="15">
        <v>230000</v>
      </c>
      <c r="AV339" s="15">
        <v>128</v>
      </c>
    </row>
    <row r="340" spans="1:48" x14ac:dyDescent="0.35">
      <c r="A340" s="15">
        <v>17000</v>
      </c>
      <c r="B340" s="15">
        <v>1224000</v>
      </c>
      <c r="AU340" s="15">
        <v>255000</v>
      </c>
      <c r="AV340" s="15">
        <v>105</v>
      </c>
    </row>
    <row r="341" spans="1:48" x14ac:dyDescent="0.35">
      <c r="A341" s="15">
        <v>17000</v>
      </c>
      <c r="B341" s="15">
        <v>1122000</v>
      </c>
      <c r="AU341" s="24">
        <v>300000</v>
      </c>
      <c r="AV341" s="15">
        <v>115</v>
      </c>
    </row>
    <row r="342" spans="1:48" x14ac:dyDescent="0.35">
      <c r="A342" s="15">
        <v>18000</v>
      </c>
      <c r="B342" s="15">
        <v>1404000</v>
      </c>
      <c r="AU342" s="15">
        <v>280000</v>
      </c>
      <c r="AV342" s="15">
        <v>96</v>
      </c>
    </row>
    <row r="343" spans="1:48" x14ac:dyDescent="0.35">
      <c r="A343" s="15">
        <v>21000</v>
      </c>
      <c r="B343" s="15">
        <v>1449000</v>
      </c>
      <c r="AU343" s="15">
        <v>320000</v>
      </c>
      <c r="AV343" s="15">
        <v>75</v>
      </c>
    </row>
    <row r="344" spans="1:48" x14ac:dyDescent="0.35">
      <c r="A344" s="15">
        <v>18000</v>
      </c>
      <c r="B344" s="15">
        <v>1170000</v>
      </c>
      <c r="AU344" s="15">
        <v>340000</v>
      </c>
      <c r="AV344" s="15">
        <v>87</v>
      </c>
    </row>
    <row r="345" spans="1:48" x14ac:dyDescent="0.35">
      <c r="A345" s="15">
        <v>16000</v>
      </c>
      <c r="B345" s="15">
        <v>1280000</v>
      </c>
      <c r="AU345" s="15">
        <v>390000</v>
      </c>
      <c r="AV345" s="15">
        <v>78</v>
      </c>
    </row>
    <row r="346" spans="1:48" x14ac:dyDescent="0.35">
      <c r="A346" s="15">
        <v>14000</v>
      </c>
      <c r="B346" s="15">
        <v>1372000</v>
      </c>
      <c r="AU346" s="15">
        <v>370000</v>
      </c>
      <c r="AV346" s="15">
        <v>91</v>
      </c>
    </row>
    <row r="347" spans="1:48" x14ac:dyDescent="0.35">
      <c r="A347" s="15">
        <v>15000</v>
      </c>
      <c r="B347" s="15">
        <v>1380000</v>
      </c>
      <c r="AU347" s="15">
        <v>350000</v>
      </c>
      <c r="AV347" s="15">
        <v>74</v>
      </c>
    </row>
    <row r="348" spans="1:48" x14ac:dyDescent="0.35">
      <c r="A348" s="15">
        <v>14000</v>
      </c>
      <c r="B348" s="15">
        <v>1372000</v>
      </c>
      <c r="AU348" s="15">
        <v>420000</v>
      </c>
      <c r="AV348" s="15">
        <v>74</v>
      </c>
    </row>
    <row r="349" spans="1:48" x14ac:dyDescent="0.35">
      <c r="A349" s="15">
        <v>14000</v>
      </c>
      <c r="B349" s="15">
        <v>1456000</v>
      </c>
      <c r="AU349" s="24">
        <v>400000</v>
      </c>
      <c r="AV349" s="15">
        <v>90</v>
      </c>
    </row>
    <row r="350" spans="1:48" x14ac:dyDescent="0.35">
      <c r="A350" s="15">
        <v>16000</v>
      </c>
      <c r="B350" s="15">
        <v>1568000</v>
      </c>
      <c r="AU350" s="15">
        <v>450000</v>
      </c>
      <c r="AV350" s="15">
        <v>77</v>
      </c>
    </row>
    <row r="351" spans="1:48" x14ac:dyDescent="0.35">
      <c r="A351" s="15">
        <v>18000</v>
      </c>
      <c r="B351" s="15">
        <v>2070000</v>
      </c>
      <c r="AU351" s="15">
        <v>510000</v>
      </c>
      <c r="AV351" s="15">
        <v>91</v>
      </c>
    </row>
    <row r="352" spans="1:48" x14ac:dyDescent="0.35">
      <c r="A352" s="15">
        <v>18000</v>
      </c>
      <c r="B352" s="15">
        <v>2124000</v>
      </c>
      <c r="AU352" s="15">
        <v>460000</v>
      </c>
      <c r="AV352" s="15">
        <v>71</v>
      </c>
    </row>
    <row r="353" spans="1:48" x14ac:dyDescent="0.35">
      <c r="A353" s="15">
        <v>115000</v>
      </c>
      <c r="B353" s="15">
        <v>14030000</v>
      </c>
      <c r="AU353" s="15">
        <v>480000</v>
      </c>
      <c r="AV353" s="15">
        <v>69</v>
      </c>
    </row>
    <row r="354" spans="1:48" x14ac:dyDescent="0.35">
      <c r="A354" s="15">
        <v>122000</v>
      </c>
      <c r="B354" s="15">
        <v>8540000</v>
      </c>
      <c r="AU354" s="15">
        <v>64000</v>
      </c>
      <c r="AV354" s="15">
        <v>70</v>
      </c>
    </row>
    <row r="355" spans="1:48" x14ac:dyDescent="0.35">
      <c r="A355" s="15">
        <v>124000</v>
      </c>
      <c r="B355" s="15">
        <v>10912000</v>
      </c>
      <c r="AU355" s="15">
        <v>58000</v>
      </c>
      <c r="AV355" s="15">
        <v>77</v>
      </c>
    </row>
    <row r="356" spans="1:48" x14ac:dyDescent="0.35">
      <c r="A356" s="15">
        <v>136000</v>
      </c>
      <c r="B356" s="15">
        <v>13872000</v>
      </c>
      <c r="AU356" s="15">
        <v>50000</v>
      </c>
      <c r="AV356" s="15">
        <v>87</v>
      </c>
    </row>
    <row r="357" spans="1:48" x14ac:dyDescent="0.35">
      <c r="A357" s="15">
        <v>134000</v>
      </c>
      <c r="B357" s="15">
        <v>8442000</v>
      </c>
      <c r="AU357" s="15">
        <v>43000</v>
      </c>
      <c r="AV357" s="15">
        <v>48</v>
      </c>
    </row>
    <row r="358" spans="1:48" x14ac:dyDescent="0.35">
      <c r="A358" s="15">
        <v>145000</v>
      </c>
      <c r="B358" s="15">
        <v>9570000</v>
      </c>
      <c r="AU358" s="15">
        <v>43000</v>
      </c>
      <c r="AV358" s="15">
        <v>75</v>
      </c>
    </row>
    <row r="359" spans="1:48" x14ac:dyDescent="0.35">
      <c r="A359" s="15">
        <v>140000</v>
      </c>
      <c r="B359" s="15">
        <v>10780000</v>
      </c>
      <c r="AU359" s="15">
        <v>45000</v>
      </c>
      <c r="AV359" s="15">
        <v>74</v>
      </c>
    </row>
    <row r="360" spans="1:48" x14ac:dyDescent="0.35">
      <c r="A360" s="15">
        <v>130000</v>
      </c>
      <c r="B360" s="15">
        <v>8710000</v>
      </c>
      <c r="AU360" s="15">
        <v>51000</v>
      </c>
      <c r="AV360" s="15">
        <v>89</v>
      </c>
    </row>
    <row r="361" spans="1:48" x14ac:dyDescent="0.35">
      <c r="A361" s="15">
        <v>132000</v>
      </c>
      <c r="B361" s="15">
        <v>10428000</v>
      </c>
      <c r="AU361" s="15">
        <v>40000</v>
      </c>
      <c r="AV361" s="15">
        <v>68</v>
      </c>
    </row>
    <row r="362" spans="1:48" x14ac:dyDescent="0.35">
      <c r="A362" s="15">
        <v>135000</v>
      </c>
      <c r="B362" s="15">
        <v>9180000</v>
      </c>
      <c r="AU362" s="15">
        <v>47000</v>
      </c>
      <c r="AV362" s="15">
        <v>73</v>
      </c>
    </row>
    <row r="363" spans="1:48" x14ac:dyDescent="0.35">
      <c r="A363" s="15">
        <v>134000</v>
      </c>
      <c r="B363" s="15">
        <v>9380000</v>
      </c>
      <c r="AU363" s="15">
        <v>45000</v>
      </c>
      <c r="AV363" s="15">
        <v>49</v>
      </c>
    </row>
    <row r="364" spans="1:48" x14ac:dyDescent="0.35">
      <c r="A364" s="15">
        <v>146000</v>
      </c>
      <c r="B364" s="15">
        <v>10220000</v>
      </c>
      <c r="AU364" s="15">
        <v>36000</v>
      </c>
      <c r="AV364" s="15">
        <v>67</v>
      </c>
    </row>
    <row r="365" spans="1:48" x14ac:dyDescent="0.35">
      <c r="A365" s="15">
        <v>157000</v>
      </c>
      <c r="B365" s="15">
        <v>11618000</v>
      </c>
      <c r="AU365" s="15">
        <v>48000</v>
      </c>
      <c r="AV365" s="15">
        <v>56</v>
      </c>
    </row>
    <row r="366" spans="1:48" x14ac:dyDescent="0.35">
      <c r="A366" s="15">
        <v>145000</v>
      </c>
      <c r="B366" s="15">
        <v>13340000</v>
      </c>
      <c r="AU366" s="15">
        <v>41000</v>
      </c>
      <c r="AV366" s="15">
        <v>55</v>
      </c>
    </row>
    <row r="367" spans="1:48" x14ac:dyDescent="0.35">
      <c r="A367" s="15">
        <v>145000</v>
      </c>
      <c r="B367" s="15">
        <v>7540000</v>
      </c>
      <c r="AU367" s="15">
        <v>41000</v>
      </c>
      <c r="AV367" s="15">
        <v>59</v>
      </c>
    </row>
    <row r="368" spans="1:48" x14ac:dyDescent="0.35">
      <c r="A368" s="15">
        <v>8000</v>
      </c>
      <c r="B368" s="15">
        <v>472000</v>
      </c>
      <c r="AU368" s="15">
        <v>43000</v>
      </c>
      <c r="AV368" s="15">
        <v>65</v>
      </c>
    </row>
    <row r="369" spans="1:48" x14ac:dyDescent="0.35">
      <c r="A369" s="15">
        <v>9000</v>
      </c>
      <c r="B369" s="15">
        <v>414000</v>
      </c>
      <c r="AU369" s="15">
        <v>11000</v>
      </c>
      <c r="AV369" s="15">
        <v>49</v>
      </c>
    </row>
    <row r="370" spans="1:48" x14ac:dyDescent="0.35">
      <c r="A370" s="15">
        <v>11000</v>
      </c>
      <c r="B370" s="15">
        <v>539000</v>
      </c>
      <c r="AU370" s="15">
        <v>10000</v>
      </c>
      <c r="AV370" s="15">
        <v>44</v>
      </c>
    </row>
    <row r="371" spans="1:48" x14ac:dyDescent="0.35">
      <c r="A371" s="15">
        <v>13000</v>
      </c>
      <c r="B371" s="15">
        <v>572000</v>
      </c>
      <c r="AU371" s="15">
        <v>11000</v>
      </c>
      <c r="AV371" s="15">
        <v>35</v>
      </c>
    </row>
    <row r="372" spans="1:48" x14ac:dyDescent="0.35">
      <c r="A372" s="15">
        <v>16000</v>
      </c>
      <c r="B372" s="15">
        <v>672000</v>
      </c>
      <c r="AU372" s="15">
        <v>11000</v>
      </c>
      <c r="AV372" s="15">
        <v>34</v>
      </c>
    </row>
    <row r="373" spans="1:48" x14ac:dyDescent="0.35">
      <c r="A373" s="15">
        <v>10000</v>
      </c>
      <c r="B373" s="15">
        <v>440000</v>
      </c>
      <c r="AU373" s="15">
        <v>11000</v>
      </c>
      <c r="AV373" s="15">
        <v>40</v>
      </c>
    </row>
    <row r="374" spans="1:48" x14ac:dyDescent="0.35">
      <c r="A374" s="15">
        <v>9000</v>
      </c>
      <c r="B374" s="15">
        <v>360000</v>
      </c>
      <c r="AU374" s="15">
        <v>10000</v>
      </c>
      <c r="AV374" s="15">
        <v>19</v>
      </c>
    </row>
    <row r="375" spans="1:48" x14ac:dyDescent="0.35">
      <c r="A375" s="15">
        <v>10000</v>
      </c>
      <c r="B375" s="15">
        <v>540000</v>
      </c>
      <c r="AU375" s="15">
        <v>12000</v>
      </c>
      <c r="AV375" s="15">
        <v>27</v>
      </c>
    </row>
    <row r="376" spans="1:48" x14ac:dyDescent="0.35">
      <c r="A376" s="15">
        <v>10000</v>
      </c>
      <c r="B376" s="24">
        <v>500000</v>
      </c>
      <c r="AU376" s="15">
        <v>12000</v>
      </c>
      <c r="AV376" s="15">
        <v>32</v>
      </c>
    </row>
    <row r="377" spans="1:48" x14ac:dyDescent="0.35">
      <c r="A377" s="15">
        <v>12000</v>
      </c>
      <c r="B377" s="15">
        <v>540000</v>
      </c>
      <c r="AU377" s="15">
        <v>9000</v>
      </c>
      <c r="AV377" s="15">
        <v>36</v>
      </c>
    </row>
    <row r="378" spans="1:48" x14ac:dyDescent="0.35">
      <c r="A378" s="15">
        <v>12000</v>
      </c>
      <c r="B378" s="15">
        <v>624000</v>
      </c>
      <c r="AU378" s="15">
        <v>9000</v>
      </c>
      <c r="AV378" s="15">
        <v>57</v>
      </c>
    </row>
    <row r="379" spans="1:48" x14ac:dyDescent="0.35">
      <c r="A379" s="15">
        <v>11000</v>
      </c>
      <c r="B379" s="15">
        <v>495000</v>
      </c>
      <c r="AU379" s="15">
        <v>9000</v>
      </c>
      <c r="AV379" s="15">
        <v>40</v>
      </c>
    </row>
    <row r="380" spans="1:48" x14ac:dyDescent="0.35">
      <c r="A380" s="15">
        <v>13000</v>
      </c>
      <c r="B380" s="15">
        <v>598000</v>
      </c>
      <c r="AU380" s="15">
        <v>11000</v>
      </c>
      <c r="AV380" s="15">
        <v>32</v>
      </c>
    </row>
    <row r="381" spans="1:48" x14ac:dyDescent="0.35">
      <c r="A381" s="15">
        <v>14000</v>
      </c>
      <c r="B381" s="15">
        <v>868000</v>
      </c>
      <c r="AU381" s="15">
        <v>13000</v>
      </c>
      <c r="AV381" s="15">
        <v>35</v>
      </c>
    </row>
    <row r="382" spans="1:48" x14ac:dyDescent="0.35">
      <c r="A382" s="15">
        <v>13000</v>
      </c>
      <c r="B382" s="15">
        <v>507000</v>
      </c>
      <c r="AU382" s="15">
        <v>11000</v>
      </c>
      <c r="AV382" s="15">
        <v>41</v>
      </c>
    </row>
    <row r="383" spans="1:48" x14ac:dyDescent="0.35">
      <c r="A383" s="15">
        <v>230000</v>
      </c>
      <c r="B383" s="15">
        <v>29440000</v>
      </c>
      <c r="AU383" s="15">
        <v>14000</v>
      </c>
      <c r="AV383" s="15">
        <v>33</v>
      </c>
    </row>
    <row r="384" spans="1:48" x14ac:dyDescent="0.35">
      <c r="A384" s="15">
        <v>255000</v>
      </c>
      <c r="B384" s="15">
        <v>26775000</v>
      </c>
      <c r="AU384" s="15">
        <v>14000</v>
      </c>
      <c r="AV384" s="15">
        <v>55</v>
      </c>
    </row>
    <row r="385" spans="1:48" x14ac:dyDescent="0.35">
      <c r="A385" s="24">
        <v>300000</v>
      </c>
      <c r="B385" s="15">
        <v>34500000</v>
      </c>
      <c r="AU385" s="15">
        <v>15000</v>
      </c>
      <c r="AV385" s="15">
        <v>52</v>
      </c>
    </row>
    <row r="386" spans="1:48" x14ac:dyDescent="0.35">
      <c r="A386" s="15">
        <v>280000</v>
      </c>
      <c r="B386" s="15">
        <v>26880000</v>
      </c>
      <c r="AU386" s="15">
        <v>15000</v>
      </c>
      <c r="AV386" s="15">
        <v>64</v>
      </c>
    </row>
    <row r="387" spans="1:48" x14ac:dyDescent="0.35">
      <c r="A387" s="15">
        <v>320000</v>
      </c>
      <c r="B387" s="24">
        <v>24000000</v>
      </c>
      <c r="AU387" s="15">
        <v>10000</v>
      </c>
      <c r="AV387" s="15">
        <v>70</v>
      </c>
    </row>
    <row r="388" spans="1:48" x14ac:dyDescent="0.35">
      <c r="A388" s="15">
        <v>340000</v>
      </c>
      <c r="B388" s="15">
        <v>29580000</v>
      </c>
      <c r="AU388" s="15">
        <v>11000</v>
      </c>
      <c r="AV388" s="15">
        <v>44</v>
      </c>
    </row>
    <row r="389" spans="1:48" x14ac:dyDescent="0.35">
      <c r="A389" s="15">
        <v>390000</v>
      </c>
      <c r="B389" s="15">
        <v>30420000</v>
      </c>
      <c r="AU389" s="15">
        <v>6000</v>
      </c>
      <c r="AV389" s="15">
        <v>41</v>
      </c>
    </row>
    <row r="390" spans="1:48" x14ac:dyDescent="0.35">
      <c r="A390" s="15">
        <v>370000</v>
      </c>
      <c r="B390" s="15">
        <v>33670000</v>
      </c>
      <c r="AU390" s="15">
        <v>8000</v>
      </c>
      <c r="AV390" s="15">
        <v>44</v>
      </c>
    </row>
    <row r="391" spans="1:48" x14ac:dyDescent="0.35">
      <c r="A391" s="15">
        <v>350000</v>
      </c>
      <c r="B391" s="15">
        <v>25900000</v>
      </c>
      <c r="AU391" s="15">
        <v>7000</v>
      </c>
      <c r="AV391" s="15">
        <v>49</v>
      </c>
    </row>
    <row r="392" spans="1:48" x14ac:dyDescent="0.35">
      <c r="A392" s="15">
        <v>420000</v>
      </c>
      <c r="B392" s="15">
        <v>31080000</v>
      </c>
      <c r="AU392" s="15">
        <v>7000</v>
      </c>
      <c r="AV392" s="15">
        <v>48</v>
      </c>
    </row>
    <row r="393" spans="1:48" x14ac:dyDescent="0.35">
      <c r="A393" s="24">
        <v>400000</v>
      </c>
      <c r="B393" s="24">
        <v>36000000</v>
      </c>
      <c r="AU393" s="15">
        <v>6000</v>
      </c>
      <c r="AV393" s="15">
        <v>59</v>
      </c>
    </row>
    <row r="394" spans="1:48" x14ac:dyDescent="0.35">
      <c r="A394" s="15">
        <v>450000</v>
      </c>
      <c r="B394" s="15">
        <v>34650000</v>
      </c>
      <c r="AU394" s="15">
        <v>6000</v>
      </c>
      <c r="AV394" s="15">
        <v>48</v>
      </c>
    </row>
    <row r="395" spans="1:48" x14ac:dyDescent="0.35">
      <c r="A395" s="15">
        <v>510000</v>
      </c>
      <c r="B395" s="15">
        <v>46410000</v>
      </c>
      <c r="AU395" s="15">
        <v>7000</v>
      </c>
      <c r="AV395" s="15">
        <v>60</v>
      </c>
    </row>
    <row r="396" spans="1:48" x14ac:dyDescent="0.35">
      <c r="A396" s="15">
        <v>460000</v>
      </c>
      <c r="B396" s="15">
        <v>32660000</v>
      </c>
      <c r="AU396" s="15">
        <v>7000</v>
      </c>
      <c r="AV396" s="15">
        <v>66</v>
      </c>
    </row>
    <row r="397" spans="1:48" x14ac:dyDescent="0.35">
      <c r="A397" s="15">
        <v>480000</v>
      </c>
      <c r="B397" s="15">
        <v>33120000</v>
      </c>
      <c r="AU397" s="15">
        <v>7000</v>
      </c>
      <c r="AV397" s="15">
        <v>56</v>
      </c>
    </row>
    <row r="398" spans="1:48" x14ac:dyDescent="0.35">
      <c r="A398" s="15">
        <v>64000</v>
      </c>
      <c r="B398" s="15">
        <v>4480000</v>
      </c>
      <c r="AU398" s="15">
        <v>5000</v>
      </c>
      <c r="AV398" s="15">
        <v>52</v>
      </c>
    </row>
    <row r="399" spans="1:48" x14ac:dyDescent="0.35">
      <c r="A399" s="15">
        <v>58000</v>
      </c>
      <c r="B399" s="15">
        <v>4466000</v>
      </c>
      <c r="AU399" s="15">
        <v>10000</v>
      </c>
      <c r="AV399" s="15">
        <v>46</v>
      </c>
    </row>
    <row r="400" spans="1:48" x14ac:dyDescent="0.35">
      <c r="A400" s="15">
        <v>50000</v>
      </c>
      <c r="B400" s="15">
        <v>4350000</v>
      </c>
      <c r="AU400" s="15">
        <v>9000</v>
      </c>
      <c r="AV400" s="15">
        <v>45</v>
      </c>
    </row>
    <row r="401" spans="1:48" x14ac:dyDescent="0.35">
      <c r="A401" s="15">
        <v>43000</v>
      </c>
      <c r="B401" s="15">
        <v>2064000</v>
      </c>
      <c r="AU401" s="15">
        <v>10000</v>
      </c>
      <c r="AV401" s="15">
        <v>35</v>
      </c>
    </row>
    <row r="402" spans="1:48" x14ac:dyDescent="0.35">
      <c r="A402" s="15">
        <v>43000</v>
      </c>
      <c r="B402" s="15">
        <v>3225000</v>
      </c>
      <c r="AU402" s="15">
        <v>9000</v>
      </c>
      <c r="AV402" s="15">
        <v>50</v>
      </c>
    </row>
    <row r="403" spans="1:48" x14ac:dyDescent="0.35">
      <c r="A403" s="15">
        <v>45000</v>
      </c>
      <c r="B403" s="15">
        <v>3330000</v>
      </c>
      <c r="AU403" s="15">
        <v>9000</v>
      </c>
      <c r="AV403" s="15">
        <v>62</v>
      </c>
    </row>
    <row r="404" spans="1:48" x14ac:dyDescent="0.35">
      <c r="A404" s="15">
        <v>51000</v>
      </c>
      <c r="B404" s="15">
        <v>4539000</v>
      </c>
      <c r="AU404" s="15">
        <v>6000</v>
      </c>
      <c r="AV404" s="15">
        <v>64</v>
      </c>
    </row>
    <row r="405" spans="1:48" x14ac:dyDescent="0.35">
      <c r="A405" s="15">
        <v>40000</v>
      </c>
      <c r="B405" s="15">
        <v>2720000</v>
      </c>
      <c r="AU405" s="15">
        <v>14000</v>
      </c>
      <c r="AV405" s="15">
        <v>55</v>
      </c>
    </row>
    <row r="406" spans="1:48" x14ac:dyDescent="0.35">
      <c r="A406" s="15">
        <v>47000</v>
      </c>
      <c r="B406" s="15">
        <v>3431000</v>
      </c>
      <c r="AU406" s="15">
        <v>12000</v>
      </c>
      <c r="AV406" s="15">
        <v>46</v>
      </c>
    </row>
    <row r="407" spans="1:48" x14ac:dyDescent="0.35">
      <c r="A407" s="15">
        <v>45000</v>
      </c>
      <c r="B407" s="15">
        <v>2205000</v>
      </c>
      <c r="AU407" s="15">
        <v>9000</v>
      </c>
      <c r="AV407" s="15">
        <v>37</v>
      </c>
    </row>
    <row r="408" spans="1:48" x14ac:dyDescent="0.35">
      <c r="A408" s="15">
        <v>36000</v>
      </c>
      <c r="B408" s="15">
        <v>2412000</v>
      </c>
      <c r="AU408" s="15">
        <v>10000</v>
      </c>
      <c r="AV408" s="15">
        <v>28</v>
      </c>
    </row>
    <row r="409" spans="1:48" x14ac:dyDescent="0.35">
      <c r="A409" s="15">
        <v>48000</v>
      </c>
      <c r="B409" s="15">
        <v>2688000</v>
      </c>
      <c r="AU409" s="15">
        <v>10000</v>
      </c>
      <c r="AV409" s="15">
        <v>29</v>
      </c>
    </row>
    <row r="410" spans="1:48" x14ac:dyDescent="0.35">
      <c r="A410" s="15">
        <v>41000</v>
      </c>
      <c r="B410" s="15">
        <v>2255000</v>
      </c>
      <c r="AU410" s="15">
        <v>65000</v>
      </c>
      <c r="AV410" s="15">
        <v>80</v>
      </c>
    </row>
    <row r="411" spans="1:48" x14ac:dyDescent="0.35">
      <c r="A411" s="15">
        <v>41000</v>
      </c>
      <c r="B411" s="15">
        <v>2419000</v>
      </c>
      <c r="AU411" s="15">
        <v>69000</v>
      </c>
      <c r="AV411" s="15">
        <v>70</v>
      </c>
    </row>
    <row r="412" spans="1:48" x14ac:dyDescent="0.35">
      <c r="A412" s="15">
        <v>43000</v>
      </c>
      <c r="B412" s="15">
        <v>2795000</v>
      </c>
      <c r="AU412" s="15">
        <v>58000</v>
      </c>
      <c r="AV412" s="15">
        <v>80</v>
      </c>
    </row>
    <row r="413" spans="1:48" x14ac:dyDescent="0.35">
      <c r="A413" s="15">
        <v>11000</v>
      </c>
      <c r="B413" s="15">
        <v>539000</v>
      </c>
      <c r="AU413" s="15">
        <v>53000</v>
      </c>
      <c r="AV413" s="15">
        <v>70</v>
      </c>
    </row>
    <row r="414" spans="1:48" x14ac:dyDescent="0.35">
      <c r="A414" s="15">
        <v>10000</v>
      </c>
      <c r="B414" s="15">
        <v>440000</v>
      </c>
      <c r="AU414" s="15">
        <v>60000</v>
      </c>
      <c r="AV414" s="15">
        <v>98</v>
      </c>
    </row>
    <row r="415" spans="1:48" x14ac:dyDescent="0.35">
      <c r="A415" s="15">
        <v>11000</v>
      </c>
      <c r="B415" s="15">
        <v>385000</v>
      </c>
      <c r="AU415" s="15">
        <v>67000</v>
      </c>
      <c r="AV415" s="15">
        <v>72</v>
      </c>
    </row>
    <row r="416" spans="1:48" x14ac:dyDescent="0.35">
      <c r="A416" s="15">
        <v>11000</v>
      </c>
      <c r="B416" s="15">
        <v>374000</v>
      </c>
      <c r="AU416" s="15">
        <v>64000</v>
      </c>
      <c r="AV416" s="15">
        <v>67</v>
      </c>
    </row>
    <row r="417" spans="1:48" x14ac:dyDescent="0.35">
      <c r="A417" s="15">
        <v>11000</v>
      </c>
      <c r="B417" s="15">
        <v>440000</v>
      </c>
      <c r="AU417" s="15">
        <v>59000</v>
      </c>
      <c r="AV417" s="15">
        <v>73</v>
      </c>
    </row>
    <row r="418" spans="1:48" x14ac:dyDescent="0.35">
      <c r="A418" s="15">
        <v>10000</v>
      </c>
      <c r="B418" s="15">
        <v>190000</v>
      </c>
      <c r="AU418" s="15">
        <v>58000</v>
      </c>
      <c r="AV418" s="15">
        <v>64</v>
      </c>
    </row>
    <row r="419" spans="1:48" x14ac:dyDescent="0.35">
      <c r="A419" s="15">
        <v>12000</v>
      </c>
      <c r="B419" s="15">
        <v>324000</v>
      </c>
      <c r="AU419" s="15">
        <v>53000</v>
      </c>
      <c r="AV419" s="15">
        <v>57</v>
      </c>
    </row>
    <row r="420" spans="1:48" x14ac:dyDescent="0.35">
      <c r="A420" s="15">
        <v>12000</v>
      </c>
      <c r="B420" s="15">
        <v>384000</v>
      </c>
      <c r="AU420" s="15">
        <v>50000</v>
      </c>
      <c r="AV420" s="15">
        <v>70</v>
      </c>
    </row>
    <row r="421" spans="1:48" x14ac:dyDescent="0.35">
      <c r="A421" s="15">
        <v>9000</v>
      </c>
      <c r="B421" s="15">
        <v>324000</v>
      </c>
      <c r="AU421" s="15">
        <v>45000</v>
      </c>
      <c r="AV421" s="15">
        <v>65</v>
      </c>
    </row>
    <row r="422" spans="1:48" x14ac:dyDescent="0.35">
      <c r="A422" s="15">
        <v>9000</v>
      </c>
      <c r="B422" s="15">
        <v>513000</v>
      </c>
      <c r="AU422" s="15">
        <v>45000</v>
      </c>
      <c r="AV422" s="15">
        <v>64</v>
      </c>
    </row>
    <row r="423" spans="1:48" x14ac:dyDescent="0.35">
      <c r="A423" s="15">
        <v>9000</v>
      </c>
      <c r="B423" s="15">
        <v>360000</v>
      </c>
      <c r="AU423" s="15">
        <v>49000</v>
      </c>
      <c r="AV423" s="15">
        <v>56</v>
      </c>
    </row>
    <row r="424" spans="1:48" x14ac:dyDescent="0.35">
      <c r="A424" s="15">
        <v>11000</v>
      </c>
      <c r="B424" s="15">
        <v>352000</v>
      </c>
      <c r="AU424" s="15">
        <v>51000</v>
      </c>
      <c r="AV424" s="15">
        <v>51</v>
      </c>
    </row>
    <row r="425" spans="1:48" x14ac:dyDescent="0.35">
      <c r="A425" s="15">
        <v>13000</v>
      </c>
      <c r="B425" s="15">
        <v>455000</v>
      </c>
      <c r="AU425" s="15">
        <v>18000</v>
      </c>
      <c r="AV425" s="15">
        <v>78</v>
      </c>
    </row>
    <row r="426" spans="1:48" x14ac:dyDescent="0.35">
      <c r="A426" s="15">
        <v>11000</v>
      </c>
      <c r="B426" s="15">
        <v>451000</v>
      </c>
      <c r="AU426" s="15">
        <v>20000</v>
      </c>
      <c r="AV426" s="15">
        <v>74</v>
      </c>
    </row>
    <row r="427" spans="1:48" x14ac:dyDescent="0.35">
      <c r="A427" s="15">
        <v>14000</v>
      </c>
      <c r="B427" s="15">
        <v>462000</v>
      </c>
      <c r="AU427" s="15">
        <v>18000</v>
      </c>
      <c r="AV427" s="15">
        <v>65</v>
      </c>
    </row>
    <row r="428" spans="1:48" x14ac:dyDescent="0.35">
      <c r="A428" s="15">
        <v>14000</v>
      </c>
      <c r="B428" s="15">
        <v>770000</v>
      </c>
      <c r="AU428" s="15">
        <v>18000</v>
      </c>
      <c r="AV428" s="15">
        <v>81</v>
      </c>
    </row>
    <row r="429" spans="1:48" x14ac:dyDescent="0.35">
      <c r="A429" s="15">
        <v>15000</v>
      </c>
      <c r="B429" s="15">
        <v>780000</v>
      </c>
      <c r="AU429" s="15">
        <v>18000</v>
      </c>
      <c r="AV429" s="15">
        <v>70</v>
      </c>
    </row>
    <row r="430" spans="1:48" x14ac:dyDescent="0.35">
      <c r="A430" s="15">
        <v>15000</v>
      </c>
      <c r="B430" s="15">
        <v>960000</v>
      </c>
      <c r="AU430" s="15">
        <v>15000</v>
      </c>
      <c r="AV430" s="15">
        <v>50</v>
      </c>
    </row>
    <row r="431" spans="1:48" x14ac:dyDescent="0.35">
      <c r="A431" s="15">
        <v>10000</v>
      </c>
      <c r="B431" s="24">
        <v>700000</v>
      </c>
      <c r="AU431" s="15">
        <v>16000</v>
      </c>
      <c r="AV431" s="15">
        <v>58</v>
      </c>
    </row>
    <row r="432" spans="1:48" x14ac:dyDescent="0.35">
      <c r="A432" s="15">
        <v>11000</v>
      </c>
      <c r="B432" s="15">
        <v>484000</v>
      </c>
      <c r="AU432" s="15">
        <v>15000</v>
      </c>
      <c r="AV432" s="15">
        <v>69</v>
      </c>
    </row>
    <row r="433" spans="1:48" x14ac:dyDescent="0.35">
      <c r="A433" s="15">
        <v>6000</v>
      </c>
      <c r="B433" s="15">
        <v>246000</v>
      </c>
      <c r="AU433" s="15">
        <v>14000</v>
      </c>
      <c r="AV433" s="15">
        <v>56</v>
      </c>
    </row>
    <row r="434" spans="1:48" x14ac:dyDescent="0.35">
      <c r="A434" s="15">
        <v>8000</v>
      </c>
      <c r="B434" s="15">
        <v>352000</v>
      </c>
      <c r="AU434" s="15">
        <v>14000</v>
      </c>
      <c r="AV434" s="15">
        <v>61</v>
      </c>
    </row>
    <row r="435" spans="1:48" x14ac:dyDescent="0.35">
      <c r="A435" s="15">
        <v>7000</v>
      </c>
      <c r="B435" s="15">
        <v>343000</v>
      </c>
      <c r="AU435" s="15">
        <v>14000</v>
      </c>
      <c r="AV435" s="15">
        <v>53</v>
      </c>
    </row>
    <row r="436" spans="1:48" x14ac:dyDescent="0.35">
      <c r="A436" s="15">
        <v>7000</v>
      </c>
      <c r="B436" s="15">
        <v>336000</v>
      </c>
      <c r="AU436" s="15">
        <v>11000</v>
      </c>
      <c r="AV436" s="15">
        <v>50</v>
      </c>
    </row>
    <row r="437" spans="1:48" x14ac:dyDescent="0.35">
      <c r="A437" s="15">
        <v>6000</v>
      </c>
      <c r="B437" s="15">
        <v>354000</v>
      </c>
      <c r="AU437" s="15">
        <v>18000</v>
      </c>
      <c r="AV437" s="15">
        <v>62</v>
      </c>
    </row>
    <row r="438" spans="1:48" x14ac:dyDescent="0.35">
      <c r="A438" s="15">
        <v>6000</v>
      </c>
      <c r="B438" s="15">
        <v>288000</v>
      </c>
      <c r="AU438" s="15">
        <v>15000</v>
      </c>
      <c r="AV438" s="15">
        <v>66</v>
      </c>
    </row>
    <row r="439" spans="1:48" x14ac:dyDescent="0.35">
      <c r="A439" s="15">
        <v>7000</v>
      </c>
      <c r="B439" s="15">
        <v>420000</v>
      </c>
      <c r="AU439" s="15">
        <v>18000</v>
      </c>
      <c r="AV439" s="15">
        <v>60</v>
      </c>
    </row>
    <row r="440" spans="1:48" x14ac:dyDescent="0.35">
      <c r="A440" s="15">
        <v>7000</v>
      </c>
      <c r="B440" s="15">
        <v>462000</v>
      </c>
      <c r="AU440" s="15">
        <v>4000</v>
      </c>
      <c r="AV440" s="15">
        <v>51</v>
      </c>
    </row>
    <row r="441" spans="1:48" x14ac:dyDescent="0.35">
      <c r="A441" s="15">
        <v>7000</v>
      </c>
      <c r="B441" s="15">
        <v>392000</v>
      </c>
      <c r="AU441" s="15">
        <v>6000</v>
      </c>
      <c r="AV441" s="15">
        <v>45</v>
      </c>
    </row>
    <row r="442" spans="1:48" x14ac:dyDescent="0.35">
      <c r="A442" s="15">
        <v>5000</v>
      </c>
      <c r="B442" s="15">
        <v>260000</v>
      </c>
      <c r="AU442" s="15">
        <v>7000</v>
      </c>
      <c r="AV442" s="15">
        <v>35</v>
      </c>
    </row>
    <row r="443" spans="1:48" x14ac:dyDescent="0.35">
      <c r="A443" s="15">
        <v>10000</v>
      </c>
      <c r="B443" s="15">
        <v>460000</v>
      </c>
      <c r="AU443" s="15">
        <v>4000</v>
      </c>
      <c r="AV443" s="15">
        <v>47</v>
      </c>
    </row>
    <row r="444" spans="1:48" x14ac:dyDescent="0.35">
      <c r="A444" s="15">
        <v>9000</v>
      </c>
      <c r="B444" s="15">
        <v>405000</v>
      </c>
      <c r="AU444" s="15">
        <v>3000</v>
      </c>
      <c r="AV444" s="15">
        <v>53</v>
      </c>
    </row>
    <row r="445" spans="1:48" x14ac:dyDescent="0.35">
      <c r="A445" s="15">
        <v>10000</v>
      </c>
      <c r="B445" s="15">
        <v>350000</v>
      </c>
      <c r="AU445" s="15">
        <v>3000</v>
      </c>
      <c r="AV445" s="15">
        <v>47</v>
      </c>
    </row>
    <row r="446" spans="1:48" x14ac:dyDescent="0.35">
      <c r="A446" s="15">
        <v>9000</v>
      </c>
      <c r="B446" s="15">
        <v>450000</v>
      </c>
      <c r="AU446" s="15">
        <v>50000</v>
      </c>
      <c r="AV446" s="15">
        <v>45</v>
      </c>
    </row>
    <row r="447" spans="1:48" x14ac:dyDescent="0.35">
      <c r="A447" s="15">
        <v>9000</v>
      </c>
      <c r="B447" s="15">
        <v>558000</v>
      </c>
      <c r="AU447" s="15">
        <v>45000</v>
      </c>
      <c r="AV447" s="15">
        <v>57</v>
      </c>
    </row>
    <row r="448" spans="1:48" x14ac:dyDescent="0.35">
      <c r="A448" s="15">
        <v>6000</v>
      </c>
      <c r="B448" s="15">
        <v>384000</v>
      </c>
      <c r="AU448" s="15">
        <v>48000</v>
      </c>
      <c r="AV448" s="15">
        <v>51</v>
      </c>
    </row>
    <row r="449" spans="1:48" x14ac:dyDescent="0.35">
      <c r="A449" s="15">
        <v>14000</v>
      </c>
      <c r="B449" s="15">
        <v>770000</v>
      </c>
      <c r="AU449" s="15">
        <v>44000</v>
      </c>
      <c r="AV449" s="15">
        <v>44</v>
      </c>
    </row>
    <row r="450" spans="1:48" x14ac:dyDescent="0.35">
      <c r="A450" s="15">
        <v>12000</v>
      </c>
      <c r="B450" s="15">
        <v>552000</v>
      </c>
      <c r="AU450" s="15">
        <v>43000</v>
      </c>
      <c r="AV450" s="15">
        <v>49</v>
      </c>
    </row>
    <row r="451" spans="1:48" x14ac:dyDescent="0.35">
      <c r="A451" s="15">
        <v>9000</v>
      </c>
      <c r="B451" s="15">
        <v>333000</v>
      </c>
      <c r="AU451" s="15">
        <v>42000</v>
      </c>
      <c r="AV451" s="15">
        <v>51</v>
      </c>
    </row>
    <row r="452" spans="1:48" x14ac:dyDescent="0.35">
      <c r="A452" s="15">
        <v>10000</v>
      </c>
      <c r="B452" s="15">
        <v>280000</v>
      </c>
      <c r="AU452" s="15">
        <v>42000</v>
      </c>
      <c r="AV452" s="15">
        <v>54</v>
      </c>
    </row>
    <row r="453" spans="1:48" x14ac:dyDescent="0.35">
      <c r="A453" s="15">
        <v>10000</v>
      </c>
      <c r="B453" s="15">
        <v>290000</v>
      </c>
      <c r="AU453" s="15">
        <v>39000</v>
      </c>
      <c r="AV453" s="15">
        <v>42</v>
      </c>
    </row>
    <row r="454" spans="1:48" x14ac:dyDescent="0.35">
      <c r="A454" s="15">
        <v>65000</v>
      </c>
      <c r="B454" s="15">
        <v>5200000</v>
      </c>
      <c r="AU454" s="15">
        <v>46000</v>
      </c>
      <c r="AV454" s="15">
        <v>48</v>
      </c>
    </row>
    <row r="455" spans="1:48" x14ac:dyDescent="0.35">
      <c r="A455" s="15">
        <v>69000</v>
      </c>
      <c r="B455" s="15">
        <v>4830000</v>
      </c>
      <c r="AU455" s="15">
        <v>46000</v>
      </c>
      <c r="AV455" s="15">
        <v>43</v>
      </c>
    </row>
    <row r="456" spans="1:48" x14ac:dyDescent="0.35">
      <c r="A456" s="15">
        <v>58000</v>
      </c>
      <c r="B456" s="15">
        <v>4640000</v>
      </c>
      <c r="AU456" s="15">
        <v>50000</v>
      </c>
      <c r="AV456" s="15">
        <v>43</v>
      </c>
    </row>
    <row r="457" spans="1:48" x14ac:dyDescent="0.35">
      <c r="A457" s="15">
        <v>53000</v>
      </c>
      <c r="B457" s="15">
        <v>3710000</v>
      </c>
      <c r="AU457" s="15">
        <v>55000</v>
      </c>
      <c r="AV457" s="15">
        <v>34</v>
      </c>
    </row>
    <row r="458" spans="1:48" x14ac:dyDescent="0.35">
      <c r="A458" s="15">
        <v>60000</v>
      </c>
      <c r="B458" s="15">
        <v>5880000</v>
      </c>
      <c r="AU458" s="15">
        <v>59000</v>
      </c>
      <c r="AV458" s="15">
        <v>39</v>
      </c>
    </row>
    <row r="459" spans="1:48" x14ac:dyDescent="0.35">
      <c r="A459" s="15">
        <v>67000</v>
      </c>
      <c r="B459" s="15">
        <v>4824000</v>
      </c>
      <c r="AU459" s="15">
        <v>60000</v>
      </c>
      <c r="AV459" s="15">
        <v>34</v>
      </c>
    </row>
    <row r="460" spans="1:48" x14ac:dyDescent="0.35">
      <c r="A460" s="15">
        <v>64000</v>
      </c>
      <c r="B460" s="15">
        <v>4288000</v>
      </c>
      <c r="AU460" s="15">
        <v>60000</v>
      </c>
      <c r="AV460" s="15">
        <v>32</v>
      </c>
    </row>
    <row r="461" spans="1:48" x14ac:dyDescent="0.35">
      <c r="A461" s="15">
        <v>59000</v>
      </c>
      <c r="B461" s="15">
        <v>4307000</v>
      </c>
      <c r="AU461" s="15">
        <v>26000</v>
      </c>
      <c r="AV461" s="15">
        <v>66</v>
      </c>
    </row>
    <row r="462" spans="1:48" x14ac:dyDescent="0.35">
      <c r="A462" s="15">
        <v>58000</v>
      </c>
      <c r="B462" s="15">
        <v>3712000</v>
      </c>
      <c r="AU462" s="15">
        <v>28000</v>
      </c>
      <c r="AV462" s="15">
        <v>60</v>
      </c>
    </row>
    <row r="463" spans="1:48" x14ac:dyDescent="0.35">
      <c r="A463" s="15">
        <v>53000</v>
      </c>
      <c r="B463" s="15">
        <v>3021000</v>
      </c>
      <c r="AU463" s="15">
        <v>25000</v>
      </c>
      <c r="AV463" s="15">
        <v>45</v>
      </c>
    </row>
    <row r="464" spans="1:48" x14ac:dyDescent="0.35">
      <c r="A464" s="15">
        <v>50000</v>
      </c>
      <c r="B464" s="15">
        <v>3500000</v>
      </c>
      <c r="AU464" s="15">
        <v>26000</v>
      </c>
      <c r="AV464" s="15">
        <v>57</v>
      </c>
    </row>
    <row r="465" spans="1:48" x14ac:dyDescent="0.35">
      <c r="A465" s="15">
        <v>45000</v>
      </c>
      <c r="B465" s="15">
        <v>2925000</v>
      </c>
      <c r="AU465" s="15">
        <v>29000</v>
      </c>
      <c r="AV465" s="15">
        <v>57</v>
      </c>
    </row>
    <row r="466" spans="1:48" x14ac:dyDescent="0.35">
      <c r="A466" s="15">
        <v>45000</v>
      </c>
      <c r="B466" s="15">
        <v>2880000</v>
      </c>
      <c r="AU466" s="15">
        <v>27000</v>
      </c>
      <c r="AV466" s="15">
        <v>50</v>
      </c>
    </row>
    <row r="467" spans="1:48" x14ac:dyDescent="0.35">
      <c r="A467" s="15">
        <v>49000</v>
      </c>
      <c r="B467" s="15">
        <v>2744000</v>
      </c>
      <c r="AU467" s="15">
        <v>30000</v>
      </c>
      <c r="AV467" s="15">
        <v>54</v>
      </c>
    </row>
    <row r="468" spans="1:48" x14ac:dyDescent="0.35">
      <c r="A468" s="15">
        <v>51000</v>
      </c>
      <c r="B468" s="15">
        <v>2601000</v>
      </c>
      <c r="AU468" s="15">
        <v>28000</v>
      </c>
      <c r="AV468" s="15">
        <v>56</v>
      </c>
    </row>
    <row r="469" spans="1:48" x14ac:dyDescent="0.35">
      <c r="A469" s="15">
        <v>18000</v>
      </c>
      <c r="B469" s="15">
        <v>1404000</v>
      </c>
      <c r="AU469" s="15">
        <v>28000</v>
      </c>
      <c r="AV469" s="15">
        <v>40</v>
      </c>
    </row>
    <row r="470" spans="1:48" x14ac:dyDescent="0.35">
      <c r="A470" s="15">
        <v>20000</v>
      </c>
      <c r="B470" s="15">
        <v>1480000</v>
      </c>
      <c r="AU470" s="15">
        <v>25000</v>
      </c>
      <c r="AV470" s="15">
        <v>42</v>
      </c>
    </row>
    <row r="471" spans="1:48" x14ac:dyDescent="0.35">
      <c r="A471" s="15">
        <v>18000</v>
      </c>
      <c r="B471" s="15">
        <v>1170000</v>
      </c>
      <c r="AU471" s="15">
        <v>23000</v>
      </c>
      <c r="AV471" s="15">
        <v>48</v>
      </c>
    </row>
    <row r="472" spans="1:48" x14ac:dyDescent="0.35">
      <c r="A472" s="15">
        <v>18000</v>
      </c>
      <c r="B472" s="15">
        <v>1458000</v>
      </c>
      <c r="AU472" s="15">
        <v>21000</v>
      </c>
      <c r="AV472" s="15">
        <v>40</v>
      </c>
    </row>
    <row r="473" spans="1:48" x14ac:dyDescent="0.35">
      <c r="A473" s="15">
        <v>18000</v>
      </c>
      <c r="B473" s="15">
        <v>1260000</v>
      </c>
      <c r="AU473" s="15">
        <v>30000</v>
      </c>
      <c r="AV473" s="15">
        <v>37</v>
      </c>
    </row>
    <row r="474" spans="1:48" x14ac:dyDescent="0.35">
      <c r="A474" s="15">
        <v>15000</v>
      </c>
      <c r="B474" s="15">
        <v>750000</v>
      </c>
      <c r="AU474" s="15">
        <v>24000</v>
      </c>
      <c r="AV474" s="15">
        <v>44</v>
      </c>
    </row>
    <row r="475" spans="1:48" x14ac:dyDescent="0.35">
      <c r="A475" s="15">
        <v>16000</v>
      </c>
      <c r="B475" s="15">
        <v>928000</v>
      </c>
      <c r="AU475" s="15">
        <v>16000</v>
      </c>
      <c r="AV475" s="15">
        <v>60</v>
      </c>
    </row>
    <row r="476" spans="1:48" x14ac:dyDescent="0.35">
      <c r="A476" s="15">
        <v>15000</v>
      </c>
      <c r="B476" s="15">
        <v>1035000</v>
      </c>
      <c r="AU476" s="15">
        <v>7000</v>
      </c>
      <c r="AV476" s="15">
        <v>40</v>
      </c>
    </row>
    <row r="477" spans="1:48" x14ac:dyDescent="0.35">
      <c r="A477" s="15">
        <v>14000</v>
      </c>
      <c r="B477" s="15">
        <v>784000</v>
      </c>
      <c r="AU477" s="15">
        <v>5000</v>
      </c>
      <c r="AV477" s="15">
        <v>94</v>
      </c>
    </row>
    <row r="478" spans="1:48" x14ac:dyDescent="0.35">
      <c r="A478" s="15">
        <v>14000</v>
      </c>
      <c r="B478" s="15">
        <v>854000</v>
      </c>
      <c r="AU478" s="15">
        <v>4000</v>
      </c>
      <c r="AV478" s="15">
        <v>70</v>
      </c>
    </row>
    <row r="479" spans="1:48" x14ac:dyDescent="0.35">
      <c r="A479" s="15">
        <v>14000</v>
      </c>
      <c r="B479" s="15">
        <v>742000</v>
      </c>
      <c r="AU479" s="15">
        <v>225000</v>
      </c>
      <c r="AV479" s="15">
        <v>95</v>
      </c>
    </row>
    <row r="480" spans="1:48" x14ac:dyDescent="0.35">
      <c r="A480" s="15">
        <v>11000</v>
      </c>
      <c r="B480" s="15">
        <v>550000</v>
      </c>
      <c r="AU480" s="15">
        <v>224000</v>
      </c>
      <c r="AV480" s="15">
        <v>104</v>
      </c>
    </row>
    <row r="481" spans="1:48" x14ac:dyDescent="0.35">
      <c r="A481" s="15">
        <v>18000</v>
      </c>
      <c r="B481" s="15">
        <v>1116000</v>
      </c>
      <c r="AU481" s="15">
        <v>235000</v>
      </c>
      <c r="AV481" s="15">
        <v>121</v>
      </c>
    </row>
    <row r="482" spans="1:48" x14ac:dyDescent="0.35">
      <c r="A482" s="15">
        <v>15000</v>
      </c>
      <c r="B482" s="15">
        <v>990000</v>
      </c>
      <c r="AU482" s="15">
        <v>235000</v>
      </c>
      <c r="AV482" s="15">
        <v>65</v>
      </c>
    </row>
    <row r="483" spans="1:48" x14ac:dyDescent="0.35">
      <c r="A483" s="15">
        <v>18000</v>
      </c>
      <c r="B483" s="15">
        <v>1080000</v>
      </c>
      <c r="AU483" s="15">
        <v>225000</v>
      </c>
      <c r="AV483" s="15">
        <v>51</v>
      </c>
    </row>
    <row r="484" spans="1:48" x14ac:dyDescent="0.35">
      <c r="A484" s="15">
        <v>4000</v>
      </c>
      <c r="B484" s="15">
        <v>204000</v>
      </c>
      <c r="AU484" s="15">
        <v>215000</v>
      </c>
      <c r="AV484" s="15">
        <v>70</v>
      </c>
    </row>
    <row r="485" spans="1:48" x14ac:dyDescent="0.35">
      <c r="A485" s="15">
        <v>6000</v>
      </c>
      <c r="B485" s="15">
        <v>270000</v>
      </c>
      <c r="AU485" s="15">
        <v>215000</v>
      </c>
      <c r="AV485" s="15">
        <v>105</v>
      </c>
    </row>
    <row r="486" spans="1:48" x14ac:dyDescent="0.35">
      <c r="A486" s="15">
        <v>7000</v>
      </c>
      <c r="B486" s="15">
        <v>245000</v>
      </c>
      <c r="AU486" s="15">
        <v>220000</v>
      </c>
      <c r="AV486" s="15">
        <v>79</v>
      </c>
    </row>
    <row r="487" spans="1:48" x14ac:dyDescent="0.35">
      <c r="A487" s="15">
        <v>4000</v>
      </c>
      <c r="B487" s="15">
        <v>188000</v>
      </c>
      <c r="AU487" s="15">
        <v>225000</v>
      </c>
      <c r="AV487" s="15">
        <v>47</v>
      </c>
    </row>
    <row r="488" spans="1:48" x14ac:dyDescent="0.35">
      <c r="A488" s="15">
        <v>3000</v>
      </c>
      <c r="B488" s="15">
        <v>159000</v>
      </c>
      <c r="AU488" s="15">
        <v>255000</v>
      </c>
      <c r="AV488" s="15">
        <v>52</v>
      </c>
    </row>
    <row r="489" spans="1:48" x14ac:dyDescent="0.35">
      <c r="A489" s="15">
        <v>3000</v>
      </c>
      <c r="B489" s="15">
        <v>141000</v>
      </c>
      <c r="AU489" s="15">
        <v>225000</v>
      </c>
      <c r="AV489" s="15">
        <v>95</v>
      </c>
    </row>
    <row r="490" spans="1:48" x14ac:dyDescent="0.35">
      <c r="A490" s="15">
        <v>50000</v>
      </c>
      <c r="B490" s="15">
        <v>2250000</v>
      </c>
      <c r="AU490" s="15">
        <v>270000</v>
      </c>
      <c r="AV490" s="15">
        <v>66</v>
      </c>
    </row>
    <row r="491" spans="1:48" x14ac:dyDescent="0.35">
      <c r="A491" s="15">
        <v>45000</v>
      </c>
      <c r="B491" s="15">
        <v>2565000</v>
      </c>
      <c r="AU491" s="15">
        <v>265000</v>
      </c>
      <c r="AV491" s="15">
        <v>58</v>
      </c>
    </row>
    <row r="492" spans="1:48" x14ac:dyDescent="0.35">
      <c r="A492" s="15">
        <v>48000</v>
      </c>
      <c r="B492" s="15">
        <v>2448000</v>
      </c>
      <c r="AU492" s="15">
        <v>250000</v>
      </c>
      <c r="AV492" s="15">
        <v>66</v>
      </c>
    </row>
    <row r="493" spans="1:48" x14ac:dyDescent="0.35">
      <c r="A493" s="15">
        <v>44000</v>
      </c>
      <c r="B493" s="15">
        <v>1936000</v>
      </c>
      <c r="AU493" s="15">
        <v>260000</v>
      </c>
      <c r="AV493" s="15">
        <v>63</v>
      </c>
    </row>
    <row r="494" spans="1:48" x14ac:dyDescent="0.35">
      <c r="A494" s="15">
        <v>43000</v>
      </c>
      <c r="B494" s="15">
        <v>2107000</v>
      </c>
      <c r="AU494" s="15">
        <v>7000</v>
      </c>
      <c r="AV494" s="15">
        <v>64</v>
      </c>
    </row>
    <row r="495" spans="1:48" x14ac:dyDescent="0.35">
      <c r="A495" s="15">
        <v>42000</v>
      </c>
      <c r="B495" s="15">
        <v>2142000</v>
      </c>
      <c r="AU495" s="15">
        <v>8000</v>
      </c>
      <c r="AV495" s="15">
        <v>51</v>
      </c>
    </row>
    <row r="496" spans="1:48" x14ac:dyDescent="0.35">
      <c r="A496" s="15">
        <v>42000</v>
      </c>
      <c r="B496" s="15">
        <v>2268000</v>
      </c>
      <c r="AU496" s="15">
        <v>9000</v>
      </c>
      <c r="AV496" s="15">
        <v>61</v>
      </c>
    </row>
    <row r="497" spans="1:48" x14ac:dyDescent="0.35">
      <c r="A497" s="15">
        <v>39000</v>
      </c>
      <c r="B497" s="15">
        <v>1638000</v>
      </c>
      <c r="AU497" s="15">
        <v>8000</v>
      </c>
      <c r="AV497" s="15">
        <v>59</v>
      </c>
    </row>
    <row r="498" spans="1:48" x14ac:dyDescent="0.35">
      <c r="A498" s="15">
        <v>46000</v>
      </c>
      <c r="B498" s="15">
        <v>2208000</v>
      </c>
      <c r="AU498" s="15">
        <v>8000</v>
      </c>
      <c r="AV498" s="15">
        <v>61</v>
      </c>
    </row>
    <row r="499" spans="1:48" x14ac:dyDescent="0.35">
      <c r="A499" s="15">
        <v>46000</v>
      </c>
      <c r="B499" s="15">
        <v>1978000</v>
      </c>
      <c r="AU499" s="15">
        <v>6000</v>
      </c>
      <c r="AV499" s="15">
        <v>40</v>
      </c>
    </row>
    <row r="500" spans="1:48" x14ac:dyDescent="0.35">
      <c r="A500" s="15">
        <v>50000</v>
      </c>
      <c r="B500" s="15">
        <v>2150000</v>
      </c>
      <c r="AU500" s="15">
        <v>6000</v>
      </c>
      <c r="AV500" s="15">
        <v>54</v>
      </c>
    </row>
    <row r="501" spans="1:48" x14ac:dyDescent="0.35">
      <c r="A501" s="15">
        <v>55000</v>
      </c>
      <c r="B501" s="15">
        <v>1870000</v>
      </c>
      <c r="AU501" s="15">
        <v>7000</v>
      </c>
      <c r="AV501" s="15">
        <v>55</v>
      </c>
    </row>
    <row r="502" spans="1:48" x14ac:dyDescent="0.35">
      <c r="A502" s="15">
        <v>59000</v>
      </c>
      <c r="B502" s="15">
        <v>2301000</v>
      </c>
      <c r="AU502" s="15">
        <v>7000</v>
      </c>
      <c r="AV502" s="15">
        <v>55</v>
      </c>
    </row>
    <row r="503" spans="1:48" x14ac:dyDescent="0.35">
      <c r="A503" s="15">
        <v>60000</v>
      </c>
      <c r="B503" s="15">
        <v>2040000</v>
      </c>
      <c r="AU503" s="15">
        <v>7000</v>
      </c>
      <c r="AV503" s="15">
        <v>65</v>
      </c>
    </row>
    <row r="504" spans="1:48" x14ac:dyDescent="0.35">
      <c r="A504" s="15">
        <v>60000</v>
      </c>
      <c r="B504" s="15">
        <v>1920000</v>
      </c>
      <c r="AU504" s="15">
        <v>7000</v>
      </c>
      <c r="AV504" s="15">
        <v>61</v>
      </c>
    </row>
    <row r="505" spans="1:48" x14ac:dyDescent="0.35">
      <c r="A505" s="15">
        <v>26000</v>
      </c>
      <c r="B505" s="15">
        <v>1716000</v>
      </c>
      <c r="AU505" s="15">
        <v>7000</v>
      </c>
      <c r="AV505" s="15">
        <v>51</v>
      </c>
    </row>
    <row r="506" spans="1:48" x14ac:dyDescent="0.35">
      <c r="A506" s="15">
        <v>28000</v>
      </c>
      <c r="B506" s="15">
        <v>1680000</v>
      </c>
      <c r="AU506" s="15">
        <v>8000</v>
      </c>
      <c r="AV506" s="15">
        <v>63</v>
      </c>
    </row>
    <row r="507" spans="1:48" x14ac:dyDescent="0.35">
      <c r="A507" s="15">
        <v>25000</v>
      </c>
      <c r="B507" s="15">
        <v>1125000</v>
      </c>
      <c r="AU507" s="15">
        <v>7000</v>
      </c>
      <c r="AV507" s="15">
        <v>44</v>
      </c>
    </row>
    <row r="508" spans="1:48" x14ac:dyDescent="0.35">
      <c r="A508" s="15">
        <v>26000</v>
      </c>
      <c r="B508" s="15">
        <v>1482000</v>
      </c>
      <c r="AU508" s="15">
        <v>6000</v>
      </c>
      <c r="AV508" s="15">
        <v>61</v>
      </c>
    </row>
    <row r="509" spans="1:48" x14ac:dyDescent="0.35">
      <c r="A509" s="15">
        <v>29000</v>
      </c>
      <c r="B509" s="15">
        <v>1653000</v>
      </c>
      <c r="AU509" s="15">
        <v>91000</v>
      </c>
      <c r="AV509" s="15">
        <v>77</v>
      </c>
    </row>
    <row r="510" spans="1:48" x14ac:dyDescent="0.35">
      <c r="A510" s="15">
        <v>27000</v>
      </c>
      <c r="B510" s="15">
        <v>1350000</v>
      </c>
      <c r="AU510" s="15">
        <v>108000</v>
      </c>
      <c r="AV510" s="15">
        <v>81</v>
      </c>
    </row>
    <row r="511" spans="1:48" x14ac:dyDescent="0.35">
      <c r="A511" s="15">
        <v>30000</v>
      </c>
      <c r="B511" s="15">
        <v>1620000</v>
      </c>
      <c r="AU511" s="15">
        <v>105000</v>
      </c>
      <c r="AV511" s="15">
        <v>79</v>
      </c>
    </row>
    <row r="512" spans="1:48" x14ac:dyDescent="0.35">
      <c r="A512" s="15">
        <v>28000</v>
      </c>
      <c r="B512" s="15">
        <v>1568000</v>
      </c>
      <c r="AU512" s="15">
        <v>97000</v>
      </c>
      <c r="AV512" s="15">
        <v>79</v>
      </c>
    </row>
    <row r="513" spans="1:48" x14ac:dyDescent="0.35">
      <c r="A513" s="15">
        <v>28000</v>
      </c>
      <c r="B513" s="15">
        <v>1120000</v>
      </c>
      <c r="AU513" s="15">
        <v>114000</v>
      </c>
      <c r="AV513" s="15">
        <v>67</v>
      </c>
    </row>
    <row r="514" spans="1:48" x14ac:dyDescent="0.35">
      <c r="A514" s="15">
        <v>25000</v>
      </c>
      <c r="B514" s="15">
        <v>1050000</v>
      </c>
      <c r="AU514" s="15">
        <v>140000</v>
      </c>
      <c r="AV514" s="15">
        <v>67</v>
      </c>
    </row>
    <row r="515" spans="1:48" x14ac:dyDescent="0.35">
      <c r="A515" s="15">
        <v>23000</v>
      </c>
      <c r="B515" s="15">
        <v>1104000</v>
      </c>
      <c r="AU515" s="15">
        <v>116000</v>
      </c>
      <c r="AV515" s="15">
        <v>76</v>
      </c>
    </row>
    <row r="516" spans="1:48" x14ac:dyDescent="0.35">
      <c r="A516" s="15">
        <v>21000</v>
      </c>
      <c r="B516" s="15">
        <v>840000</v>
      </c>
      <c r="AU516" s="15">
        <v>84000</v>
      </c>
      <c r="AV516" s="15">
        <v>71</v>
      </c>
    </row>
    <row r="517" spans="1:48" x14ac:dyDescent="0.35">
      <c r="A517" s="15">
        <v>30000</v>
      </c>
      <c r="B517" s="15">
        <v>1110000</v>
      </c>
      <c r="AU517" s="15">
        <v>82000</v>
      </c>
      <c r="AV517" s="15">
        <v>70</v>
      </c>
    </row>
    <row r="518" spans="1:48" x14ac:dyDescent="0.35">
      <c r="A518" s="15">
        <v>24000</v>
      </c>
      <c r="B518" s="15">
        <v>1056000</v>
      </c>
      <c r="AU518" s="15">
        <v>105000</v>
      </c>
      <c r="AV518" s="15">
        <v>82</v>
      </c>
    </row>
    <row r="519" spans="1:48" x14ac:dyDescent="0.35">
      <c r="A519" s="15">
        <v>16000</v>
      </c>
      <c r="B519" s="15">
        <v>960000</v>
      </c>
      <c r="AU519" s="15">
        <v>77000</v>
      </c>
      <c r="AV519" s="15">
        <v>64</v>
      </c>
    </row>
    <row r="520" spans="1:48" x14ac:dyDescent="0.35">
      <c r="A520" s="15">
        <v>7000</v>
      </c>
      <c r="B520" s="15">
        <v>280000</v>
      </c>
      <c r="AU520" s="15">
        <v>89000</v>
      </c>
      <c r="AV520" s="15">
        <v>63</v>
      </c>
    </row>
    <row r="521" spans="1:48" x14ac:dyDescent="0.35">
      <c r="A521" s="15">
        <v>5000</v>
      </c>
      <c r="B521" s="15">
        <v>470000</v>
      </c>
      <c r="AU521" s="24">
        <v>100000</v>
      </c>
      <c r="AV521" s="15">
        <v>72</v>
      </c>
    </row>
    <row r="522" spans="1:48" x14ac:dyDescent="0.35">
      <c r="A522" s="15">
        <v>4000</v>
      </c>
      <c r="B522" s="15">
        <v>280000</v>
      </c>
      <c r="AU522" s="15">
        <v>78000</v>
      </c>
      <c r="AV522" s="15">
        <v>58</v>
      </c>
    </row>
    <row r="523" spans="1:48" x14ac:dyDescent="0.35">
      <c r="A523" s="15">
        <v>225000</v>
      </c>
      <c r="B523" s="15">
        <v>21375000</v>
      </c>
      <c r="AU523" s="15">
        <v>92000</v>
      </c>
      <c r="AV523" s="15">
        <v>52</v>
      </c>
    </row>
    <row r="524" spans="1:48" x14ac:dyDescent="0.35">
      <c r="A524" s="15">
        <v>224000</v>
      </c>
      <c r="B524" s="15">
        <v>23296000</v>
      </c>
      <c r="AU524" s="15">
        <v>30000</v>
      </c>
      <c r="AV524" s="15">
        <v>58</v>
      </c>
    </row>
    <row r="525" spans="1:48" x14ac:dyDescent="0.35">
      <c r="A525" s="15">
        <v>235000</v>
      </c>
      <c r="B525" s="15">
        <v>28435000</v>
      </c>
      <c r="AU525" s="15">
        <v>26000</v>
      </c>
      <c r="AV525" s="15">
        <v>45</v>
      </c>
    </row>
    <row r="526" spans="1:48" x14ac:dyDescent="0.35">
      <c r="A526" s="15">
        <v>235000</v>
      </c>
      <c r="B526" s="15">
        <v>15275000</v>
      </c>
      <c r="AU526" s="15">
        <v>24000</v>
      </c>
      <c r="AV526" s="15">
        <v>41</v>
      </c>
    </row>
    <row r="527" spans="1:48" x14ac:dyDescent="0.35">
      <c r="A527" s="15">
        <v>225000</v>
      </c>
      <c r="B527" s="15">
        <v>11475000</v>
      </c>
      <c r="AU527" s="15">
        <v>23000</v>
      </c>
      <c r="AV527" s="15">
        <v>38</v>
      </c>
    </row>
    <row r="528" spans="1:48" x14ac:dyDescent="0.35">
      <c r="A528" s="15">
        <v>215000</v>
      </c>
      <c r="B528" s="15">
        <v>15050000</v>
      </c>
      <c r="AU528" s="15">
        <v>22000</v>
      </c>
      <c r="AV528" s="15">
        <v>59</v>
      </c>
    </row>
    <row r="529" spans="1:48" x14ac:dyDescent="0.35">
      <c r="A529" s="15">
        <v>215000</v>
      </c>
      <c r="B529" s="15">
        <v>22575000</v>
      </c>
      <c r="AU529" s="15">
        <v>25000</v>
      </c>
      <c r="AV529" s="15">
        <v>57</v>
      </c>
    </row>
    <row r="530" spans="1:48" x14ac:dyDescent="0.35">
      <c r="A530" s="15">
        <v>220000</v>
      </c>
      <c r="B530" s="15">
        <v>17380000</v>
      </c>
      <c r="AU530" s="15">
        <v>24000</v>
      </c>
      <c r="AV530" s="15">
        <v>70</v>
      </c>
    </row>
    <row r="531" spans="1:48" x14ac:dyDescent="0.35">
      <c r="A531" s="15">
        <v>225000</v>
      </c>
      <c r="B531" s="15">
        <v>10575000</v>
      </c>
      <c r="AU531" s="15">
        <v>24000</v>
      </c>
      <c r="AV531" s="15">
        <v>45</v>
      </c>
    </row>
    <row r="532" spans="1:48" x14ac:dyDescent="0.35">
      <c r="A532" s="15">
        <v>255000</v>
      </c>
      <c r="B532" s="15">
        <v>13260000</v>
      </c>
      <c r="AU532" s="15">
        <v>26000</v>
      </c>
      <c r="AV532" s="15">
        <v>50</v>
      </c>
    </row>
    <row r="533" spans="1:48" x14ac:dyDescent="0.35">
      <c r="A533" s="15">
        <v>225000</v>
      </c>
      <c r="B533" s="15">
        <v>21375000</v>
      </c>
      <c r="AU533" s="15">
        <v>28000</v>
      </c>
      <c r="AV533" s="15">
        <v>42</v>
      </c>
    </row>
    <row r="534" spans="1:48" x14ac:dyDescent="0.35">
      <c r="A534" s="15">
        <v>270000</v>
      </c>
      <c r="B534" s="15">
        <v>17820000</v>
      </c>
      <c r="AU534" s="15">
        <v>28000</v>
      </c>
      <c r="AV534" s="15">
        <v>48</v>
      </c>
    </row>
    <row r="535" spans="1:48" x14ac:dyDescent="0.35">
      <c r="A535" s="15">
        <v>265000</v>
      </c>
      <c r="B535" s="15">
        <v>15370000</v>
      </c>
      <c r="AU535" s="15">
        <v>26000</v>
      </c>
      <c r="AV535" s="15">
        <v>38</v>
      </c>
    </row>
    <row r="536" spans="1:48" x14ac:dyDescent="0.35">
      <c r="A536" s="15">
        <v>250000</v>
      </c>
      <c r="B536" s="15">
        <v>16500000</v>
      </c>
      <c r="AU536" s="15">
        <v>26000</v>
      </c>
      <c r="AV536" s="15">
        <v>30</v>
      </c>
    </row>
    <row r="537" spans="1:48" x14ac:dyDescent="0.35">
      <c r="A537" s="15">
        <v>260000</v>
      </c>
      <c r="B537" s="15">
        <v>16380000</v>
      </c>
      <c r="AU537" s="15">
        <v>23000</v>
      </c>
      <c r="AV537" s="15">
        <v>39</v>
      </c>
    </row>
    <row r="538" spans="1:48" x14ac:dyDescent="0.35">
      <c r="A538" s="15">
        <v>7000</v>
      </c>
      <c r="B538" s="15">
        <v>448000</v>
      </c>
      <c r="AU538" s="15">
        <v>25000</v>
      </c>
      <c r="AV538" s="15">
        <v>38</v>
      </c>
    </row>
    <row r="539" spans="1:48" x14ac:dyDescent="0.35">
      <c r="A539" s="15">
        <v>8000</v>
      </c>
      <c r="B539" s="15">
        <v>408000</v>
      </c>
      <c r="AU539" s="15">
        <v>8000</v>
      </c>
      <c r="AV539" s="15">
        <v>37</v>
      </c>
    </row>
    <row r="540" spans="1:48" x14ac:dyDescent="0.35">
      <c r="A540" s="15">
        <v>9000</v>
      </c>
      <c r="B540" s="15">
        <v>549000</v>
      </c>
      <c r="AU540" s="15">
        <v>7000</v>
      </c>
      <c r="AV540" s="15">
        <v>35</v>
      </c>
    </row>
    <row r="541" spans="1:48" x14ac:dyDescent="0.35">
      <c r="A541" s="15">
        <v>8000</v>
      </c>
      <c r="B541" s="15">
        <v>472000</v>
      </c>
      <c r="AU541" s="15">
        <v>7000</v>
      </c>
      <c r="AV541" s="15">
        <v>42</v>
      </c>
    </row>
    <row r="542" spans="1:48" x14ac:dyDescent="0.35">
      <c r="A542" s="15">
        <v>8000</v>
      </c>
      <c r="B542" s="15">
        <v>488000</v>
      </c>
      <c r="AU542" s="15">
        <v>9000</v>
      </c>
      <c r="AV542" s="15">
        <v>52</v>
      </c>
    </row>
    <row r="543" spans="1:48" x14ac:dyDescent="0.35">
      <c r="A543" s="15">
        <v>6000</v>
      </c>
      <c r="B543" s="15">
        <v>240000</v>
      </c>
      <c r="AU543" s="15">
        <v>8000</v>
      </c>
      <c r="AV543" s="15">
        <v>38</v>
      </c>
    </row>
    <row r="544" spans="1:48" x14ac:dyDescent="0.35">
      <c r="A544" s="15">
        <v>6000</v>
      </c>
      <c r="B544" s="15">
        <v>324000</v>
      </c>
      <c r="AU544" s="15">
        <v>6000</v>
      </c>
      <c r="AV544" s="15">
        <v>37</v>
      </c>
    </row>
    <row r="545" spans="1:48" x14ac:dyDescent="0.35">
      <c r="A545" s="15">
        <v>7000</v>
      </c>
      <c r="B545" s="15">
        <v>385000</v>
      </c>
      <c r="AU545" s="15">
        <v>7000</v>
      </c>
      <c r="AV545" s="15">
        <v>38</v>
      </c>
    </row>
    <row r="546" spans="1:48" x14ac:dyDescent="0.35">
      <c r="A546" s="15">
        <v>7000</v>
      </c>
      <c r="B546" s="15">
        <v>385000</v>
      </c>
      <c r="AU546" s="15">
        <v>8000</v>
      </c>
      <c r="AV546" s="15">
        <v>37</v>
      </c>
    </row>
    <row r="547" spans="1:48" x14ac:dyDescent="0.35">
      <c r="A547" s="15">
        <v>7000</v>
      </c>
      <c r="B547" s="15">
        <v>455000</v>
      </c>
      <c r="AU547" s="15">
        <v>8000</v>
      </c>
      <c r="AV547" s="15">
        <v>42</v>
      </c>
    </row>
    <row r="548" spans="1:48" x14ac:dyDescent="0.35">
      <c r="A548" s="15">
        <v>7000</v>
      </c>
      <c r="B548" s="15">
        <v>427000</v>
      </c>
      <c r="AU548" s="15">
        <v>6000</v>
      </c>
      <c r="AV548" s="15">
        <v>46</v>
      </c>
    </row>
    <row r="549" spans="1:48" x14ac:dyDescent="0.35">
      <c r="A549" s="15">
        <v>7000</v>
      </c>
      <c r="B549" s="15">
        <v>357000</v>
      </c>
      <c r="AU549" s="15">
        <v>6000</v>
      </c>
      <c r="AV549" s="15">
        <v>42</v>
      </c>
    </row>
    <row r="550" spans="1:48" x14ac:dyDescent="0.35">
      <c r="A550" s="15">
        <v>8000</v>
      </c>
      <c r="B550" s="15">
        <v>504000</v>
      </c>
      <c r="AU550" s="15">
        <v>6000</v>
      </c>
      <c r="AV550" s="15">
        <v>39</v>
      </c>
    </row>
    <row r="551" spans="1:48" x14ac:dyDescent="0.35">
      <c r="A551" s="15">
        <v>7000</v>
      </c>
      <c r="B551" s="15">
        <v>308000</v>
      </c>
      <c r="AU551" s="15">
        <v>5000</v>
      </c>
      <c r="AV551" s="15">
        <v>37</v>
      </c>
    </row>
    <row r="552" spans="1:48" x14ac:dyDescent="0.35">
      <c r="A552" s="15">
        <v>6000</v>
      </c>
      <c r="B552" s="15">
        <v>366000</v>
      </c>
      <c r="AU552" s="15">
        <v>4000</v>
      </c>
      <c r="AV552" s="15">
        <v>40</v>
      </c>
    </row>
    <row r="553" spans="1:48" x14ac:dyDescent="0.35">
      <c r="A553" s="15">
        <v>91000</v>
      </c>
      <c r="B553" s="15">
        <v>7007000</v>
      </c>
      <c r="AU553" s="15">
        <v>4000</v>
      </c>
      <c r="AV553" s="15">
        <v>41</v>
      </c>
    </row>
    <row r="554" spans="1:48" x14ac:dyDescent="0.35">
      <c r="A554" s="15">
        <v>108000</v>
      </c>
      <c r="B554" s="15">
        <v>8748000</v>
      </c>
      <c r="AU554" s="15">
        <v>6000</v>
      </c>
      <c r="AV554" s="15">
        <v>64</v>
      </c>
    </row>
    <row r="555" spans="1:48" x14ac:dyDescent="0.35">
      <c r="A555" s="15">
        <v>105000</v>
      </c>
      <c r="B555" s="15">
        <v>8295000</v>
      </c>
      <c r="AU555" s="15">
        <v>6000</v>
      </c>
      <c r="AV555" s="15">
        <v>66</v>
      </c>
    </row>
    <row r="556" spans="1:48" x14ac:dyDescent="0.35">
      <c r="A556" s="15">
        <v>97000</v>
      </c>
      <c r="B556" s="15">
        <v>7663000</v>
      </c>
      <c r="AU556" s="15">
        <v>7000</v>
      </c>
      <c r="AV556" s="15">
        <v>59</v>
      </c>
    </row>
    <row r="557" spans="1:48" x14ac:dyDescent="0.35">
      <c r="A557" s="15">
        <v>114000</v>
      </c>
      <c r="B557" s="15">
        <v>7638000</v>
      </c>
      <c r="AU557" s="15">
        <v>7000</v>
      </c>
      <c r="AV557" s="15">
        <v>81</v>
      </c>
    </row>
    <row r="558" spans="1:48" x14ac:dyDescent="0.35">
      <c r="A558" s="15">
        <v>140000</v>
      </c>
      <c r="B558" s="15">
        <v>9380000</v>
      </c>
      <c r="AU558" s="15">
        <v>7000</v>
      </c>
      <c r="AV558" s="15">
        <v>89</v>
      </c>
    </row>
    <row r="559" spans="1:48" x14ac:dyDescent="0.35">
      <c r="A559" s="15">
        <v>116000</v>
      </c>
      <c r="B559" s="15">
        <v>8816000</v>
      </c>
      <c r="AU559" s="15">
        <v>7000</v>
      </c>
      <c r="AV559" s="15">
        <v>83</v>
      </c>
    </row>
    <row r="560" spans="1:48" x14ac:dyDescent="0.35">
      <c r="A560" s="15">
        <v>84000</v>
      </c>
      <c r="B560" s="15">
        <v>5964000</v>
      </c>
      <c r="AU560" s="15">
        <v>6000</v>
      </c>
      <c r="AV560" s="15">
        <v>68</v>
      </c>
    </row>
    <row r="561" spans="1:48" x14ac:dyDescent="0.35">
      <c r="A561" s="15">
        <v>82000</v>
      </c>
      <c r="B561" s="15">
        <v>5740000</v>
      </c>
      <c r="AU561" s="15">
        <v>6000</v>
      </c>
      <c r="AV561" s="15">
        <v>91</v>
      </c>
    </row>
    <row r="562" spans="1:48" x14ac:dyDescent="0.35">
      <c r="A562" s="15">
        <v>105000</v>
      </c>
      <c r="B562" s="15">
        <v>8610000</v>
      </c>
      <c r="AU562" s="15">
        <v>6000</v>
      </c>
      <c r="AV562" s="15">
        <v>56</v>
      </c>
    </row>
    <row r="563" spans="1:48" x14ac:dyDescent="0.35">
      <c r="A563" s="15">
        <v>77000</v>
      </c>
      <c r="B563" s="15">
        <v>4928000</v>
      </c>
      <c r="AU563" s="15">
        <v>5000</v>
      </c>
      <c r="AV563" s="15">
        <v>64</v>
      </c>
    </row>
    <row r="564" spans="1:48" x14ac:dyDescent="0.35">
      <c r="A564" s="15">
        <v>89000</v>
      </c>
      <c r="B564" s="15">
        <v>5607000</v>
      </c>
      <c r="AU564" s="15">
        <v>5000</v>
      </c>
      <c r="AV564" s="15">
        <v>66</v>
      </c>
    </row>
    <row r="565" spans="1:48" x14ac:dyDescent="0.35">
      <c r="A565" s="24">
        <v>100000</v>
      </c>
      <c r="B565" s="15">
        <v>7200000</v>
      </c>
      <c r="AU565" s="15">
        <v>5000</v>
      </c>
      <c r="AV565" s="15">
        <v>49</v>
      </c>
    </row>
    <row r="566" spans="1:48" x14ac:dyDescent="0.35">
      <c r="A566" s="15">
        <v>78000</v>
      </c>
      <c r="B566" s="15">
        <v>4524000</v>
      </c>
      <c r="AU566" s="15">
        <v>4000</v>
      </c>
      <c r="AV566" s="15">
        <v>65</v>
      </c>
    </row>
    <row r="567" spans="1:48" x14ac:dyDescent="0.35">
      <c r="A567" s="15">
        <v>92000</v>
      </c>
      <c r="B567" s="15">
        <v>4784000</v>
      </c>
      <c r="AU567" s="15">
        <v>4000</v>
      </c>
      <c r="AV567" s="15">
        <v>43</v>
      </c>
    </row>
    <row r="568" spans="1:48" x14ac:dyDescent="0.35">
      <c r="A568" s="15">
        <v>30000</v>
      </c>
      <c r="B568" s="15">
        <v>1740000</v>
      </c>
      <c r="AU568" s="15">
        <v>4000</v>
      </c>
      <c r="AV568" s="15">
        <v>60</v>
      </c>
    </row>
    <row r="569" spans="1:48" x14ac:dyDescent="0.35">
      <c r="A569" s="15">
        <v>26000</v>
      </c>
      <c r="B569" s="15">
        <v>1170000</v>
      </c>
      <c r="AU569" s="15">
        <v>58000</v>
      </c>
      <c r="AV569" s="15">
        <v>51</v>
      </c>
    </row>
    <row r="570" spans="1:48" x14ac:dyDescent="0.35">
      <c r="A570" s="15">
        <v>24000</v>
      </c>
      <c r="B570" s="15">
        <v>984000</v>
      </c>
      <c r="AU570" s="15">
        <v>52000</v>
      </c>
      <c r="AV570" s="15">
        <v>50</v>
      </c>
    </row>
    <row r="571" spans="1:48" x14ac:dyDescent="0.35">
      <c r="A571" s="15">
        <v>23000</v>
      </c>
      <c r="B571" s="15">
        <v>874000</v>
      </c>
      <c r="AU571" s="15">
        <v>52000</v>
      </c>
      <c r="AV571" s="15">
        <v>54</v>
      </c>
    </row>
    <row r="572" spans="1:48" x14ac:dyDescent="0.35">
      <c r="A572" s="15">
        <v>22000</v>
      </c>
      <c r="B572" s="15">
        <v>1298000</v>
      </c>
      <c r="AU572" s="15">
        <v>48000</v>
      </c>
      <c r="AV572" s="15">
        <v>52</v>
      </c>
    </row>
    <row r="573" spans="1:48" x14ac:dyDescent="0.35">
      <c r="A573" s="15">
        <v>25000</v>
      </c>
      <c r="B573" s="15">
        <v>1425000</v>
      </c>
      <c r="AU573" s="15">
        <v>50000</v>
      </c>
      <c r="AV573" s="15">
        <v>51</v>
      </c>
    </row>
    <row r="574" spans="1:48" x14ac:dyDescent="0.35">
      <c r="A574" s="15">
        <v>24000</v>
      </c>
      <c r="B574" s="15">
        <v>1680000</v>
      </c>
      <c r="AU574" s="15">
        <v>58000</v>
      </c>
      <c r="AV574" s="15">
        <v>56</v>
      </c>
    </row>
    <row r="575" spans="1:48" x14ac:dyDescent="0.35">
      <c r="A575" s="15">
        <v>24000</v>
      </c>
      <c r="B575" s="15">
        <v>1080000</v>
      </c>
      <c r="AU575" s="15">
        <v>56000</v>
      </c>
      <c r="AV575" s="15">
        <v>63</v>
      </c>
    </row>
    <row r="576" spans="1:48" x14ac:dyDescent="0.35">
      <c r="A576" s="15">
        <v>26000</v>
      </c>
      <c r="B576" s="15">
        <v>1300000</v>
      </c>
      <c r="AU576" s="15">
        <v>51000</v>
      </c>
      <c r="AV576" s="15">
        <v>55</v>
      </c>
    </row>
    <row r="577" spans="1:48" x14ac:dyDescent="0.35">
      <c r="A577" s="15">
        <v>28000</v>
      </c>
      <c r="B577" s="15">
        <v>1176000</v>
      </c>
      <c r="AU577" s="15">
        <v>49000</v>
      </c>
      <c r="AV577" s="15">
        <v>52</v>
      </c>
    </row>
    <row r="578" spans="1:48" x14ac:dyDescent="0.35">
      <c r="A578" s="15">
        <v>28000</v>
      </c>
      <c r="B578" s="15">
        <v>1344000</v>
      </c>
      <c r="AU578" s="15">
        <v>46000</v>
      </c>
      <c r="AV578" s="15">
        <v>44</v>
      </c>
    </row>
    <row r="579" spans="1:48" x14ac:dyDescent="0.35">
      <c r="A579" s="15">
        <v>26000</v>
      </c>
      <c r="B579" s="15">
        <v>988000</v>
      </c>
      <c r="AU579" s="15">
        <v>49000</v>
      </c>
      <c r="AV579" s="15">
        <v>44</v>
      </c>
    </row>
    <row r="580" spans="1:48" x14ac:dyDescent="0.35">
      <c r="A580" s="15">
        <v>26000</v>
      </c>
      <c r="B580" s="15">
        <v>780000</v>
      </c>
      <c r="AU580" s="15">
        <v>62000</v>
      </c>
      <c r="AV580" s="15">
        <v>44</v>
      </c>
    </row>
    <row r="581" spans="1:48" x14ac:dyDescent="0.35">
      <c r="A581" s="15">
        <v>23000</v>
      </c>
      <c r="B581" s="15">
        <v>897000</v>
      </c>
      <c r="AU581" s="15">
        <v>71000</v>
      </c>
      <c r="AV581" s="15">
        <v>37</v>
      </c>
    </row>
    <row r="582" spans="1:48" x14ac:dyDescent="0.35">
      <c r="A582" s="15">
        <v>25000</v>
      </c>
      <c r="B582" s="15">
        <v>950000</v>
      </c>
      <c r="AU582" s="15">
        <v>71000</v>
      </c>
      <c r="AV582" s="15">
        <v>38</v>
      </c>
    </row>
    <row r="583" spans="1:48" x14ac:dyDescent="0.35">
      <c r="A583" s="15">
        <v>8000</v>
      </c>
      <c r="B583" s="15">
        <v>296000</v>
      </c>
      <c r="AU583" s="15">
        <v>62000</v>
      </c>
      <c r="AV583" s="15">
        <v>41</v>
      </c>
    </row>
    <row r="584" spans="1:48" x14ac:dyDescent="0.35">
      <c r="A584" s="15">
        <v>7000</v>
      </c>
      <c r="B584" s="15">
        <v>245000</v>
      </c>
      <c r="AU584" s="15">
        <v>89000</v>
      </c>
      <c r="AV584" s="15">
        <v>91</v>
      </c>
    </row>
    <row r="585" spans="1:48" x14ac:dyDescent="0.35">
      <c r="A585" s="15">
        <v>7000</v>
      </c>
      <c r="B585" s="15">
        <v>294000</v>
      </c>
      <c r="AU585" s="15">
        <v>80000</v>
      </c>
      <c r="AV585" s="15">
        <v>75</v>
      </c>
    </row>
    <row r="586" spans="1:48" x14ac:dyDescent="0.35">
      <c r="A586" s="15">
        <v>9000</v>
      </c>
      <c r="B586" s="15">
        <v>468000</v>
      </c>
      <c r="AU586" s="15">
        <v>84000</v>
      </c>
      <c r="AV586" s="15">
        <v>90</v>
      </c>
    </row>
    <row r="587" spans="1:48" x14ac:dyDescent="0.35">
      <c r="A587" s="15">
        <v>8000</v>
      </c>
      <c r="B587" s="15">
        <v>304000</v>
      </c>
      <c r="AU587" s="15">
        <v>67000</v>
      </c>
      <c r="AV587" s="15">
        <v>81</v>
      </c>
    </row>
    <row r="588" spans="1:48" x14ac:dyDescent="0.35">
      <c r="A588" s="15">
        <v>6000</v>
      </c>
      <c r="B588" s="15">
        <v>222000</v>
      </c>
      <c r="AU588" s="15">
        <v>70000</v>
      </c>
      <c r="AV588" s="15">
        <v>95</v>
      </c>
    </row>
    <row r="589" spans="1:48" x14ac:dyDescent="0.35">
      <c r="A589" s="15">
        <v>7000</v>
      </c>
      <c r="B589" s="15">
        <v>266000</v>
      </c>
      <c r="AU589" s="15">
        <v>74000</v>
      </c>
      <c r="AV589" s="15">
        <v>77</v>
      </c>
    </row>
    <row r="590" spans="1:48" x14ac:dyDescent="0.35">
      <c r="A590" s="15">
        <v>8000</v>
      </c>
      <c r="B590" s="15">
        <v>296000</v>
      </c>
      <c r="AU590" s="15">
        <v>68000</v>
      </c>
      <c r="AV590" s="15">
        <v>86</v>
      </c>
    </row>
    <row r="591" spans="1:48" x14ac:dyDescent="0.35">
      <c r="A591" s="15">
        <v>8000</v>
      </c>
      <c r="B591" s="15">
        <v>336000</v>
      </c>
      <c r="AU591" s="15">
        <v>64000</v>
      </c>
      <c r="AV591" s="15">
        <v>83</v>
      </c>
    </row>
    <row r="592" spans="1:48" x14ac:dyDescent="0.35">
      <c r="A592" s="15">
        <v>6000</v>
      </c>
      <c r="B592" s="15">
        <v>276000</v>
      </c>
      <c r="AU592" s="15">
        <v>64000</v>
      </c>
      <c r="AV592" s="15">
        <v>93</v>
      </c>
    </row>
    <row r="593" spans="1:48" x14ac:dyDescent="0.35">
      <c r="A593" s="15">
        <v>6000</v>
      </c>
      <c r="B593" s="15">
        <v>252000</v>
      </c>
      <c r="AU593" s="15">
        <v>60000</v>
      </c>
      <c r="AV593" s="15">
        <v>84</v>
      </c>
    </row>
    <row r="594" spans="1:48" x14ac:dyDescent="0.35">
      <c r="A594" s="15">
        <v>6000</v>
      </c>
      <c r="B594" s="15">
        <v>234000</v>
      </c>
      <c r="AU594" s="15">
        <v>58000</v>
      </c>
      <c r="AV594" s="15">
        <v>80</v>
      </c>
    </row>
    <row r="595" spans="1:48" x14ac:dyDescent="0.35">
      <c r="A595" s="15">
        <v>5000</v>
      </c>
      <c r="B595" s="15">
        <v>185000</v>
      </c>
      <c r="AU595" s="15">
        <v>63000</v>
      </c>
      <c r="AV595" s="15">
        <v>60</v>
      </c>
    </row>
    <row r="596" spans="1:48" x14ac:dyDescent="0.35">
      <c r="A596" s="15">
        <v>4000</v>
      </c>
      <c r="B596" s="15">
        <v>160000</v>
      </c>
      <c r="AU596" s="15">
        <v>64000</v>
      </c>
      <c r="AV596" s="15">
        <v>64</v>
      </c>
    </row>
    <row r="597" spans="1:48" x14ac:dyDescent="0.35">
      <c r="A597" s="15">
        <v>4000</v>
      </c>
      <c r="B597" s="15">
        <v>164000</v>
      </c>
      <c r="AU597" s="15">
        <v>57000</v>
      </c>
      <c r="AV597" s="15">
        <v>63</v>
      </c>
    </row>
    <row r="598" spans="1:48" x14ac:dyDescent="0.35">
      <c r="A598" s="15">
        <v>6000</v>
      </c>
      <c r="B598" s="15">
        <v>384000</v>
      </c>
      <c r="AU598" s="15">
        <v>60000</v>
      </c>
      <c r="AV598" s="15">
        <v>69</v>
      </c>
    </row>
    <row r="599" spans="1:48" x14ac:dyDescent="0.35">
      <c r="A599" s="15">
        <v>6000</v>
      </c>
      <c r="B599" s="15">
        <v>396000</v>
      </c>
      <c r="AU599" s="15">
        <v>6000</v>
      </c>
      <c r="AV599" s="15">
        <v>55</v>
      </c>
    </row>
    <row r="600" spans="1:48" x14ac:dyDescent="0.35">
      <c r="A600" s="15">
        <v>7000</v>
      </c>
      <c r="B600" s="15">
        <v>413000</v>
      </c>
      <c r="AU600" s="15">
        <v>6000</v>
      </c>
      <c r="AV600" s="15">
        <v>39</v>
      </c>
    </row>
    <row r="601" spans="1:48" x14ac:dyDescent="0.35">
      <c r="A601" s="15">
        <v>7000</v>
      </c>
      <c r="B601" s="15">
        <v>567000</v>
      </c>
      <c r="AU601" s="15">
        <v>7000</v>
      </c>
      <c r="AV601" s="15">
        <v>54</v>
      </c>
    </row>
    <row r="602" spans="1:48" x14ac:dyDescent="0.35">
      <c r="A602" s="15">
        <v>7000</v>
      </c>
      <c r="B602" s="15">
        <v>623000</v>
      </c>
      <c r="AU602" s="15">
        <v>7000</v>
      </c>
      <c r="AV602" s="15">
        <v>65</v>
      </c>
    </row>
    <row r="603" spans="1:48" x14ac:dyDescent="0.35">
      <c r="A603" s="15">
        <v>7000</v>
      </c>
      <c r="B603" s="15">
        <v>581000</v>
      </c>
      <c r="AU603" s="15">
        <v>9000</v>
      </c>
      <c r="AV603" s="15">
        <v>51</v>
      </c>
    </row>
    <row r="604" spans="1:48" x14ac:dyDescent="0.35">
      <c r="A604" s="15">
        <v>6000</v>
      </c>
      <c r="B604" s="15">
        <v>408000</v>
      </c>
      <c r="AU604" s="15">
        <v>8000</v>
      </c>
      <c r="AV604" s="15">
        <v>47</v>
      </c>
    </row>
    <row r="605" spans="1:48" x14ac:dyDescent="0.35">
      <c r="A605" s="15">
        <v>6000</v>
      </c>
      <c r="B605" s="15">
        <v>546000</v>
      </c>
      <c r="AU605" s="15">
        <v>9000</v>
      </c>
      <c r="AV605" s="15">
        <v>55</v>
      </c>
    </row>
    <row r="606" spans="1:48" x14ac:dyDescent="0.35">
      <c r="A606" s="15">
        <v>6000</v>
      </c>
      <c r="B606" s="15">
        <v>336000</v>
      </c>
      <c r="AU606" s="15">
        <v>8000</v>
      </c>
      <c r="AV606" s="15">
        <v>51</v>
      </c>
    </row>
    <row r="607" spans="1:48" x14ac:dyDescent="0.35">
      <c r="A607" s="15">
        <v>5000</v>
      </c>
      <c r="B607" s="15">
        <v>320000</v>
      </c>
      <c r="AU607" s="15">
        <v>6000</v>
      </c>
      <c r="AV607" s="15">
        <v>42</v>
      </c>
    </row>
    <row r="608" spans="1:48" x14ac:dyDescent="0.35">
      <c r="A608" s="15">
        <v>5000</v>
      </c>
      <c r="B608" s="15">
        <v>330000</v>
      </c>
      <c r="AU608" s="15">
        <v>6000</v>
      </c>
      <c r="AV608" s="15">
        <v>48</v>
      </c>
    </row>
    <row r="609" spans="1:48" x14ac:dyDescent="0.35">
      <c r="A609" s="15">
        <v>5000</v>
      </c>
      <c r="B609" s="15">
        <v>245000</v>
      </c>
      <c r="AU609" s="15">
        <v>6000</v>
      </c>
      <c r="AV609" s="15">
        <v>43</v>
      </c>
    </row>
    <row r="610" spans="1:48" x14ac:dyDescent="0.35">
      <c r="A610" s="15">
        <v>4000</v>
      </c>
      <c r="B610" s="15">
        <v>260000</v>
      </c>
      <c r="AU610" s="15">
        <v>5000</v>
      </c>
      <c r="AV610" s="15">
        <v>37</v>
      </c>
    </row>
    <row r="611" spans="1:48" x14ac:dyDescent="0.35">
      <c r="A611" s="15">
        <v>4000</v>
      </c>
      <c r="B611" s="15">
        <v>172000</v>
      </c>
      <c r="AU611" s="15">
        <v>5000</v>
      </c>
      <c r="AV611" s="15">
        <v>40</v>
      </c>
    </row>
    <row r="612" spans="1:48" x14ac:dyDescent="0.35">
      <c r="A612" s="15">
        <v>4000</v>
      </c>
      <c r="B612" s="15">
        <v>240000</v>
      </c>
      <c r="AU612" s="15">
        <v>4000</v>
      </c>
      <c r="AV612" s="15">
        <v>53</v>
      </c>
    </row>
    <row r="613" spans="1:48" x14ac:dyDescent="0.35">
      <c r="A613" s="15">
        <v>58000</v>
      </c>
      <c r="B613" s="15">
        <v>2958000</v>
      </c>
      <c r="AU613" s="15">
        <v>6000</v>
      </c>
      <c r="AV613" s="15">
        <v>48</v>
      </c>
    </row>
    <row r="614" spans="1:48" x14ac:dyDescent="0.35">
      <c r="A614" s="15">
        <v>52000</v>
      </c>
      <c r="B614" s="15">
        <v>2600000</v>
      </c>
      <c r="AU614" s="15">
        <v>46000</v>
      </c>
      <c r="AV614" s="15">
        <v>60</v>
      </c>
    </row>
    <row r="615" spans="1:48" x14ac:dyDescent="0.35">
      <c r="A615" s="15">
        <v>52000</v>
      </c>
      <c r="B615" s="15">
        <v>2808000</v>
      </c>
      <c r="AU615" s="15">
        <v>37000</v>
      </c>
      <c r="AV615" s="15">
        <v>72</v>
      </c>
    </row>
    <row r="616" spans="1:48" x14ac:dyDescent="0.35">
      <c r="A616" s="15">
        <v>48000</v>
      </c>
      <c r="B616" s="15">
        <v>2496000</v>
      </c>
      <c r="AU616" s="15">
        <v>39000</v>
      </c>
      <c r="AV616" s="15">
        <v>93</v>
      </c>
    </row>
    <row r="617" spans="1:48" x14ac:dyDescent="0.35">
      <c r="A617" s="15">
        <v>50000</v>
      </c>
      <c r="B617" s="15">
        <v>2550000</v>
      </c>
      <c r="AU617" s="15">
        <v>38000</v>
      </c>
      <c r="AV617" s="15">
        <v>77</v>
      </c>
    </row>
    <row r="618" spans="1:48" x14ac:dyDescent="0.35">
      <c r="A618" s="15">
        <v>58000</v>
      </c>
      <c r="B618" s="15">
        <v>3248000</v>
      </c>
      <c r="AU618" s="15">
        <v>38000</v>
      </c>
      <c r="AV618" s="15">
        <v>63</v>
      </c>
    </row>
    <row r="619" spans="1:48" x14ac:dyDescent="0.35">
      <c r="A619" s="15">
        <v>56000</v>
      </c>
      <c r="B619" s="15">
        <v>3528000</v>
      </c>
      <c r="AU619" s="15">
        <v>39000</v>
      </c>
      <c r="AV619" s="15">
        <v>81</v>
      </c>
    </row>
    <row r="620" spans="1:48" x14ac:dyDescent="0.35">
      <c r="A620" s="15">
        <v>51000</v>
      </c>
      <c r="B620" s="15">
        <v>2805000</v>
      </c>
      <c r="AU620" s="15">
        <v>39000</v>
      </c>
      <c r="AV620" s="15">
        <v>75</v>
      </c>
    </row>
    <row r="621" spans="1:48" x14ac:dyDescent="0.35">
      <c r="A621" s="15">
        <v>49000</v>
      </c>
      <c r="B621" s="15">
        <v>2548000</v>
      </c>
      <c r="AU621" s="15">
        <v>40000</v>
      </c>
      <c r="AV621" s="15">
        <v>56</v>
      </c>
    </row>
    <row r="622" spans="1:48" x14ac:dyDescent="0.35">
      <c r="A622" s="15">
        <v>46000</v>
      </c>
      <c r="B622" s="15">
        <v>2024000</v>
      </c>
      <c r="AU622" s="15">
        <v>39000</v>
      </c>
      <c r="AV622" s="15">
        <v>85</v>
      </c>
    </row>
    <row r="623" spans="1:48" x14ac:dyDescent="0.35">
      <c r="A623" s="15">
        <v>49000</v>
      </c>
      <c r="B623" s="15">
        <v>2156000</v>
      </c>
      <c r="AU623" s="15">
        <v>43000</v>
      </c>
      <c r="AV623" s="15">
        <v>80</v>
      </c>
    </row>
    <row r="624" spans="1:48" x14ac:dyDescent="0.35">
      <c r="A624" s="15">
        <v>62000</v>
      </c>
      <c r="B624" s="15">
        <v>2728000</v>
      </c>
      <c r="AU624" s="15">
        <v>39000</v>
      </c>
      <c r="AV624" s="15">
        <v>61</v>
      </c>
    </row>
    <row r="625" spans="1:48" x14ac:dyDescent="0.35">
      <c r="A625" s="15">
        <v>71000</v>
      </c>
      <c r="B625" s="15">
        <v>2627000</v>
      </c>
      <c r="AU625" s="15">
        <v>37000</v>
      </c>
      <c r="AV625" s="15">
        <v>48</v>
      </c>
    </row>
    <row r="626" spans="1:48" x14ac:dyDescent="0.35">
      <c r="A626" s="15">
        <v>71000</v>
      </c>
      <c r="B626" s="15">
        <v>2698000</v>
      </c>
      <c r="AU626" s="15">
        <v>34000</v>
      </c>
      <c r="AV626" s="15">
        <v>36</v>
      </c>
    </row>
    <row r="627" spans="1:48" x14ac:dyDescent="0.35">
      <c r="A627" s="15">
        <v>62000</v>
      </c>
      <c r="B627" s="15">
        <v>2542000</v>
      </c>
      <c r="AU627" s="15">
        <v>35000</v>
      </c>
      <c r="AV627" s="15">
        <v>54</v>
      </c>
    </row>
    <row r="628" spans="1:48" x14ac:dyDescent="0.35">
      <c r="A628" s="15">
        <v>89000</v>
      </c>
      <c r="B628" s="15">
        <v>8099000</v>
      </c>
      <c r="AU628" s="15">
        <v>50000</v>
      </c>
      <c r="AV628" s="15">
        <v>51</v>
      </c>
    </row>
    <row r="629" spans="1:48" x14ac:dyDescent="0.35">
      <c r="A629" s="15">
        <v>80000</v>
      </c>
      <c r="B629" s="24">
        <v>6000000</v>
      </c>
    </row>
    <row r="630" spans="1:48" x14ac:dyDescent="0.35">
      <c r="A630" s="15">
        <v>84000</v>
      </c>
      <c r="B630" s="15">
        <v>7560000</v>
      </c>
    </row>
    <row r="631" spans="1:48" x14ac:dyDescent="0.35">
      <c r="A631" s="15">
        <v>67000</v>
      </c>
      <c r="B631" s="15">
        <v>5427000</v>
      </c>
    </row>
    <row r="632" spans="1:48" x14ac:dyDescent="0.35">
      <c r="A632" s="15">
        <v>70000</v>
      </c>
      <c r="B632" s="15">
        <v>6650000</v>
      </c>
    </row>
    <row r="633" spans="1:48" x14ac:dyDescent="0.35">
      <c r="A633" s="15">
        <v>74000</v>
      </c>
      <c r="B633" s="15">
        <v>5698000</v>
      </c>
    </row>
    <row r="634" spans="1:48" x14ac:dyDescent="0.35">
      <c r="A634" s="15">
        <v>68000</v>
      </c>
      <c r="B634" s="15">
        <v>5848000</v>
      </c>
    </row>
    <row r="635" spans="1:48" x14ac:dyDescent="0.35">
      <c r="A635" s="15">
        <v>64000</v>
      </c>
      <c r="B635" s="15">
        <v>5312000</v>
      </c>
    </row>
    <row r="636" spans="1:48" x14ac:dyDescent="0.35">
      <c r="A636" s="15">
        <v>64000</v>
      </c>
      <c r="B636" s="15">
        <v>5952000</v>
      </c>
    </row>
    <row r="637" spans="1:48" x14ac:dyDescent="0.35">
      <c r="A637" s="15">
        <v>60000</v>
      </c>
      <c r="B637" s="15">
        <v>5040000</v>
      </c>
    </row>
    <row r="638" spans="1:48" x14ac:dyDescent="0.35">
      <c r="A638" s="15">
        <v>58000</v>
      </c>
      <c r="B638" s="15">
        <v>4640000</v>
      </c>
    </row>
    <row r="639" spans="1:48" x14ac:dyDescent="0.35">
      <c r="A639" s="15">
        <v>63000</v>
      </c>
      <c r="B639" s="15">
        <v>3780000</v>
      </c>
    </row>
    <row r="640" spans="1:48" x14ac:dyDescent="0.35">
      <c r="A640" s="15">
        <v>64000</v>
      </c>
      <c r="B640" s="15">
        <v>4096000</v>
      </c>
    </row>
    <row r="641" spans="1:2" x14ac:dyDescent="0.35">
      <c r="A641" s="15">
        <v>57000</v>
      </c>
      <c r="B641" s="15">
        <v>3591000</v>
      </c>
    </row>
    <row r="642" spans="1:2" x14ac:dyDescent="0.35">
      <c r="A642" s="15">
        <v>60000</v>
      </c>
      <c r="B642" s="15">
        <v>4140000</v>
      </c>
    </row>
    <row r="643" spans="1:2" x14ac:dyDescent="0.35">
      <c r="A643" s="15">
        <v>6000</v>
      </c>
      <c r="B643" s="15">
        <v>330000</v>
      </c>
    </row>
    <row r="644" spans="1:2" x14ac:dyDescent="0.35">
      <c r="A644" s="15">
        <v>6000</v>
      </c>
      <c r="B644" s="15">
        <v>234000</v>
      </c>
    </row>
    <row r="645" spans="1:2" x14ac:dyDescent="0.35">
      <c r="A645" s="15">
        <v>7000</v>
      </c>
      <c r="B645" s="15">
        <v>378000</v>
      </c>
    </row>
    <row r="646" spans="1:2" x14ac:dyDescent="0.35">
      <c r="A646" s="15">
        <v>7000</v>
      </c>
      <c r="B646" s="15">
        <v>455000</v>
      </c>
    </row>
    <row r="647" spans="1:2" x14ac:dyDescent="0.35">
      <c r="A647" s="15">
        <v>9000</v>
      </c>
      <c r="B647" s="15">
        <v>459000</v>
      </c>
    </row>
    <row r="648" spans="1:2" x14ac:dyDescent="0.35">
      <c r="A648" s="15">
        <v>8000</v>
      </c>
      <c r="B648" s="15">
        <v>376000</v>
      </c>
    </row>
    <row r="649" spans="1:2" x14ac:dyDescent="0.35">
      <c r="A649" s="15">
        <v>9000</v>
      </c>
      <c r="B649" s="15">
        <v>495000</v>
      </c>
    </row>
    <row r="650" spans="1:2" x14ac:dyDescent="0.35">
      <c r="A650" s="15">
        <v>8000</v>
      </c>
      <c r="B650" s="15">
        <v>408000</v>
      </c>
    </row>
    <row r="651" spans="1:2" x14ac:dyDescent="0.35">
      <c r="A651" s="15">
        <v>6000</v>
      </c>
      <c r="B651" s="15">
        <v>252000</v>
      </c>
    </row>
    <row r="652" spans="1:2" x14ac:dyDescent="0.35">
      <c r="A652" s="15">
        <v>6000</v>
      </c>
      <c r="B652" s="15">
        <v>288000</v>
      </c>
    </row>
    <row r="653" spans="1:2" x14ac:dyDescent="0.35">
      <c r="A653" s="15">
        <v>6000</v>
      </c>
      <c r="B653" s="15">
        <v>258000</v>
      </c>
    </row>
    <row r="654" spans="1:2" x14ac:dyDescent="0.35">
      <c r="A654" s="15">
        <v>5000</v>
      </c>
      <c r="B654" s="15">
        <v>185000</v>
      </c>
    </row>
    <row r="655" spans="1:2" x14ac:dyDescent="0.35">
      <c r="A655" s="15">
        <v>5000</v>
      </c>
      <c r="B655" s="24">
        <v>200000</v>
      </c>
    </row>
    <row r="656" spans="1:2" x14ac:dyDescent="0.35">
      <c r="A656" s="15">
        <v>4000</v>
      </c>
      <c r="B656" s="15">
        <v>212000</v>
      </c>
    </row>
    <row r="657" spans="1:2" x14ac:dyDescent="0.35">
      <c r="A657" s="15">
        <v>6000</v>
      </c>
      <c r="B657" s="15">
        <v>288000</v>
      </c>
    </row>
    <row r="658" spans="1:2" x14ac:dyDescent="0.35">
      <c r="A658" s="15">
        <v>46000</v>
      </c>
      <c r="B658" s="15">
        <v>2760000</v>
      </c>
    </row>
    <row r="659" spans="1:2" x14ac:dyDescent="0.35">
      <c r="A659" s="15">
        <v>37000</v>
      </c>
      <c r="B659" s="15">
        <v>2664000</v>
      </c>
    </row>
    <row r="660" spans="1:2" x14ac:dyDescent="0.35">
      <c r="A660" s="15">
        <v>39000</v>
      </c>
      <c r="B660" s="15">
        <v>3627000</v>
      </c>
    </row>
    <row r="661" spans="1:2" x14ac:dyDescent="0.35">
      <c r="A661" s="15">
        <v>38000</v>
      </c>
      <c r="B661" s="15">
        <v>2926000</v>
      </c>
    </row>
    <row r="662" spans="1:2" x14ac:dyDescent="0.35">
      <c r="A662" s="15">
        <v>38000</v>
      </c>
      <c r="B662" s="15">
        <v>2394000</v>
      </c>
    </row>
    <row r="663" spans="1:2" x14ac:dyDescent="0.35">
      <c r="A663" s="15">
        <v>39000</v>
      </c>
      <c r="B663" s="15">
        <v>3159000</v>
      </c>
    </row>
    <row r="664" spans="1:2" x14ac:dyDescent="0.35">
      <c r="A664" s="15">
        <v>39000</v>
      </c>
      <c r="B664" s="15">
        <v>2925000</v>
      </c>
    </row>
    <row r="665" spans="1:2" x14ac:dyDescent="0.35">
      <c r="A665" s="15">
        <v>40000</v>
      </c>
      <c r="B665" s="15">
        <v>2240000</v>
      </c>
    </row>
    <row r="666" spans="1:2" x14ac:dyDescent="0.35">
      <c r="A666" s="15">
        <v>39000</v>
      </c>
      <c r="B666" s="15">
        <v>3315000</v>
      </c>
    </row>
    <row r="667" spans="1:2" x14ac:dyDescent="0.35">
      <c r="A667" s="15">
        <v>43000</v>
      </c>
      <c r="B667" s="15">
        <v>3440000</v>
      </c>
    </row>
    <row r="668" spans="1:2" x14ac:dyDescent="0.35">
      <c r="A668" s="15">
        <v>39000</v>
      </c>
      <c r="B668" s="15">
        <v>2379000</v>
      </c>
    </row>
    <row r="669" spans="1:2" x14ac:dyDescent="0.35">
      <c r="A669" s="15">
        <v>37000</v>
      </c>
      <c r="B669" s="15">
        <v>1776000</v>
      </c>
    </row>
    <row r="670" spans="1:2" x14ac:dyDescent="0.35">
      <c r="A670" s="15">
        <v>34000</v>
      </c>
      <c r="B670" s="15">
        <v>1224000</v>
      </c>
    </row>
    <row r="671" spans="1:2" x14ac:dyDescent="0.35">
      <c r="A671" s="15">
        <v>35000</v>
      </c>
      <c r="B671" s="15">
        <v>1890000</v>
      </c>
    </row>
    <row r="672" spans="1:2" x14ac:dyDescent="0.35">
      <c r="A672" s="15">
        <v>50000</v>
      </c>
      <c r="B672" s="15">
        <v>2550000</v>
      </c>
    </row>
  </sheetData>
  <conditionalFormatting sqref="AY8:BF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9">
    <cfRule type="colorScale" priority="2">
      <colorScale>
        <cfvo type="min"/>
        <cfvo type="max"/>
        <color rgb="FFFCFCFF"/>
        <color rgb="FF63BE7B"/>
      </colorScale>
    </cfRule>
  </conditionalFormatting>
  <conditionalFormatting sqref="AZ9:BF15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orientation="portrait" horizontalDpi="90" verticalDpi="9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52A74-7C7E-4C9F-8F66-D1A0ECF754A4}">
  <dimension ref="A1:AS2455"/>
  <sheetViews>
    <sheetView zoomScale="98" zoomScaleNormal="98" workbookViewId="0">
      <selection activeCell="C9" sqref="C9"/>
    </sheetView>
  </sheetViews>
  <sheetFormatPr defaultRowHeight="14.5" x14ac:dyDescent="0.35"/>
  <cols>
    <col min="1" max="1" width="8.7265625" style="14"/>
    <col min="2" max="2" width="8.7265625" style="2"/>
  </cols>
  <sheetData>
    <row r="1" spans="1:45" x14ac:dyDescent="0.35">
      <c r="A1" s="14" t="s">
        <v>43</v>
      </c>
      <c r="N1" s="14" t="s">
        <v>44</v>
      </c>
      <c r="AA1" s="14" t="s">
        <v>44</v>
      </c>
      <c r="AR1" s="14" t="s">
        <v>44</v>
      </c>
    </row>
    <row r="2" spans="1:45" x14ac:dyDescent="0.35">
      <c r="A2" s="14">
        <v>4.9283736033012997E-2</v>
      </c>
      <c r="N2" s="14">
        <v>-58.130512876819303</v>
      </c>
      <c r="O2" s="14">
        <f>MEDIAN(N2:N947)</f>
        <v>0.10167190422071699</v>
      </c>
      <c r="P2" t="s">
        <v>7</v>
      </c>
      <c r="AA2" s="14">
        <v>-58.130512876819303</v>
      </c>
      <c r="AR2" s="14">
        <v>-58.130512876819303</v>
      </c>
    </row>
    <row r="3" spans="1:45" x14ac:dyDescent="0.35">
      <c r="A3" s="14">
        <v>-0.59080749568518198</v>
      </c>
      <c r="B3" s="14">
        <f>MEDIAN(A2:A761)</f>
        <v>-3.2971320797958049E-3</v>
      </c>
      <c r="C3" t="s">
        <v>7</v>
      </c>
      <c r="N3" s="14">
        <v>-10.8429452453816</v>
      </c>
      <c r="O3" s="14">
        <f>AVERAGE(N2:N947)</f>
        <v>1.1170708138115899</v>
      </c>
      <c r="P3" t="s">
        <v>14</v>
      </c>
      <c r="AA3" s="14">
        <v>-10.8429452453816</v>
      </c>
      <c r="AB3" s="14">
        <f>AVERAGE(AA2:AA930)</f>
        <v>2.2754259887619237E-2</v>
      </c>
      <c r="AC3" t="s">
        <v>45</v>
      </c>
      <c r="AR3" s="14">
        <v>-10.8429452453816</v>
      </c>
    </row>
    <row r="4" spans="1:45" x14ac:dyDescent="0.35">
      <c r="A4" s="14">
        <v>-0.56348994410091402</v>
      </c>
      <c r="B4" s="14">
        <f>AVERAGE(A2:A761)</f>
        <v>-1.9755048259217811E-2</v>
      </c>
      <c r="C4" t="s">
        <v>14</v>
      </c>
      <c r="N4" s="14">
        <v>-9.9524819542827103</v>
      </c>
      <c r="AA4" s="14">
        <v>-9.9524819542827103</v>
      </c>
      <c r="AB4" s="14">
        <f>MEDIAN(AA2:AA930)</f>
        <v>4.9374760617312302E-2</v>
      </c>
      <c r="AC4" t="s">
        <v>7</v>
      </c>
      <c r="AR4" s="14">
        <v>-9.9524819542827103</v>
      </c>
      <c r="AS4" s="14">
        <f ca="1">AVERAGE(AR:AR)</f>
        <v>0.73588443369058909</v>
      </c>
    </row>
    <row r="5" spans="1:45" x14ac:dyDescent="0.35">
      <c r="A5" s="14">
        <v>0.54854430769944695</v>
      </c>
      <c r="N5" s="14">
        <v>-7.0179965061699896</v>
      </c>
      <c r="AA5" s="14">
        <v>-7.0179965061699896</v>
      </c>
      <c r="AR5" s="14">
        <v>-7.0179965061699896</v>
      </c>
      <c r="AS5" s="14">
        <f ca="1">MEDIAN(AR:AR)</f>
        <v>0.38115366829394737</v>
      </c>
    </row>
    <row r="6" spans="1:45" x14ac:dyDescent="0.35">
      <c r="A6" s="14">
        <v>-0.47563498094477902</v>
      </c>
      <c r="N6" s="14">
        <v>-6.0540422227020896</v>
      </c>
      <c r="AA6" s="14">
        <v>-6.0540422227020896</v>
      </c>
      <c r="AR6" s="14">
        <v>-6.0540422227020896</v>
      </c>
    </row>
    <row r="7" spans="1:45" x14ac:dyDescent="0.35">
      <c r="A7" s="14">
        <v>-0.38447122627235902</v>
      </c>
      <c r="N7" s="14">
        <v>-2.5225292581187202</v>
      </c>
      <c r="AA7" s="14">
        <v>-2.5225292581187202</v>
      </c>
      <c r="AR7" s="14">
        <v>-2.5225292581187202</v>
      </c>
    </row>
    <row r="8" spans="1:45" x14ac:dyDescent="0.35">
      <c r="A8" s="14">
        <v>0.17233916363805801</v>
      </c>
      <c r="N8" s="14">
        <v>-2.4412963978629998</v>
      </c>
      <c r="AA8" s="14">
        <v>-2.4412963978629998</v>
      </c>
      <c r="AR8" s="14">
        <v>-2.4412963978629998</v>
      </c>
    </row>
    <row r="9" spans="1:45" x14ac:dyDescent="0.35">
      <c r="A9" s="14">
        <v>2.0498262324818401E-2</v>
      </c>
      <c r="N9" s="14">
        <v>-2.4235280292310799</v>
      </c>
      <c r="AA9" s="14">
        <v>-2.4235280292310799</v>
      </c>
      <c r="AR9" s="14">
        <v>-2.4235280292310799</v>
      </c>
    </row>
    <row r="10" spans="1:45" x14ac:dyDescent="0.35">
      <c r="A10" s="14">
        <v>0.57598277992101798</v>
      </c>
      <c r="N10" s="14">
        <v>-2.33541898284621</v>
      </c>
      <c r="AA10" s="14">
        <v>-2.33541898284621</v>
      </c>
      <c r="AR10" s="14">
        <v>-2.33541898284621</v>
      </c>
    </row>
    <row r="11" spans="1:45" x14ac:dyDescent="0.35">
      <c r="A11" s="14">
        <v>-0.55962960845961696</v>
      </c>
      <c r="N11" s="14">
        <v>-1.9209309370404699</v>
      </c>
      <c r="AA11" s="14">
        <v>-1.9209309370404699</v>
      </c>
      <c r="AR11" s="14">
        <v>-1.9209309370404699</v>
      </c>
    </row>
    <row r="12" spans="1:45" x14ac:dyDescent="0.35">
      <c r="A12" s="14">
        <v>-0.37083905498928998</v>
      </c>
      <c r="N12" s="14">
        <v>-1.5839826457699899</v>
      </c>
      <c r="AA12" s="14">
        <v>-1.5839826457699899</v>
      </c>
      <c r="AR12" s="14">
        <v>-1.5839826457699899</v>
      </c>
    </row>
    <row r="13" spans="1:45" x14ac:dyDescent="0.35">
      <c r="A13" s="14">
        <v>7.7321708066892494E-2</v>
      </c>
      <c r="N13" s="14">
        <v>-1.4029737212436799</v>
      </c>
      <c r="AA13" s="14">
        <v>-1.4029737212436799</v>
      </c>
      <c r="AR13" s="14">
        <v>-1.4029737212436799</v>
      </c>
    </row>
    <row r="14" spans="1:45" x14ac:dyDescent="0.35">
      <c r="A14" s="14">
        <v>0.209348258547325</v>
      </c>
      <c r="N14" s="14">
        <v>-1.2614555388202899</v>
      </c>
      <c r="AA14" s="14">
        <v>-1.2614555388202899</v>
      </c>
      <c r="AR14" s="14">
        <v>-1.2614555388202899</v>
      </c>
    </row>
    <row r="15" spans="1:45" x14ac:dyDescent="0.35">
      <c r="A15" s="14">
        <v>-0.39543122660807101</v>
      </c>
      <c r="N15" s="14">
        <v>-1.17718132788126</v>
      </c>
      <c r="AA15" s="14">
        <v>-1.17718132788126</v>
      </c>
      <c r="AR15" s="14">
        <v>-1.17718132788126</v>
      </c>
    </row>
    <row r="16" spans="1:45" x14ac:dyDescent="0.35">
      <c r="A16" s="14">
        <v>-0.61178110306771605</v>
      </c>
      <c r="N16" s="14">
        <v>-1.0562279614963499</v>
      </c>
      <c r="AA16" s="14">
        <v>-1.0562279614963499</v>
      </c>
      <c r="AR16" s="14">
        <v>-1.0562279614963499</v>
      </c>
    </row>
    <row r="17" spans="1:44" x14ac:dyDescent="0.35">
      <c r="A17" s="14">
        <v>-0.75003374596832495</v>
      </c>
      <c r="N17" s="14">
        <v>-1.0388804086524499</v>
      </c>
      <c r="AA17" s="14">
        <v>-1.0388804086524499</v>
      </c>
      <c r="AR17" s="14">
        <v>-1.0388804086524499</v>
      </c>
    </row>
    <row r="18" spans="1:44" x14ac:dyDescent="0.35">
      <c r="A18" s="14">
        <v>-0.60839034296439298</v>
      </c>
      <c r="N18" s="14">
        <v>-1.0197577573224199</v>
      </c>
      <c r="AA18" s="14">
        <v>-1.0197577573224199</v>
      </c>
      <c r="AR18" s="14">
        <v>-1.0197577573224199</v>
      </c>
    </row>
    <row r="19" spans="1:44" x14ac:dyDescent="0.35">
      <c r="A19" s="14">
        <v>9.3627113180235103E-2</v>
      </c>
      <c r="N19" s="14">
        <v>-1.0055964220296301</v>
      </c>
      <c r="AA19" s="14">
        <v>-1.0055964220296301</v>
      </c>
      <c r="AR19" s="14">
        <v>-1.0055964220296301</v>
      </c>
    </row>
    <row r="20" spans="1:44" x14ac:dyDescent="0.35">
      <c r="A20" s="14">
        <v>-0.53381503893235505</v>
      </c>
      <c r="N20" s="14">
        <v>-1.00496201696831</v>
      </c>
      <c r="AA20" s="14">
        <v>-1.00496201696831</v>
      </c>
      <c r="AR20" s="14">
        <v>-1.00496201696831</v>
      </c>
    </row>
    <row r="21" spans="1:44" x14ac:dyDescent="0.35">
      <c r="A21" s="14">
        <v>1.66158549867307E-2</v>
      </c>
      <c r="N21" s="14">
        <v>-1.0003803075962401</v>
      </c>
      <c r="AA21" s="14">
        <v>-1.0003803075962401</v>
      </c>
      <c r="AR21" s="14">
        <v>-1.0003803075962401</v>
      </c>
    </row>
    <row r="22" spans="1:44" x14ac:dyDescent="0.35">
      <c r="A22" s="14">
        <v>-0.870813182757739</v>
      </c>
      <c r="N22" s="14">
        <v>-0.99981553555630598</v>
      </c>
      <c r="AA22" s="14">
        <v>-0.99981553555630598</v>
      </c>
      <c r="AR22" s="14">
        <v>-0.99981553555630598</v>
      </c>
    </row>
    <row r="23" spans="1:44" x14ac:dyDescent="0.35">
      <c r="A23" s="14">
        <v>0.25176589000661198</v>
      </c>
      <c r="N23" s="14">
        <v>-0.99624393546475098</v>
      </c>
      <c r="AA23" s="14">
        <v>-0.99624393546475098</v>
      </c>
      <c r="AR23" s="14">
        <v>-0.99624393546475098</v>
      </c>
    </row>
    <row r="24" spans="1:44" x14ac:dyDescent="0.35">
      <c r="A24" s="14">
        <v>-0.961007740799248</v>
      </c>
      <c r="N24" s="14">
        <v>-0.99535349100293202</v>
      </c>
      <c r="AA24" s="14">
        <v>-0.99535349100293202</v>
      </c>
      <c r="AR24" s="14">
        <v>-0.99535349100293202</v>
      </c>
    </row>
    <row r="25" spans="1:44" x14ac:dyDescent="0.35">
      <c r="A25" s="14">
        <v>-1.3488850925577899E-2</v>
      </c>
      <c r="N25" s="14">
        <v>-0.99395148536310696</v>
      </c>
      <c r="AA25" s="14">
        <v>-0.99395148536310696</v>
      </c>
      <c r="AR25" s="14">
        <v>-0.99395148536310696</v>
      </c>
    </row>
    <row r="26" spans="1:44" x14ac:dyDescent="0.35">
      <c r="A26" s="14">
        <v>0.43979092842707401</v>
      </c>
      <c r="N26" s="14">
        <v>-0.99205507945816296</v>
      </c>
      <c r="AA26" s="14">
        <v>-0.99205507945816296</v>
      </c>
      <c r="AR26" s="14">
        <v>-0.99205507945816296</v>
      </c>
    </row>
    <row r="27" spans="1:44" x14ac:dyDescent="0.35">
      <c r="A27" s="14">
        <v>0.287310947207572</v>
      </c>
      <c r="N27" s="14">
        <v>-0.98811737893306695</v>
      </c>
      <c r="AA27" s="14">
        <v>-0.98811737893306695</v>
      </c>
      <c r="AR27" s="14">
        <v>-0.98811737893306695</v>
      </c>
    </row>
    <row r="28" spans="1:44" x14ac:dyDescent="0.35">
      <c r="A28" s="14">
        <v>0.41242130239227598</v>
      </c>
      <c r="N28" s="14">
        <v>-0.96790474913827795</v>
      </c>
      <c r="AA28" s="14">
        <v>-0.96790474913827795</v>
      </c>
      <c r="AR28" s="14">
        <v>-0.96790474913827795</v>
      </c>
    </row>
    <row r="29" spans="1:44" x14ac:dyDescent="0.35">
      <c r="A29" s="14">
        <v>0.10065952846652899</v>
      </c>
      <c r="N29" s="14">
        <v>-0.961007740799248</v>
      </c>
      <c r="AA29" s="14">
        <v>-0.961007740799248</v>
      </c>
      <c r="AR29" s="14">
        <v>-0.961007740799248</v>
      </c>
    </row>
    <row r="30" spans="1:44" x14ac:dyDescent="0.35">
      <c r="A30" s="14">
        <v>-0.32561738237747601</v>
      </c>
      <c r="N30" s="14">
        <v>-0.95429574414774498</v>
      </c>
      <c r="AA30" s="14">
        <v>-0.95429574414774498</v>
      </c>
      <c r="AR30" s="14">
        <v>-0.95429574414774498</v>
      </c>
    </row>
    <row r="31" spans="1:44" x14ac:dyDescent="0.35">
      <c r="A31" s="14">
        <v>-8.9948971081685397E-2</v>
      </c>
      <c r="N31" s="14">
        <v>-0.94982930236811103</v>
      </c>
      <c r="AA31" s="14">
        <v>-0.94982930236811103</v>
      </c>
      <c r="AR31" s="14">
        <v>-0.94982930236811103</v>
      </c>
    </row>
    <row r="32" spans="1:44" x14ac:dyDescent="0.35">
      <c r="A32" s="14">
        <v>0.426074940800094</v>
      </c>
      <c r="N32" s="14">
        <v>-0.94621349982870595</v>
      </c>
      <c r="AA32" s="14">
        <v>-0.94621349982870595</v>
      </c>
      <c r="AR32" s="14">
        <v>-0.94621349982870595</v>
      </c>
    </row>
    <row r="33" spans="1:44" x14ac:dyDescent="0.35">
      <c r="A33" s="14">
        <v>-0.99395148536310696</v>
      </c>
      <c r="N33" s="14">
        <v>-0.94617634399094896</v>
      </c>
      <c r="AA33" s="14">
        <v>-0.94617634399094896</v>
      </c>
      <c r="AR33" s="14">
        <v>-0.94617634399094896</v>
      </c>
    </row>
    <row r="34" spans="1:44" x14ac:dyDescent="0.35">
      <c r="A34" s="14">
        <v>-0.111383577377917</v>
      </c>
      <c r="N34" s="14">
        <v>-0.94384911162472696</v>
      </c>
      <c r="AA34" s="14">
        <v>-0.94384911162472696</v>
      </c>
      <c r="AR34" s="14">
        <v>-0.94384911162472696</v>
      </c>
    </row>
    <row r="35" spans="1:44" x14ac:dyDescent="0.35">
      <c r="A35" s="14">
        <v>5.2893400159201902E-2</v>
      </c>
      <c r="N35" s="14">
        <v>-0.93743574298325205</v>
      </c>
      <c r="AA35" s="14">
        <v>-0.93743574298325205</v>
      </c>
      <c r="AR35" s="14">
        <v>-0.93743574298325205</v>
      </c>
    </row>
    <row r="36" spans="1:44" x14ac:dyDescent="0.35">
      <c r="A36" s="14">
        <v>-0.35165778597194097</v>
      </c>
      <c r="N36" s="14">
        <v>-0.93105819868351902</v>
      </c>
      <c r="AA36" s="14">
        <v>-0.93105819868351902</v>
      </c>
      <c r="AR36" s="14">
        <v>-0.93105819868351902</v>
      </c>
    </row>
    <row r="37" spans="1:44" x14ac:dyDescent="0.35">
      <c r="A37" s="14">
        <v>0.19293805414965001</v>
      </c>
      <c r="N37" s="14">
        <v>-0.92543103784631298</v>
      </c>
      <c r="AA37" s="14">
        <v>-0.92543103784631298</v>
      </c>
      <c r="AR37" s="14">
        <v>-0.92543103784631298</v>
      </c>
    </row>
    <row r="38" spans="1:44" x14ac:dyDescent="0.35">
      <c r="A38" s="14">
        <v>0.17487047000518799</v>
      </c>
      <c r="N38" s="14">
        <v>-0.90712914464690597</v>
      </c>
      <c r="AA38" s="14">
        <v>-0.90712914464690597</v>
      </c>
      <c r="AR38" s="14">
        <v>-0.90712914464690597</v>
      </c>
    </row>
    <row r="39" spans="1:44" x14ac:dyDescent="0.35">
      <c r="A39" s="14">
        <v>-0.15985517484883899</v>
      </c>
      <c r="N39" s="14">
        <v>-0.90038565935565296</v>
      </c>
      <c r="AA39" s="14">
        <v>-0.90038565935565296</v>
      </c>
      <c r="AR39" s="14">
        <v>-0.90038565935565296</v>
      </c>
    </row>
    <row r="40" spans="1:44" x14ac:dyDescent="0.35">
      <c r="A40" s="14">
        <v>0.29982906131277398</v>
      </c>
      <c r="N40" s="14">
        <v>-0.89609895665859696</v>
      </c>
      <c r="AA40" s="14">
        <v>-0.89609895665859696</v>
      </c>
      <c r="AR40" s="14">
        <v>-0.89609895665859696</v>
      </c>
    </row>
    <row r="41" spans="1:44" x14ac:dyDescent="0.35">
      <c r="A41" s="14">
        <v>0.31158417995517002</v>
      </c>
      <c r="N41" s="14">
        <v>-0.88924590507757595</v>
      </c>
      <c r="AA41" s="14">
        <v>-0.88924590507757595</v>
      </c>
      <c r="AR41" s="14">
        <v>-0.88924590507757595</v>
      </c>
    </row>
    <row r="42" spans="1:44" x14ac:dyDescent="0.35">
      <c r="A42" s="14">
        <v>0.63772973498501595</v>
      </c>
      <c r="N42" s="14">
        <v>-0.87797982198626301</v>
      </c>
      <c r="AA42" s="14">
        <v>-0.87797982198626301</v>
      </c>
      <c r="AR42" s="14">
        <v>-0.87797982198626301</v>
      </c>
    </row>
    <row r="43" spans="1:44" x14ac:dyDescent="0.35">
      <c r="A43" s="14">
        <v>-0.43885979028029498</v>
      </c>
      <c r="N43" s="14">
        <v>-0.870813182757739</v>
      </c>
      <c r="AA43" s="14">
        <v>-0.870813182757739</v>
      </c>
      <c r="AR43" s="14">
        <v>-0.870813182757739</v>
      </c>
    </row>
    <row r="44" spans="1:44" x14ac:dyDescent="0.35">
      <c r="A44" s="14">
        <v>-6.4531443034850904E-3</v>
      </c>
      <c r="N44" s="14">
        <v>-0.87028345314841005</v>
      </c>
      <c r="AA44" s="14">
        <v>-0.87028345314841005</v>
      </c>
      <c r="AR44" s="14">
        <v>-0.87028345314841005</v>
      </c>
    </row>
    <row r="45" spans="1:44" x14ac:dyDescent="0.35">
      <c r="A45" s="14">
        <v>8.9300166687436094E-2</v>
      </c>
      <c r="N45" s="14">
        <v>-0.86793508562729604</v>
      </c>
      <c r="AA45" s="14">
        <v>-0.86793508562729604</v>
      </c>
      <c r="AR45" s="14">
        <v>-0.86793508562729604</v>
      </c>
    </row>
    <row r="46" spans="1:44" x14ac:dyDescent="0.35">
      <c r="A46" s="14">
        <v>-0.47272071109754898</v>
      </c>
      <c r="N46" s="14">
        <v>-0.86688480839094095</v>
      </c>
      <c r="AA46" s="14">
        <v>-0.86688480839094095</v>
      </c>
      <c r="AR46" s="14">
        <v>-0.86688480839094095</v>
      </c>
    </row>
    <row r="47" spans="1:44" x14ac:dyDescent="0.35">
      <c r="A47" s="14">
        <v>-0.113625868059781</v>
      </c>
      <c r="N47" s="14">
        <v>-0.85673191921531899</v>
      </c>
      <c r="AA47" s="14">
        <v>-0.85673191921531899</v>
      </c>
      <c r="AR47" s="14">
        <v>-0.85673191921531899</v>
      </c>
    </row>
    <row r="48" spans="1:44" x14ac:dyDescent="0.35">
      <c r="A48" s="14">
        <v>0.53337040808021097</v>
      </c>
      <c r="N48" s="14">
        <v>-0.85156109669759295</v>
      </c>
      <c r="AA48" s="14">
        <v>-0.85156109669759295</v>
      </c>
      <c r="AR48" s="14">
        <v>-0.85156109669759295</v>
      </c>
    </row>
    <row r="49" spans="1:44" x14ac:dyDescent="0.35">
      <c r="A49" s="14">
        <v>0.48842835254056899</v>
      </c>
      <c r="N49" s="14">
        <v>-0.83732924040216705</v>
      </c>
      <c r="AA49" s="14">
        <v>-0.83732924040216705</v>
      </c>
      <c r="AR49" s="14">
        <v>-0.83732924040216705</v>
      </c>
    </row>
    <row r="50" spans="1:44" x14ac:dyDescent="0.35">
      <c r="A50" s="14">
        <v>2.7143766761053099E-2</v>
      </c>
      <c r="N50" s="14">
        <v>-0.82784809637429702</v>
      </c>
      <c r="AA50" s="14">
        <v>-0.82784809637429702</v>
      </c>
      <c r="AR50" s="14">
        <v>-0.82784809637429702</v>
      </c>
    </row>
    <row r="51" spans="1:44" x14ac:dyDescent="0.35">
      <c r="A51" s="14">
        <v>0.36210972202717001</v>
      </c>
      <c r="N51" s="14">
        <v>-0.82683518838256698</v>
      </c>
      <c r="AA51" s="14">
        <v>-0.82683518838256698</v>
      </c>
      <c r="AR51" s="14">
        <v>-0.82683518838256698</v>
      </c>
    </row>
    <row r="52" spans="1:44" x14ac:dyDescent="0.35">
      <c r="A52" s="14">
        <v>0.28114541616861299</v>
      </c>
      <c r="N52" s="14">
        <v>-0.81024609830429895</v>
      </c>
      <c r="AA52" s="14">
        <v>-0.81024609830429895</v>
      </c>
      <c r="AR52" s="14">
        <v>-0.81024609830429895</v>
      </c>
    </row>
    <row r="53" spans="1:44" x14ac:dyDescent="0.35">
      <c r="A53" s="14">
        <v>-6.2820047934376497E-2</v>
      </c>
      <c r="N53" s="14">
        <v>-0.79105951706491495</v>
      </c>
      <c r="AA53" s="14">
        <v>-0.79105951706491495</v>
      </c>
      <c r="AM53" s="6" t="s">
        <v>47</v>
      </c>
      <c r="AR53" s="14">
        <v>-0.79105951706491495</v>
      </c>
    </row>
    <row r="54" spans="1:44" x14ac:dyDescent="0.35">
      <c r="A54" s="14">
        <v>-0.23936544794827799</v>
      </c>
      <c r="N54" s="14">
        <v>-0.78189174294831998</v>
      </c>
      <c r="AA54" s="14">
        <v>-0.78189174294831998</v>
      </c>
      <c r="AM54" t="s">
        <v>46</v>
      </c>
      <c r="AR54" s="14">
        <v>-0.78189174294831998</v>
      </c>
    </row>
    <row r="55" spans="1:44" x14ac:dyDescent="0.35">
      <c r="A55" s="14">
        <v>0.189893619243207</v>
      </c>
      <c r="N55" s="14">
        <v>-0.77388470265962295</v>
      </c>
      <c r="AA55" s="14">
        <v>-0.77388470265962295</v>
      </c>
      <c r="AR55" s="14">
        <v>-0.77388470265962295</v>
      </c>
    </row>
    <row r="56" spans="1:44" x14ac:dyDescent="0.35">
      <c r="A56" s="14">
        <v>0.26513643098287498</v>
      </c>
      <c r="N56" s="14">
        <v>-0.76896003112764999</v>
      </c>
      <c r="AA56" s="14">
        <v>-0.76896003112764999</v>
      </c>
      <c r="AR56" s="14">
        <v>-0.76896003112764999</v>
      </c>
    </row>
    <row r="57" spans="1:44" x14ac:dyDescent="0.35">
      <c r="A57" s="14">
        <v>-7.0370717101087596E-2</v>
      </c>
      <c r="N57" s="14">
        <v>-0.75095395106400997</v>
      </c>
      <c r="AA57" s="14">
        <v>-0.75095395106400997</v>
      </c>
      <c r="AR57" s="14">
        <v>-0.75095395106400997</v>
      </c>
    </row>
    <row r="58" spans="1:44" x14ac:dyDescent="0.35">
      <c r="A58" s="14">
        <v>0.17689738661186699</v>
      </c>
      <c r="N58" s="14">
        <v>-0.75037382759903304</v>
      </c>
      <c r="AA58" s="14">
        <v>-0.75037382759903304</v>
      </c>
      <c r="AR58" s="14">
        <v>-0.75037382759903304</v>
      </c>
    </row>
    <row r="59" spans="1:44" x14ac:dyDescent="0.35">
      <c r="A59" s="14">
        <v>0.24362158263203801</v>
      </c>
      <c r="N59" s="14">
        <v>-0.75003374596832495</v>
      </c>
      <c r="AA59" s="14">
        <v>-0.75003374596832495</v>
      </c>
      <c r="AR59" s="14">
        <v>-0.75003374596832495</v>
      </c>
    </row>
    <row r="60" spans="1:44" x14ac:dyDescent="0.35">
      <c r="A60" s="14">
        <v>0.64544402849618498</v>
      </c>
      <c r="N60" s="14">
        <v>-0.73758303429471705</v>
      </c>
      <c r="AA60" s="14">
        <v>-0.73758303429471705</v>
      </c>
      <c r="AR60" s="14">
        <v>-0.73758303429471705</v>
      </c>
    </row>
    <row r="61" spans="1:44" x14ac:dyDescent="0.35">
      <c r="A61" s="14">
        <v>8.2246719998916806E-2</v>
      </c>
      <c r="N61" s="14">
        <v>-0.73548846019098402</v>
      </c>
      <c r="AA61" s="14">
        <v>-0.73548846019098402</v>
      </c>
      <c r="AR61" s="14">
        <v>-0.73548846019098402</v>
      </c>
    </row>
    <row r="62" spans="1:44" x14ac:dyDescent="0.35">
      <c r="A62" s="14">
        <v>-0.110323604134541</v>
      </c>
      <c r="N62" s="14">
        <v>-0.732267141849547</v>
      </c>
      <c r="AA62" s="14">
        <v>-0.732267141849547</v>
      </c>
      <c r="AR62" s="14">
        <v>-0.732267141849547</v>
      </c>
    </row>
    <row r="63" spans="1:44" x14ac:dyDescent="0.35">
      <c r="A63" s="14">
        <v>7.2965170026239395E-2</v>
      </c>
      <c r="N63" s="14">
        <v>-0.73007989524273398</v>
      </c>
      <c r="AA63" s="14">
        <v>-0.73007989524273398</v>
      </c>
      <c r="AR63" s="14">
        <v>-0.73007989524273398</v>
      </c>
    </row>
    <row r="64" spans="1:44" x14ac:dyDescent="0.35">
      <c r="A64" s="14">
        <v>0.112233629271361</v>
      </c>
      <c r="N64" s="14">
        <v>-0.72848592545786806</v>
      </c>
      <c r="AA64" s="14">
        <v>-0.72848592545786806</v>
      </c>
      <c r="AR64" s="14">
        <v>-0.72848592545786806</v>
      </c>
    </row>
    <row r="65" spans="1:44" x14ac:dyDescent="0.35">
      <c r="A65" s="14">
        <v>0.15662325857801501</v>
      </c>
      <c r="N65" s="14">
        <v>-0.723040291311003</v>
      </c>
      <c r="AA65" s="14">
        <v>-0.723040291311003</v>
      </c>
      <c r="AR65" s="14">
        <v>-0.723040291311003</v>
      </c>
    </row>
    <row r="66" spans="1:44" x14ac:dyDescent="0.35">
      <c r="A66" s="14">
        <v>-0.99624393546475098</v>
      </c>
      <c r="N66" s="14">
        <v>-0.72239474657710101</v>
      </c>
      <c r="AA66" s="14">
        <v>-0.72239474657710101</v>
      </c>
      <c r="AR66" s="14">
        <v>-0.72239474657710101</v>
      </c>
    </row>
    <row r="67" spans="1:44" x14ac:dyDescent="0.35">
      <c r="A67" s="14">
        <v>-8.9240840887620396E-2</v>
      </c>
      <c r="N67" s="14">
        <v>-0.71267501224662999</v>
      </c>
      <c r="AA67" s="14">
        <v>-0.71267501224662999</v>
      </c>
      <c r="AR67" s="14">
        <v>-0.71267501224662999</v>
      </c>
    </row>
    <row r="68" spans="1:44" x14ac:dyDescent="0.35">
      <c r="A68" s="14">
        <v>0.57977082249214096</v>
      </c>
      <c r="N68" s="14">
        <v>-0.71136122476427199</v>
      </c>
      <c r="AA68" s="14">
        <v>-0.71136122476427199</v>
      </c>
      <c r="AR68" s="14">
        <v>-0.71136122476427199</v>
      </c>
    </row>
    <row r="69" spans="1:44" x14ac:dyDescent="0.35">
      <c r="A69" s="14">
        <v>-0.66292121915661595</v>
      </c>
      <c r="N69" s="14">
        <v>-0.70152268935769702</v>
      </c>
      <c r="AA69" s="14">
        <v>-0.70152268935769702</v>
      </c>
      <c r="AR69" s="14">
        <v>-0.70152268935769702</v>
      </c>
    </row>
    <row r="70" spans="1:44" x14ac:dyDescent="0.35">
      <c r="A70" s="14">
        <v>0.97553095959816105</v>
      </c>
      <c r="N70" s="14">
        <v>-0.69733044040269099</v>
      </c>
      <c r="AA70" s="14">
        <v>-0.69733044040269099</v>
      </c>
      <c r="AR70" s="14">
        <v>-0.69733044040269099</v>
      </c>
    </row>
    <row r="71" spans="1:44" x14ac:dyDescent="0.35">
      <c r="A71" s="14">
        <v>0.38682829622294501</v>
      </c>
      <c r="N71" s="14">
        <v>-0.69225692190064902</v>
      </c>
      <c r="AA71" s="14">
        <v>-0.69225692190064902</v>
      </c>
      <c r="AR71" s="14">
        <v>-0.69225692190064902</v>
      </c>
    </row>
    <row r="72" spans="1:44" x14ac:dyDescent="0.35">
      <c r="A72" s="14">
        <v>0.31710351887928401</v>
      </c>
      <c r="N72" s="14">
        <v>-0.68853936405475702</v>
      </c>
      <c r="AA72" s="14">
        <v>-0.68853936405475702</v>
      </c>
      <c r="AR72" s="14">
        <v>-0.68853936405475702</v>
      </c>
    </row>
    <row r="73" spans="1:44" x14ac:dyDescent="0.35">
      <c r="A73" s="14">
        <v>-2.8949934922147601E-3</v>
      </c>
      <c r="N73" s="14">
        <v>-0.68752215863928401</v>
      </c>
      <c r="AA73" s="14">
        <v>-0.68752215863928401</v>
      </c>
      <c r="AR73" s="14">
        <v>-0.68752215863928401</v>
      </c>
    </row>
    <row r="74" spans="1:44" x14ac:dyDescent="0.35">
      <c r="A74" s="14">
        <v>-0.131370335127833</v>
      </c>
      <c r="N74" s="14">
        <v>-0.67743814992902596</v>
      </c>
      <c r="AA74" s="14">
        <v>-0.67743814992902596</v>
      </c>
      <c r="AR74" s="14">
        <v>-0.67743814992902596</v>
      </c>
    </row>
    <row r="75" spans="1:44" x14ac:dyDescent="0.35">
      <c r="A75" s="14">
        <v>-0.64815129751873202</v>
      </c>
      <c r="N75" s="14">
        <v>-0.676486926869313</v>
      </c>
      <c r="AA75" s="14">
        <v>-0.676486926869313</v>
      </c>
      <c r="AR75" s="14">
        <v>-0.676486926869313</v>
      </c>
    </row>
    <row r="76" spans="1:44" x14ac:dyDescent="0.35">
      <c r="A76" s="14">
        <v>8.0498176130952101E-2</v>
      </c>
      <c r="N76" s="14">
        <v>-0.66692943897508405</v>
      </c>
      <c r="AA76" s="14">
        <v>-0.66692943897508405</v>
      </c>
      <c r="AR76" s="14">
        <v>-0.66692943897508405</v>
      </c>
    </row>
    <row r="77" spans="1:44" x14ac:dyDescent="0.35">
      <c r="A77" s="14">
        <v>-0.611874709750866</v>
      </c>
      <c r="N77" s="14">
        <v>-0.66677097924280704</v>
      </c>
      <c r="AA77" s="14">
        <v>-0.66677097924280704</v>
      </c>
      <c r="AR77" s="14">
        <v>-0.66677097924280704</v>
      </c>
    </row>
    <row r="78" spans="1:44" x14ac:dyDescent="0.35">
      <c r="A78" s="14">
        <v>0.164170787484098</v>
      </c>
      <c r="N78" s="14">
        <v>-0.66310712532738503</v>
      </c>
      <c r="AA78" s="14">
        <v>-0.66310712532738503</v>
      </c>
      <c r="AR78" s="14">
        <v>-0.66310712532738503</v>
      </c>
    </row>
    <row r="79" spans="1:44" x14ac:dyDescent="0.35">
      <c r="A79" s="14">
        <v>-0.26958403263244002</v>
      </c>
      <c r="N79" s="14">
        <v>-0.66292121915661595</v>
      </c>
      <c r="AA79" s="14">
        <v>-0.66292121915661595</v>
      </c>
      <c r="AR79" s="14">
        <v>-0.66292121915661595</v>
      </c>
    </row>
    <row r="80" spans="1:44" x14ac:dyDescent="0.35">
      <c r="A80" s="14">
        <v>-3.91926964451789E-2</v>
      </c>
      <c r="N80" s="14">
        <v>-0.66285162340803205</v>
      </c>
      <c r="AA80" s="14">
        <v>-0.66285162340803205</v>
      </c>
      <c r="AR80" s="14">
        <v>-0.66285162340803205</v>
      </c>
    </row>
    <row r="81" spans="1:44" x14ac:dyDescent="0.35">
      <c r="A81" s="14">
        <v>-0.64862346314480002</v>
      </c>
      <c r="N81" s="14">
        <v>-0.66094976678024597</v>
      </c>
      <c r="AA81" s="14">
        <v>-0.66094976678024597</v>
      </c>
      <c r="AR81" s="14">
        <v>-0.66094976678024597</v>
      </c>
    </row>
    <row r="82" spans="1:44" x14ac:dyDescent="0.35">
      <c r="A82" s="14">
        <v>0.26561625133150801</v>
      </c>
      <c r="N82" s="14">
        <v>-0.65510085853630395</v>
      </c>
      <c r="AA82" s="14">
        <v>-0.65510085853630395</v>
      </c>
      <c r="AR82" s="14">
        <v>-0.65510085853630395</v>
      </c>
    </row>
    <row r="83" spans="1:44" x14ac:dyDescent="0.35">
      <c r="A83" s="14">
        <v>-0.30928627911798401</v>
      </c>
      <c r="N83" s="14">
        <v>-0.65379214708950795</v>
      </c>
      <c r="AA83" s="14">
        <v>-0.65379214708950795</v>
      </c>
      <c r="AR83" s="14">
        <v>-0.65379214708950795</v>
      </c>
    </row>
    <row r="84" spans="1:44" x14ac:dyDescent="0.35">
      <c r="A84" s="14">
        <v>0.10598879042241401</v>
      </c>
      <c r="N84" s="14">
        <v>-0.65252157045391102</v>
      </c>
      <c r="AA84" s="14">
        <v>-0.65252157045391102</v>
      </c>
      <c r="AR84" s="14">
        <v>-0.65252157045391102</v>
      </c>
    </row>
    <row r="85" spans="1:44" x14ac:dyDescent="0.35">
      <c r="A85" s="14">
        <v>-0.34956277953563802</v>
      </c>
      <c r="N85" s="14">
        <v>-0.64862346314480002</v>
      </c>
      <c r="AA85" s="14">
        <v>-0.64862346314480002</v>
      </c>
      <c r="AR85" s="14">
        <v>-0.64862346314480002</v>
      </c>
    </row>
    <row r="86" spans="1:44" x14ac:dyDescent="0.35">
      <c r="A86" s="14">
        <v>-0.52093473609927898</v>
      </c>
      <c r="N86" s="14">
        <v>-0.64815129751873202</v>
      </c>
      <c r="AA86" s="14">
        <v>-0.64815129751873202</v>
      </c>
      <c r="AR86" s="14">
        <v>-0.64815129751873202</v>
      </c>
    </row>
    <row r="87" spans="1:44" x14ac:dyDescent="0.35">
      <c r="A87" s="14">
        <v>-0.32775025731386997</v>
      </c>
      <c r="N87" s="14">
        <v>-0.64572556178131901</v>
      </c>
      <c r="AA87" s="14">
        <v>-0.64572556178131901</v>
      </c>
      <c r="AR87" s="14">
        <v>-0.64572556178131901</v>
      </c>
    </row>
    <row r="88" spans="1:44" x14ac:dyDescent="0.35">
      <c r="A88" s="14">
        <v>-4.3118771852935001E-2</v>
      </c>
      <c r="N88" s="14">
        <v>-0.63479474999924901</v>
      </c>
      <c r="AA88" s="14">
        <v>-0.63479474999924901</v>
      </c>
      <c r="AR88" s="14">
        <v>-0.63479474999924901</v>
      </c>
    </row>
    <row r="89" spans="1:44" x14ac:dyDescent="0.35">
      <c r="A89" s="14">
        <v>0.344905165843711</v>
      </c>
      <c r="N89" s="14">
        <v>-0.63125323876999495</v>
      </c>
      <c r="AA89" s="14">
        <v>-0.63125323876999495</v>
      </c>
      <c r="AR89" s="14">
        <v>-0.63125323876999495</v>
      </c>
    </row>
    <row r="90" spans="1:44" x14ac:dyDescent="0.35">
      <c r="A90" s="14">
        <v>0.33444574133133798</v>
      </c>
      <c r="N90" s="14">
        <v>-0.62934186887975296</v>
      </c>
      <c r="AA90" s="14">
        <v>-0.62934186887975296</v>
      </c>
      <c r="AR90" s="14">
        <v>-0.62934186887975296</v>
      </c>
    </row>
    <row r="91" spans="1:44" x14ac:dyDescent="0.35">
      <c r="A91" s="14">
        <v>-5.2168591801804998E-2</v>
      </c>
      <c r="N91" s="14">
        <v>-0.628863129867272</v>
      </c>
      <c r="AA91" s="14">
        <v>-0.628863129867272</v>
      </c>
      <c r="AR91" s="14">
        <v>-0.628863129867272</v>
      </c>
    </row>
    <row r="92" spans="1:44" x14ac:dyDescent="0.35">
      <c r="A92" s="14">
        <v>-0.25138784418360099</v>
      </c>
      <c r="N92" s="14">
        <v>-0.6222062166158</v>
      </c>
      <c r="AA92" s="14">
        <v>-0.6222062166158</v>
      </c>
      <c r="AR92" s="14">
        <v>-0.6222062166158</v>
      </c>
    </row>
    <row r="93" spans="1:44" x14ac:dyDescent="0.35">
      <c r="A93" s="14">
        <v>-0.47745025389608697</v>
      </c>
      <c r="N93" s="14">
        <v>-0.614666303901935</v>
      </c>
      <c r="AA93" s="14">
        <v>-0.614666303901935</v>
      </c>
      <c r="AR93" s="14">
        <v>-0.614666303901935</v>
      </c>
    </row>
    <row r="94" spans="1:44" x14ac:dyDescent="0.35">
      <c r="A94" s="14">
        <v>2.37858160635771E-2</v>
      </c>
      <c r="N94" s="14">
        <v>-0.611874709750866</v>
      </c>
      <c r="AA94" s="14">
        <v>-0.611874709750866</v>
      </c>
      <c r="AR94" s="14">
        <v>-0.611874709750866</v>
      </c>
    </row>
    <row r="95" spans="1:44" x14ac:dyDescent="0.35">
      <c r="A95" s="14">
        <v>0.215376235353578</v>
      </c>
      <c r="N95" s="14">
        <v>-0.61178110306771605</v>
      </c>
      <c r="AA95" s="14">
        <v>-0.61178110306771605</v>
      </c>
      <c r="AR95" s="14">
        <v>-0.61178110306771605</v>
      </c>
    </row>
    <row r="96" spans="1:44" x14ac:dyDescent="0.35">
      <c r="A96" s="14">
        <v>-0.41429835459652398</v>
      </c>
      <c r="N96" s="14">
        <v>-0.61143500142846496</v>
      </c>
      <c r="AA96" s="14">
        <v>-0.61143500142846496</v>
      </c>
      <c r="AR96" s="14">
        <v>-0.61143500142846496</v>
      </c>
    </row>
    <row r="97" spans="1:44" x14ac:dyDescent="0.35">
      <c r="A97" s="14">
        <v>0.30340492581003298</v>
      </c>
      <c r="N97" s="14">
        <v>-0.60839034296439298</v>
      </c>
      <c r="AA97" s="14">
        <v>-0.60839034296439298</v>
      </c>
      <c r="AR97" s="14">
        <v>-0.60839034296439298</v>
      </c>
    </row>
    <row r="98" spans="1:44" x14ac:dyDescent="0.35">
      <c r="A98" s="14">
        <v>-0.56461665308740605</v>
      </c>
      <c r="N98" s="14">
        <v>-0.60828948067986399</v>
      </c>
      <c r="AA98" s="14">
        <v>-0.60828948067986399</v>
      </c>
      <c r="AR98" s="14">
        <v>-0.60828948067986399</v>
      </c>
    </row>
    <row r="99" spans="1:44" x14ac:dyDescent="0.35">
      <c r="A99" s="14">
        <v>-0.22943428854518799</v>
      </c>
      <c r="N99" s="14">
        <v>-0.60467397685420499</v>
      </c>
      <c r="AA99" s="14">
        <v>-0.60467397685420499</v>
      </c>
      <c r="AR99" s="14">
        <v>-0.60467397685420499</v>
      </c>
    </row>
    <row r="100" spans="1:44" x14ac:dyDescent="0.35">
      <c r="A100" s="14">
        <v>0.19888557832753601</v>
      </c>
      <c r="N100" s="14">
        <v>-0.60405798115892595</v>
      </c>
      <c r="AA100" s="14">
        <v>-0.60405798115892595</v>
      </c>
      <c r="AR100" s="14">
        <v>-0.60405798115892595</v>
      </c>
    </row>
    <row r="101" spans="1:44" x14ac:dyDescent="0.35">
      <c r="A101" s="14">
        <v>0.685687853767591</v>
      </c>
      <c r="N101" s="14">
        <v>-0.60117346230546398</v>
      </c>
      <c r="AA101" s="14">
        <v>-0.60117346230546398</v>
      </c>
      <c r="AR101" s="14">
        <v>-0.60117346230546398</v>
      </c>
    </row>
    <row r="102" spans="1:44" x14ac:dyDescent="0.35">
      <c r="A102" s="14">
        <v>0.35510175703929397</v>
      </c>
      <c r="N102" s="14">
        <v>-0.59160738509284005</v>
      </c>
      <c r="AA102" s="14">
        <v>-0.59160738509284005</v>
      </c>
      <c r="AR102" s="14">
        <v>-0.59160738509284005</v>
      </c>
    </row>
    <row r="103" spans="1:44" x14ac:dyDescent="0.35">
      <c r="A103" s="14">
        <v>0.15808207896927201</v>
      </c>
      <c r="N103" s="14">
        <v>-0.59080749568518198</v>
      </c>
      <c r="AA103" s="14">
        <v>-0.59080749568518198</v>
      </c>
      <c r="AR103" s="14">
        <v>-0.59080749568518198</v>
      </c>
    </row>
    <row r="104" spans="1:44" x14ac:dyDescent="0.35">
      <c r="A104" s="14">
        <v>-0.397109750245418</v>
      </c>
      <c r="N104" s="14">
        <v>-0.588930011331804</v>
      </c>
      <c r="AA104" s="14">
        <v>-0.588930011331804</v>
      </c>
      <c r="AR104" s="14">
        <v>-0.588930011331804</v>
      </c>
    </row>
    <row r="105" spans="1:44" x14ac:dyDescent="0.35">
      <c r="A105" s="14">
        <v>0.27846199705560198</v>
      </c>
      <c r="N105" s="14">
        <v>-0.58540306477751403</v>
      </c>
      <c r="AA105" s="14">
        <v>-0.58540306477751403</v>
      </c>
      <c r="AR105" s="14">
        <v>-0.58540306477751403</v>
      </c>
    </row>
    <row r="106" spans="1:44" x14ac:dyDescent="0.35">
      <c r="A106" s="14">
        <v>0.113042850503641</v>
      </c>
      <c r="N106" s="14">
        <v>-0.581795867980619</v>
      </c>
      <c r="AA106" s="14">
        <v>-0.581795867980619</v>
      </c>
      <c r="AR106" s="14">
        <v>-0.581795867980619</v>
      </c>
    </row>
    <row r="107" spans="1:44" x14ac:dyDescent="0.35">
      <c r="A107" s="14">
        <v>-0.56919615384176103</v>
      </c>
      <c r="N107" s="14">
        <v>-0.58058146683086098</v>
      </c>
      <c r="AA107" s="14">
        <v>-0.58058146683086098</v>
      </c>
      <c r="AR107" s="14">
        <v>-0.58058146683086098</v>
      </c>
    </row>
    <row r="108" spans="1:44" x14ac:dyDescent="0.35">
      <c r="A108" s="14">
        <v>2.89877485722531E-2</v>
      </c>
      <c r="N108" s="14">
        <v>-0.57269023370219296</v>
      </c>
      <c r="AA108" s="14">
        <v>-0.57269023370219296</v>
      </c>
      <c r="AR108" s="14">
        <v>-0.57269023370219296</v>
      </c>
    </row>
    <row r="109" spans="1:44" x14ac:dyDescent="0.35">
      <c r="A109" s="14">
        <v>-0.208196695230113</v>
      </c>
      <c r="N109" s="14">
        <v>-0.57060239954546998</v>
      </c>
      <c r="AA109" s="14">
        <v>-0.57060239954546998</v>
      </c>
      <c r="AR109" s="14">
        <v>-0.57060239954546998</v>
      </c>
    </row>
    <row r="110" spans="1:44" x14ac:dyDescent="0.35">
      <c r="A110" s="14">
        <v>-0.54076831072295894</v>
      </c>
      <c r="N110" s="14">
        <v>-0.56919615384176103</v>
      </c>
      <c r="AA110" s="14">
        <v>-0.56919615384176103</v>
      </c>
      <c r="AR110" s="14">
        <v>-0.56919615384176103</v>
      </c>
    </row>
    <row r="111" spans="1:44" x14ac:dyDescent="0.35">
      <c r="A111" s="14">
        <v>-0.122400581389862</v>
      </c>
      <c r="N111" s="14">
        <v>-0.56741552357934599</v>
      </c>
      <c r="AA111" s="14">
        <v>-0.56741552357934599</v>
      </c>
      <c r="AR111" s="14">
        <v>-0.56741552357934599</v>
      </c>
    </row>
    <row r="112" spans="1:44" x14ac:dyDescent="0.35">
      <c r="A112" s="14">
        <v>0.27484895732594899</v>
      </c>
      <c r="N112" s="14">
        <v>-0.56671479292820304</v>
      </c>
      <c r="AA112" s="14">
        <v>-0.56671479292820304</v>
      </c>
      <c r="AR112" s="14">
        <v>-0.56671479292820304</v>
      </c>
    </row>
    <row r="113" spans="1:44" x14ac:dyDescent="0.35">
      <c r="A113" s="14">
        <v>-0.25546608175097801</v>
      </c>
      <c r="N113" s="14">
        <v>-0.56461665308740605</v>
      </c>
      <c r="AA113" s="14">
        <v>-0.56461665308740605</v>
      </c>
      <c r="AR113" s="14">
        <v>-0.56461665308740605</v>
      </c>
    </row>
    <row r="114" spans="1:44" x14ac:dyDescent="0.35">
      <c r="A114" s="14">
        <v>5.3161706510719102E-2</v>
      </c>
      <c r="N114" s="14">
        <v>-0.56348994410091402</v>
      </c>
      <c r="AA114" s="14">
        <v>-0.56348994410091402</v>
      </c>
      <c r="AR114" s="14">
        <v>-0.56348994410091402</v>
      </c>
    </row>
    <row r="115" spans="1:44" x14ac:dyDescent="0.35">
      <c r="A115" s="14">
        <v>-5.8528681277835497E-2</v>
      </c>
      <c r="N115" s="14">
        <v>-0.561805549042521</v>
      </c>
      <c r="AA115" s="14">
        <v>-0.561805549042521</v>
      </c>
      <c r="AR115" s="14">
        <v>-0.561805549042521</v>
      </c>
    </row>
    <row r="116" spans="1:44" x14ac:dyDescent="0.35">
      <c r="A116" s="14">
        <v>-0.51862558635104605</v>
      </c>
      <c r="N116" s="14">
        <v>-0.55962960845961696</v>
      </c>
      <c r="AA116" s="14">
        <v>-0.55962960845961696</v>
      </c>
      <c r="AR116" s="14">
        <v>-0.55962960845961696</v>
      </c>
    </row>
    <row r="117" spans="1:44" x14ac:dyDescent="0.35">
      <c r="A117" s="14">
        <v>-0.38064176908722502</v>
      </c>
      <c r="N117" s="14">
        <v>-0.55219599977511502</v>
      </c>
      <c r="AA117" s="14">
        <v>-0.55219599977511502</v>
      </c>
      <c r="AR117" s="14">
        <v>-0.55219599977511502</v>
      </c>
    </row>
    <row r="118" spans="1:44" x14ac:dyDescent="0.35">
      <c r="A118" s="14">
        <v>-4.9389825341258201E-2</v>
      </c>
      <c r="N118" s="14">
        <v>-0.54533973442281503</v>
      </c>
      <c r="AA118" s="14">
        <v>-0.54533973442281503</v>
      </c>
      <c r="AR118" s="14">
        <v>-0.54533973442281503</v>
      </c>
    </row>
    <row r="119" spans="1:44" x14ac:dyDescent="0.35">
      <c r="A119" s="14">
        <v>5.5264158711992001E-2</v>
      </c>
      <c r="N119" s="14">
        <v>-0.54076831072295894</v>
      </c>
      <c r="AA119" s="14">
        <v>-0.54076831072295894</v>
      </c>
      <c r="AR119" s="14">
        <v>-0.54076831072295894</v>
      </c>
    </row>
    <row r="120" spans="1:44" x14ac:dyDescent="0.35">
      <c r="A120" s="14">
        <v>-0.39488698843966102</v>
      </c>
      <c r="N120" s="14">
        <v>-0.535702133369788</v>
      </c>
      <c r="AA120" s="14">
        <v>-0.535702133369788</v>
      </c>
      <c r="AR120" s="14">
        <v>-0.535702133369788</v>
      </c>
    </row>
    <row r="121" spans="1:44" x14ac:dyDescent="0.35">
      <c r="A121" s="14">
        <v>0.19446753782237799</v>
      </c>
      <c r="N121" s="14">
        <v>-0.53381503893235505</v>
      </c>
      <c r="AA121" s="14">
        <v>-0.53381503893235505</v>
      </c>
      <c r="AR121" s="14">
        <v>-0.53381503893235505</v>
      </c>
    </row>
    <row r="122" spans="1:44" x14ac:dyDescent="0.35">
      <c r="A122" s="14">
        <v>0.30564707507090599</v>
      </c>
      <c r="N122" s="14">
        <v>-0.53183681481635603</v>
      </c>
      <c r="AA122" s="14">
        <v>-0.53183681481635603</v>
      </c>
      <c r="AR122" s="14">
        <v>-0.53183681481635603</v>
      </c>
    </row>
    <row r="123" spans="1:44" x14ac:dyDescent="0.35">
      <c r="A123" s="14">
        <v>-0.445076848601277</v>
      </c>
      <c r="N123" s="14">
        <v>-0.53113397707026599</v>
      </c>
      <c r="AA123" s="14">
        <v>-0.53113397707026599</v>
      </c>
      <c r="AR123" s="14">
        <v>-0.53113397707026599</v>
      </c>
    </row>
    <row r="124" spans="1:44" x14ac:dyDescent="0.35">
      <c r="A124" s="14">
        <v>-0.72848592545786806</v>
      </c>
      <c r="N124" s="14">
        <v>-0.52609999849160405</v>
      </c>
      <c r="AA124" s="14">
        <v>-0.52609999849160405</v>
      </c>
      <c r="AR124" s="14">
        <v>-0.52609999849160405</v>
      </c>
    </row>
    <row r="125" spans="1:44" x14ac:dyDescent="0.35">
      <c r="A125" s="14">
        <v>-4.8230011117325298E-2</v>
      </c>
      <c r="N125" s="14">
        <v>-0.52093473609927898</v>
      </c>
      <c r="AA125" s="14">
        <v>-0.52093473609927898</v>
      </c>
      <c r="AR125" s="14">
        <v>-0.52093473609927898</v>
      </c>
    </row>
    <row r="126" spans="1:44" x14ac:dyDescent="0.35">
      <c r="A126" s="14">
        <v>0.54231913116490904</v>
      </c>
      <c r="N126" s="14">
        <v>-0.52004815441935404</v>
      </c>
      <c r="AA126" s="14">
        <v>-0.52004815441935404</v>
      </c>
      <c r="AR126" s="14">
        <v>-0.52004815441935404</v>
      </c>
    </row>
    <row r="127" spans="1:44" x14ac:dyDescent="0.35">
      <c r="A127" s="14">
        <v>0.26667680948257799</v>
      </c>
      <c r="N127" s="14">
        <v>-0.51881275340555599</v>
      </c>
      <c r="AA127" s="14">
        <v>-0.51881275340555599</v>
      </c>
      <c r="AR127" s="14">
        <v>-0.51881275340555599</v>
      </c>
    </row>
    <row r="128" spans="1:44" x14ac:dyDescent="0.35">
      <c r="A128" s="14">
        <v>4.5960973116121698E-2</v>
      </c>
      <c r="N128" s="14">
        <v>-0.51862558635104605</v>
      </c>
      <c r="AA128" s="14">
        <v>-0.51862558635104605</v>
      </c>
      <c r="AR128" s="14">
        <v>-0.51862558635104605</v>
      </c>
    </row>
    <row r="129" spans="1:44" x14ac:dyDescent="0.35">
      <c r="A129" s="14">
        <v>0.37925879411292401</v>
      </c>
      <c r="N129" s="14">
        <v>-0.51266228057752194</v>
      </c>
      <c r="AA129" s="14">
        <v>-0.51266228057752194</v>
      </c>
      <c r="AR129" s="14">
        <v>-0.51266228057752194</v>
      </c>
    </row>
    <row r="130" spans="1:44" x14ac:dyDescent="0.35">
      <c r="A130" s="14">
        <v>-0.87797982198626301</v>
      </c>
      <c r="N130" s="14">
        <v>-0.51088621186335403</v>
      </c>
      <c r="AA130" s="14">
        <v>-0.51088621186335403</v>
      </c>
      <c r="AR130" s="14">
        <v>-0.51088621186335403</v>
      </c>
    </row>
    <row r="131" spans="1:44" x14ac:dyDescent="0.35">
      <c r="A131" s="14">
        <v>-0.66677097924280704</v>
      </c>
      <c r="N131" s="14">
        <v>-0.50384874226976595</v>
      </c>
      <c r="AA131" s="14">
        <v>-0.50384874226976595</v>
      </c>
      <c r="AR131" s="14">
        <v>-0.50384874226976595</v>
      </c>
    </row>
    <row r="132" spans="1:44" x14ac:dyDescent="0.35">
      <c r="A132" s="14">
        <v>0.15782261935126099</v>
      </c>
      <c r="N132" s="14">
        <v>-0.49470692110293002</v>
      </c>
      <c r="AA132" s="14">
        <v>-0.49470692110293002</v>
      </c>
      <c r="AR132" s="14">
        <v>-0.49470692110293002</v>
      </c>
    </row>
    <row r="133" spans="1:44" x14ac:dyDescent="0.35">
      <c r="A133" s="14">
        <v>-0.199423153425627</v>
      </c>
      <c r="N133" s="14">
        <v>-0.49452416925320902</v>
      </c>
      <c r="AA133" s="14">
        <v>-0.49452416925320902</v>
      </c>
      <c r="AR133" s="14">
        <v>-0.49452416925320902</v>
      </c>
    </row>
    <row r="134" spans="1:44" x14ac:dyDescent="0.35">
      <c r="A134" s="14">
        <v>5.7004957330229998E-2</v>
      </c>
      <c r="N134" s="14">
        <v>-0.49174972416199397</v>
      </c>
      <c r="AA134" s="14">
        <v>-0.49174972416199397</v>
      </c>
      <c r="AR134" s="14">
        <v>-0.49174972416199397</v>
      </c>
    </row>
    <row r="135" spans="1:44" x14ac:dyDescent="0.35">
      <c r="A135" s="14">
        <v>-3.5116706303789498E-2</v>
      </c>
      <c r="N135" s="14">
        <v>-0.48883287815312698</v>
      </c>
      <c r="AA135" s="14">
        <v>-0.48883287815312698</v>
      </c>
      <c r="AR135" s="14">
        <v>-0.48883287815312698</v>
      </c>
    </row>
    <row r="136" spans="1:44" x14ac:dyDescent="0.35">
      <c r="A136" s="14">
        <v>-0.44436731104864002</v>
      </c>
      <c r="N136" s="14">
        <v>-0.48585465263466499</v>
      </c>
      <c r="AA136" s="14">
        <v>-0.48585465263466499</v>
      </c>
      <c r="AR136" s="14">
        <v>-0.48585465263466499</v>
      </c>
    </row>
    <row r="137" spans="1:44" x14ac:dyDescent="0.35">
      <c r="A137" s="14">
        <v>-0.47735944429649901</v>
      </c>
      <c r="N137" s="14">
        <v>-0.48401863063366302</v>
      </c>
      <c r="AA137" s="14">
        <v>-0.48401863063366302</v>
      </c>
      <c r="AR137" s="14">
        <v>-0.48401863063366302</v>
      </c>
    </row>
    <row r="138" spans="1:44" x14ac:dyDescent="0.35">
      <c r="A138" s="14">
        <v>-0.37836276053734302</v>
      </c>
      <c r="N138" s="14">
        <v>-0.48216934556313601</v>
      </c>
      <c r="AA138" s="14">
        <v>-0.48216934556313601</v>
      </c>
      <c r="AR138" s="14">
        <v>-0.48216934556313601</v>
      </c>
    </row>
    <row r="139" spans="1:44" x14ac:dyDescent="0.35">
      <c r="A139" s="14">
        <v>-0.66310712532738503</v>
      </c>
      <c r="N139" s="14">
        <v>-0.47745025389608697</v>
      </c>
      <c r="AA139" s="14">
        <v>-0.47745025389608697</v>
      </c>
      <c r="AR139" s="14">
        <v>-0.47745025389608697</v>
      </c>
    </row>
    <row r="140" spans="1:44" x14ac:dyDescent="0.35">
      <c r="A140" s="14">
        <v>-0.56741552357934599</v>
      </c>
      <c r="N140" s="14">
        <v>-0.47741022125253102</v>
      </c>
      <c r="AA140" s="14">
        <v>-0.47741022125253102</v>
      </c>
      <c r="AR140" s="14">
        <v>-0.47741022125253102</v>
      </c>
    </row>
    <row r="141" spans="1:44" x14ac:dyDescent="0.35">
      <c r="A141" s="14">
        <v>-8.9610519072857497E-2</v>
      </c>
      <c r="N141" s="14">
        <v>-0.47735944429649901</v>
      </c>
      <c r="AA141" s="14">
        <v>-0.47735944429649901</v>
      </c>
      <c r="AR141" s="14">
        <v>-0.47735944429649901</v>
      </c>
    </row>
    <row r="142" spans="1:44" x14ac:dyDescent="0.35">
      <c r="A142" s="14">
        <v>-0.27489020311788598</v>
      </c>
      <c r="N142" s="14">
        <v>-0.47563498094477902</v>
      </c>
      <c r="AA142" s="14">
        <v>-0.47563498094477902</v>
      </c>
      <c r="AR142" s="14">
        <v>-0.47563498094477902</v>
      </c>
    </row>
    <row r="143" spans="1:44" x14ac:dyDescent="0.35">
      <c r="A143" s="14">
        <v>0.48346344653488099</v>
      </c>
      <c r="N143" s="14">
        <v>-0.47404770868075902</v>
      </c>
      <c r="AA143" s="14">
        <v>-0.47404770868075902</v>
      </c>
      <c r="AR143" s="14">
        <v>-0.47404770868075902</v>
      </c>
    </row>
    <row r="144" spans="1:44" x14ac:dyDescent="0.35">
      <c r="A144" s="14">
        <v>-4.5973842717275698E-2</v>
      </c>
      <c r="N144" s="14">
        <v>-0.47272071109754898</v>
      </c>
      <c r="AA144" s="14">
        <v>-0.47272071109754898</v>
      </c>
      <c r="AR144" s="14">
        <v>-0.47272071109754898</v>
      </c>
    </row>
    <row r="145" spans="1:44" x14ac:dyDescent="0.35">
      <c r="A145" s="14">
        <v>-2.0529622496541E-2</v>
      </c>
      <c r="N145" s="14">
        <v>-0.47041330405731002</v>
      </c>
      <c r="AA145" s="14">
        <v>-0.47041330405731002</v>
      </c>
      <c r="AR145" s="14">
        <v>-0.47041330405731002</v>
      </c>
    </row>
    <row r="146" spans="1:44" x14ac:dyDescent="0.35">
      <c r="A146" s="14">
        <v>0.32934892074983502</v>
      </c>
      <c r="N146" s="14">
        <v>-0.47011827366755998</v>
      </c>
      <c r="AA146" s="14">
        <v>-0.47011827366755998</v>
      </c>
      <c r="AR146" s="14">
        <v>-0.47011827366755998</v>
      </c>
    </row>
    <row r="147" spans="1:44" x14ac:dyDescent="0.35">
      <c r="A147" s="14">
        <v>-0.49452416925320902</v>
      </c>
      <c r="N147" s="14">
        <v>-0.46715178215014702</v>
      </c>
      <c r="AA147" s="14">
        <v>-0.46715178215014702</v>
      </c>
      <c r="AR147" s="14">
        <v>-0.46715178215014702</v>
      </c>
    </row>
    <row r="148" spans="1:44" x14ac:dyDescent="0.35">
      <c r="A148" s="14">
        <v>0.34063971405891402</v>
      </c>
      <c r="N148" s="14">
        <v>-0.46389416909389303</v>
      </c>
      <c r="AA148" s="14">
        <v>-0.46389416909389303</v>
      </c>
      <c r="AR148" s="14">
        <v>-0.46389416909389303</v>
      </c>
    </row>
    <row r="149" spans="1:44" x14ac:dyDescent="0.35">
      <c r="A149" s="14">
        <v>-4.0868392897835601E-3</v>
      </c>
      <c r="N149" s="14">
        <v>-0.46165424194996901</v>
      </c>
      <c r="AA149" s="14">
        <v>-0.46165424194996901</v>
      </c>
      <c r="AR149" s="14">
        <v>-0.46165424194996901</v>
      </c>
    </row>
    <row r="150" spans="1:44" x14ac:dyDescent="0.35">
      <c r="A150" s="14">
        <v>7.99466489693159E-2</v>
      </c>
      <c r="N150" s="14">
        <v>-0.45877519950647999</v>
      </c>
      <c r="AA150" s="14">
        <v>-0.45877519950647999</v>
      </c>
      <c r="AR150" s="14">
        <v>-0.45877519950647999</v>
      </c>
    </row>
    <row r="151" spans="1:44" x14ac:dyDescent="0.35">
      <c r="A151" s="14">
        <v>-0.39427013980790898</v>
      </c>
      <c r="N151" s="14">
        <v>-0.45700606927944798</v>
      </c>
      <c r="AA151" s="14">
        <v>-0.45700606927944798</v>
      </c>
      <c r="AR151" s="14">
        <v>-0.45700606927944798</v>
      </c>
    </row>
    <row r="152" spans="1:44" x14ac:dyDescent="0.35">
      <c r="A152" s="14">
        <v>-0.11712966274841199</v>
      </c>
      <c r="N152" s="14">
        <v>-0.45325182726514202</v>
      </c>
      <c r="AA152" s="14">
        <v>-0.45325182726514202</v>
      </c>
      <c r="AR152" s="14">
        <v>-0.45325182726514202</v>
      </c>
    </row>
    <row r="153" spans="1:44" x14ac:dyDescent="0.35">
      <c r="A153" s="14">
        <v>0.14118748647467499</v>
      </c>
      <c r="N153" s="14">
        <v>-0.45162904274676202</v>
      </c>
      <c r="AA153" s="14">
        <v>-0.45162904274676202</v>
      </c>
      <c r="AR153" s="14">
        <v>-0.45162904274676202</v>
      </c>
    </row>
    <row r="154" spans="1:44" x14ac:dyDescent="0.35">
      <c r="A154" s="14">
        <v>0.55895894222132103</v>
      </c>
      <c r="N154" s="14">
        <v>-0.44964799650552301</v>
      </c>
      <c r="AA154" s="14">
        <v>-0.44964799650552301</v>
      </c>
      <c r="AR154" s="14">
        <v>-0.44964799650552301</v>
      </c>
    </row>
    <row r="155" spans="1:44" x14ac:dyDescent="0.35">
      <c r="A155" s="14">
        <v>0.45941236572985999</v>
      </c>
      <c r="N155" s="14">
        <v>-0.44789058936264198</v>
      </c>
      <c r="AA155" s="14">
        <v>-0.44789058936264198</v>
      </c>
      <c r="AR155" s="14">
        <v>-0.44789058936264198</v>
      </c>
    </row>
    <row r="156" spans="1:44" x14ac:dyDescent="0.35">
      <c r="A156" s="14">
        <v>-0.103434380750289</v>
      </c>
      <c r="N156" s="14">
        <v>-0.44647357635690899</v>
      </c>
      <c r="AA156" s="14">
        <v>-0.44647357635690899</v>
      </c>
      <c r="AR156" s="14">
        <v>-0.44647357635690899</v>
      </c>
    </row>
    <row r="157" spans="1:44" x14ac:dyDescent="0.35">
      <c r="A157" s="14">
        <v>6.4156275271570098E-2</v>
      </c>
      <c r="N157" s="14">
        <v>-0.445076848601277</v>
      </c>
      <c r="AA157" s="14">
        <v>-0.445076848601277</v>
      </c>
      <c r="AR157" s="14">
        <v>-0.445076848601277</v>
      </c>
    </row>
    <row r="158" spans="1:44" x14ac:dyDescent="0.35">
      <c r="A158" s="14">
        <v>0.34667595913432298</v>
      </c>
      <c r="N158" s="14">
        <v>-0.44436731104864002</v>
      </c>
      <c r="AA158" s="14">
        <v>-0.44436731104864002</v>
      </c>
      <c r="AR158" s="14">
        <v>-0.44436731104864002</v>
      </c>
    </row>
    <row r="159" spans="1:44" x14ac:dyDescent="0.35">
      <c r="A159" s="14">
        <v>2.6642267195490101E-2</v>
      </c>
      <c r="N159" s="14">
        <v>-0.44109301826902497</v>
      </c>
      <c r="AA159" s="14">
        <v>-0.44109301826902497</v>
      </c>
      <c r="AR159" s="14">
        <v>-0.44109301826902497</v>
      </c>
    </row>
    <row r="160" spans="1:44" x14ac:dyDescent="0.35">
      <c r="A160" s="14">
        <v>7.4218643994756694E-2</v>
      </c>
      <c r="N160" s="14">
        <v>-0.44108063472040199</v>
      </c>
      <c r="AA160" s="14">
        <v>-0.44108063472040199</v>
      </c>
      <c r="AR160" s="14">
        <v>-0.44108063472040199</v>
      </c>
    </row>
    <row r="161" spans="1:44" x14ac:dyDescent="0.35">
      <c r="A161" s="14">
        <v>0.81394711056633595</v>
      </c>
      <c r="N161" s="14">
        <v>-0.440192621347053</v>
      </c>
      <c r="AA161" s="14">
        <v>-0.440192621347053</v>
      </c>
      <c r="AR161" s="14">
        <v>-0.440192621347053</v>
      </c>
    </row>
    <row r="162" spans="1:44" x14ac:dyDescent="0.35">
      <c r="A162" s="14">
        <v>0.16314047625075301</v>
      </c>
      <c r="N162" s="14">
        <v>-0.43885979028029498</v>
      </c>
      <c r="AA162" s="14">
        <v>-0.43885979028029498</v>
      </c>
      <c r="AR162" s="14">
        <v>-0.43885979028029498</v>
      </c>
    </row>
    <row r="163" spans="1:44" x14ac:dyDescent="0.35">
      <c r="A163" s="14">
        <v>0.238422157637939</v>
      </c>
      <c r="N163" s="14">
        <v>-0.43783709927282299</v>
      </c>
      <c r="AA163" s="14">
        <v>-0.43783709927282299</v>
      </c>
      <c r="AR163" s="14">
        <v>-0.43783709927282299</v>
      </c>
    </row>
    <row r="164" spans="1:44" x14ac:dyDescent="0.35">
      <c r="A164" s="14">
        <v>-0.33020386693294301</v>
      </c>
      <c r="N164" s="14">
        <v>-0.42969365660597098</v>
      </c>
      <c r="AA164" s="14">
        <v>-0.42969365660597098</v>
      </c>
      <c r="AR164" s="14">
        <v>-0.42969365660597098</v>
      </c>
    </row>
    <row r="165" spans="1:44" x14ac:dyDescent="0.35">
      <c r="A165" s="14">
        <v>0.26032161343572202</v>
      </c>
      <c r="N165" s="14">
        <v>-0.42851728561365798</v>
      </c>
      <c r="AA165" s="14">
        <v>-0.42851728561365798</v>
      </c>
      <c r="AR165" s="14">
        <v>-0.42851728561365798</v>
      </c>
    </row>
    <row r="166" spans="1:44" x14ac:dyDescent="0.35">
      <c r="A166" s="14">
        <v>0.67773473226118197</v>
      </c>
      <c r="N166" s="14">
        <v>-0.42636000266084001</v>
      </c>
      <c r="AA166" s="14">
        <v>-0.42636000266084001</v>
      </c>
      <c r="AR166" s="14">
        <v>-0.42636000266084001</v>
      </c>
    </row>
    <row r="167" spans="1:44" x14ac:dyDescent="0.35">
      <c r="A167" s="14">
        <v>0.117164831238262</v>
      </c>
      <c r="N167" s="14">
        <v>-0.419481458291454</v>
      </c>
      <c r="AA167" s="14">
        <v>-0.419481458291454</v>
      </c>
      <c r="AR167" s="14">
        <v>-0.419481458291454</v>
      </c>
    </row>
    <row r="168" spans="1:44" x14ac:dyDescent="0.35">
      <c r="A168" s="14">
        <v>0.64531160790549302</v>
      </c>
      <c r="N168" s="14">
        <v>-0.418965034626889</v>
      </c>
      <c r="AA168" s="14">
        <v>-0.418965034626889</v>
      </c>
      <c r="AR168" s="14">
        <v>-0.418965034626889</v>
      </c>
    </row>
    <row r="169" spans="1:44" x14ac:dyDescent="0.35">
      <c r="A169" s="14">
        <v>-0.393066712036309</v>
      </c>
      <c r="N169" s="14">
        <v>-0.41429835459652398</v>
      </c>
      <c r="AA169" s="14">
        <v>-0.41429835459652398</v>
      </c>
      <c r="AR169" s="14">
        <v>-0.41429835459652398</v>
      </c>
    </row>
    <row r="170" spans="1:44" x14ac:dyDescent="0.35">
      <c r="A170" s="14">
        <v>-0.38290324771065998</v>
      </c>
      <c r="N170" s="14">
        <v>-0.41337464000642299</v>
      </c>
      <c r="AA170" s="14">
        <v>-0.41337464000642299</v>
      </c>
      <c r="AR170" s="14">
        <v>-0.41337464000642299</v>
      </c>
    </row>
    <row r="171" spans="1:44" x14ac:dyDescent="0.35">
      <c r="A171" s="14">
        <v>-0.82784809637429702</v>
      </c>
      <c r="N171" s="14">
        <v>-0.41297053913870702</v>
      </c>
      <c r="AA171" s="14">
        <v>-0.41297053913870702</v>
      </c>
      <c r="AR171" s="14">
        <v>-0.41297053913870702</v>
      </c>
    </row>
    <row r="172" spans="1:44" x14ac:dyDescent="0.35">
      <c r="A172" s="14">
        <v>-0.68752215863928401</v>
      </c>
      <c r="N172" s="14">
        <v>-0.410831380383051</v>
      </c>
      <c r="AA172" s="14">
        <v>-0.410831380383051</v>
      </c>
      <c r="AR172" s="14">
        <v>-0.410831380383051</v>
      </c>
    </row>
    <row r="173" spans="1:44" x14ac:dyDescent="0.35">
      <c r="A173" s="14">
        <v>0.22717717592307801</v>
      </c>
      <c r="N173" s="14">
        <v>-0.41062009719639803</v>
      </c>
      <c r="AA173" s="14">
        <v>-0.41062009719639803</v>
      </c>
      <c r="AR173" s="14">
        <v>-0.41062009719639803</v>
      </c>
    </row>
    <row r="174" spans="1:44" x14ac:dyDescent="0.35">
      <c r="A174" s="14">
        <v>-0.75095395106400997</v>
      </c>
      <c r="N174" s="14">
        <v>-0.40950018752834599</v>
      </c>
      <c r="AA174" s="14">
        <v>-0.40950018752834599</v>
      </c>
      <c r="AR174" s="14">
        <v>-0.40950018752834599</v>
      </c>
    </row>
    <row r="175" spans="1:44" x14ac:dyDescent="0.35">
      <c r="A175" s="14">
        <v>4.3276445724058497E-2</v>
      </c>
      <c r="N175" s="14">
        <v>-0.40650284280659199</v>
      </c>
      <c r="AA175" s="14">
        <v>-0.40650284280659199</v>
      </c>
      <c r="AR175" s="14">
        <v>-0.40650284280659199</v>
      </c>
    </row>
    <row r="176" spans="1:44" x14ac:dyDescent="0.35">
      <c r="A176" s="14">
        <v>-0.20929944772068601</v>
      </c>
      <c r="N176" s="14">
        <v>-0.39981406904309003</v>
      </c>
      <c r="AA176" s="14">
        <v>-0.39981406904309003</v>
      </c>
      <c r="AR176" s="14">
        <v>-0.39981406904309003</v>
      </c>
    </row>
    <row r="177" spans="1:44" x14ac:dyDescent="0.35">
      <c r="A177" s="14">
        <v>-0.47041330405731002</v>
      </c>
      <c r="N177" s="14">
        <v>-0.39945182591056899</v>
      </c>
      <c r="AA177" s="14">
        <v>-0.39945182591056899</v>
      </c>
      <c r="AR177" s="14">
        <v>-0.39945182591056899</v>
      </c>
    </row>
    <row r="178" spans="1:44" x14ac:dyDescent="0.35">
      <c r="A178" s="14">
        <v>-0.15576022295613401</v>
      </c>
      <c r="N178" s="14">
        <v>-0.399396146174056</v>
      </c>
      <c r="AA178" s="14">
        <v>-0.399396146174056</v>
      </c>
      <c r="AR178" s="14">
        <v>-0.399396146174056</v>
      </c>
    </row>
    <row r="179" spans="1:44" x14ac:dyDescent="0.35">
      <c r="A179" s="14">
        <v>0.26717237549939399</v>
      </c>
      <c r="N179" s="14">
        <v>-0.398815054201201</v>
      </c>
      <c r="AA179" s="14">
        <v>-0.398815054201201</v>
      </c>
      <c r="AR179" s="14">
        <v>-0.398815054201201</v>
      </c>
    </row>
    <row r="180" spans="1:44" x14ac:dyDescent="0.35">
      <c r="A180" s="14">
        <v>0.65666071975190898</v>
      </c>
      <c r="N180" s="14">
        <v>-0.398000492012409</v>
      </c>
      <c r="AA180" s="14">
        <v>-0.398000492012409</v>
      </c>
      <c r="AR180" s="14">
        <v>-0.398000492012409</v>
      </c>
    </row>
    <row r="181" spans="1:44" x14ac:dyDescent="0.35">
      <c r="A181" s="14">
        <v>0.25232588711038101</v>
      </c>
      <c r="N181" s="14">
        <v>-0.397109750245418</v>
      </c>
      <c r="AA181" s="14">
        <v>-0.397109750245418</v>
      </c>
      <c r="AR181" s="14">
        <v>-0.397109750245418</v>
      </c>
    </row>
    <row r="182" spans="1:44" x14ac:dyDescent="0.35">
      <c r="A182" s="14">
        <v>0.26225418775166698</v>
      </c>
      <c r="N182" s="14">
        <v>-0.39659124539885499</v>
      </c>
      <c r="AA182" s="14">
        <v>-0.39659124539885499</v>
      </c>
      <c r="AR182" s="14">
        <v>-0.39659124539885499</v>
      </c>
    </row>
    <row r="183" spans="1:44" x14ac:dyDescent="0.35">
      <c r="A183" s="14">
        <v>7.4183498340685994E-2</v>
      </c>
      <c r="N183" s="14">
        <v>-0.39593556624519799</v>
      </c>
      <c r="AA183" s="14">
        <v>-0.39593556624519799</v>
      </c>
      <c r="AR183" s="14">
        <v>-0.39593556624519799</v>
      </c>
    </row>
    <row r="184" spans="1:44" x14ac:dyDescent="0.35">
      <c r="A184" s="14">
        <v>-0.48883287815312698</v>
      </c>
      <c r="N184" s="14">
        <v>-0.39543122660807101</v>
      </c>
      <c r="AA184" s="14">
        <v>-0.39543122660807101</v>
      </c>
      <c r="AR184" s="14">
        <v>-0.39543122660807101</v>
      </c>
    </row>
    <row r="185" spans="1:44" x14ac:dyDescent="0.35">
      <c r="A185" s="14">
        <v>-0.49174972416199397</v>
      </c>
      <c r="N185" s="14">
        <v>-0.39488698843966102</v>
      </c>
      <c r="AA185" s="14">
        <v>-0.39488698843966102</v>
      </c>
      <c r="AR185" s="14">
        <v>-0.39488698843966102</v>
      </c>
    </row>
    <row r="186" spans="1:44" x14ac:dyDescent="0.35">
      <c r="A186" s="14">
        <v>-0.54533973442281503</v>
      </c>
      <c r="N186" s="14">
        <v>-0.39427013980790898</v>
      </c>
      <c r="AA186" s="14">
        <v>-0.39427013980790898</v>
      </c>
      <c r="AR186" s="14">
        <v>-0.39427013980790898</v>
      </c>
    </row>
    <row r="187" spans="1:44" x14ac:dyDescent="0.35">
      <c r="A187" s="14">
        <v>-7.4529060041071099E-2</v>
      </c>
      <c r="N187" s="14">
        <v>-0.393254834451012</v>
      </c>
      <c r="AA187" s="14">
        <v>-0.393254834451012</v>
      </c>
      <c r="AR187" s="14">
        <v>-0.393254834451012</v>
      </c>
    </row>
    <row r="188" spans="1:44" x14ac:dyDescent="0.35">
      <c r="A188" s="14">
        <v>0.28595503098792602</v>
      </c>
      <c r="N188" s="14">
        <v>-0.393066712036309</v>
      </c>
      <c r="AA188" s="14">
        <v>-0.393066712036309</v>
      </c>
      <c r="AR188" s="14">
        <v>-0.393066712036309</v>
      </c>
    </row>
    <row r="189" spans="1:44" x14ac:dyDescent="0.35">
      <c r="A189" s="14">
        <v>0.67744037959700398</v>
      </c>
      <c r="N189" s="14">
        <v>-0.39026850553169501</v>
      </c>
      <c r="AA189" s="14">
        <v>-0.39026850553169501</v>
      </c>
      <c r="AR189" s="14">
        <v>-0.39026850553169501</v>
      </c>
    </row>
    <row r="190" spans="1:44" x14ac:dyDescent="0.35">
      <c r="A190" s="14">
        <v>5.3251891876311103E-2</v>
      </c>
      <c r="N190" s="14">
        <v>-0.38447122627235902</v>
      </c>
      <c r="AA190" s="14">
        <v>-0.38447122627235902</v>
      </c>
      <c r="AR190" s="14">
        <v>-0.38447122627235902</v>
      </c>
    </row>
    <row r="191" spans="1:44" x14ac:dyDescent="0.35">
      <c r="A191" s="14">
        <v>0.79291254098108399</v>
      </c>
      <c r="N191" s="14">
        <v>-0.38290324771065998</v>
      </c>
      <c r="AA191" s="14">
        <v>-0.38290324771065998</v>
      </c>
      <c r="AR191" s="14">
        <v>-0.38290324771065998</v>
      </c>
    </row>
    <row r="192" spans="1:44" x14ac:dyDescent="0.35">
      <c r="A192" s="14">
        <v>-0.236968470958553</v>
      </c>
      <c r="N192" s="14">
        <v>-0.38087929596172698</v>
      </c>
      <c r="AA192" s="14">
        <v>-0.38087929596172698</v>
      </c>
      <c r="AR192" s="14">
        <v>-0.38087929596172698</v>
      </c>
    </row>
    <row r="193" spans="1:44" x14ac:dyDescent="0.35">
      <c r="A193" s="14">
        <v>0.20482184507951601</v>
      </c>
      <c r="N193" s="14">
        <v>-0.38064176908722502</v>
      </c>
      <c r="AA193" s="14">
        <v>-0.38064176908722502</v>
      </c>
      <c r="AR193" s="14">
        <v>-0.38064176908722502</v>
      </c>
    </row>
    <row r="194" spans="1:44" x14ac:dyDescent="0.35">
      <c r="A194" s="14">
        <v>-0.55219599977511502</v>
      </c>
      <c r="N194" s="14">
        <v>-0.37836276053734302</v>
      </c>
      <c r="AA194" s="14">
        <v>-0.37836276053734302</v>
      </c>
      <c r="AR194" s="14">
        <v>-0.37836276053734302</v>
      </c>
    </row>
    <row r="195" spans="1:44" x14ac:dyDescent="0.35">
      <c r="A195" s="14">
        <v>-0.676486926869313</v>
      </c>
      <c r="N195" s="14">
        <v>-0.37266754659934198</v>
      </c>
      <c r="AA195" s="14">
        <v>-0.37266754659934198</v>
      </c>
      <c r="AR195" s="14">
        <v>-0.37266754659934198</v>
      </c>
    </row>
    <row r="196" spans="1:44" x14ac:dyDescent="0.35">
      <c r="A196" s="14">
        <v>0.89274990276075095</v>
      </c>
      <c r="N196" s="14">
        <v>-0.37083905498928998</v>
      </c>
      <c r="AA196" s="14">
        <v>-0.37083905498928998</v>
      </c>
      <c r="AR196" s="14">
        <v>-0.37083905498928998</v>
      </c>
    </row>
    <row r="197" spans="1:44" x14ac:dyDescent="0.35">
      <c r="A197" s="14">
        <v>0.10268427997490499</v>
      </c>
      <c r="N197" s="14">
        <v>-0.36831232021058702</v>
      </c>
      <c r="AA197" s="14">
        <v>-0.36831232021058702</v>
      </c>
      <c r="AR197" s="14">
        <v>-0.36831232021058702</v>
      </c>
    </row>
    <row r="198" spans="1:44" x14ac:dyDescent="0.35">
      <c r="A198" s="14">
        <v>-0.27623542710407201</v>
      </c>
      <c r="N198" s="14">
        <v>-0.36345109629376399</v>
      </c>
      <c r="AA198" s="14">
        <v>-0.36345109629376399</v>
      </c>
      <c r="AR198" s="14">
        <v>-0.36345109629376399</v>
      </c>
    </row>
    <row r="199" spans="1:44" x14ac:dyDescent="0.35">
      <c r="A199" s="14">
        <v>-0.24607116279518901</v>
      </c>
      <c r="N199" s="14">
        <v>-0.36323339376328401</v>
      </c>
      <c r="AA199" s="14">
        <v>-0.36323339376328401</v>
      </c>
      <c r="AR199" s="14">
        <v>-0.36323339376328401</v>
      </c>
    </row>
    <row r="200" spans="1:44" x14ac:dyDescent="0.35">
      <c r="A200" s="14">
        <v>0.472452169351398</v>
      </c>
      <c r="N200" s="14">
        <v>-0.35555529836272498</v>
      </c>
      <c r="AA200" s="14">
        <v>-0.35555529836272498</v>
      </c>
      <c r="AR200" s="14">
        <v>-0.35555529836272498</v>
      </c>
    </row>
    <row r="201" spans="1:44" x14ac:dyDescent="0.35">
      <c r="A201" s="14">
        <v>0.22479671571924301</v>
      </c>
      <c r="N201" s="14">
        <v>-0.35165778597194097</v>
      </c>
      <c r="AA201" s="14">
        <v>-0.35165778597194097</v>
      </c>
      <c r="AR201" s="14">
        <v>-0.35165778597194097</v>
      </c>
    </row>
    <row r="202" spans="1:44" x14ac:dyDescent="0.35">
      <c r="A202" s="14">
        <v>-0.410831380383051</v>
      </c>
      <c r="N202" s="14">
        <v>-0.34956277953563802</v>
      </c>
      <c r="AA202" s="14">
        <v>-0.34956277953563802</v>
      </c>
      <c r="AR202" s="14">
        <v>-0.34956277953563802</v>
      </c>
    </row>
    <row r="203" spans="1:44" x14ac:dyDescent="0.35">
      <c r="A203" s="14">
        <v>0.36675348456838502</v>
      </c>
      <c r="N203" s="14">
        <v>-0.34854245522108801</v>
      </c>
      <c r="AA203" s="14">
        <v>-0.34854245522108801</v>
      </c>
      <c r="AR203" s="14">
        <v>-0.34854245522108801</v>
      </c>
    </row>
    <row r="204" spans="1:44" x14ac:dyDescent="0.35">
      <c r="A204" s="14">
        <v>0.57727845557137403</v>
      </c>
      <c r="N204" s="14">
        <v>-0.348360567220447</v>
      </c>
      <c r="AA204" s="14">
        <v>-0.348360567220447</v>
      </c>
      <c r="AR204" s="14">
        <v>-0.348360567220447</v>
      </c>
    </row>
    <row r="205" spans="1:44" x14ac:dyDescent="0.35">
      <c r="A205" s="14">
        <v>-0.32811433636944498</v>
      </c>
      <c r="N205" s="14">
        <v>-0.34564075190187199</v>
      </c>
      <c r="AA205" s="14">
        <v>-0.34564075190187199</v>
      </c>
      <c r="AR205" s="14">
        <v>-0.34564075190187199</v>
      </c>
    </row>
    <row r="206" spans="1:44" x14ac:dyDescent="0.35">
      <c r="A206" s="14">
        <v>-0.94617634399094896</v>
      </c>
      <c r="N206" s="14">
        <v>-0.34190366270392197</v>
      </c>
      <c r="AA206" s="14">
        <v>-0.34190366270392197</v>
      </c>
      <c r="AR206" s="14">
        <v>-0.34190366270392197</v>
      </c>
    </row>
    <row r="207" spans="1:44" x14ac:dyDescent="0.35">
      <c r="A207" s="14">
        <v>0.73593696194328795</v>
      </c>
      <c r="N207" s="14">
        <v>-0.34093954328196902</v>
      </c>
      <c r="AA207" s="14">
        <v>-0.34093954328196902</v>
      </c>
      <c r="AR207" s="14">
        <v>-0.34093954328196902</v>
      </c>
    </row>
    <row r="208" spans="1:44" x14ac:dyDescent="0.35">
      <c r="A208" s="14">
        <v>0.45555288183347498</v>
      </c>
      <c r="N208" s="14">
        <v>-0.33949663011343201</v>
      </c>
      <c r="AA208" s="14">
        <v>-0.33949663011343201</v>
      </c>
      <c r="AR208" s="14">
        <v>-0.33949663011343201</v>
      </c>
    </row>
    <row r="209" spans="1:44" x14ac:dyDescent="0.35">
      <c r="A209" s="14">
        <v>-0.60117346230546398</v>
      </c>
      <c r="N209" s="14">
        <v>-0.33610970099950199</v>
      </c>
      <c r="AA209" s="14">
        <v>-0.33610970099950199</v>
      </c>
      <c r="AR209" s="14">
        <v>-0.33610970099950199</v>
      </c>
    </row>
    <row r="210" spans="1:44" x14ac:dyDescent="0.35">
      <c r="A210" s="14">
        <v>-0.92543103784631298</v>
      </c>
      <c r="N210" s="14">
        <v>-0.33375308845929502</v>
      </c>
      <c r="AA210" s="14">
        <v>-0.33375308845929502</v>
      </c>
      <c r="AR210" s="14">
        <v>-0.33375308845929502</v>
      </c>
    </row>
    <row r="211" spans="1:44" x14ac:dyDescent="0.35">
      <c r="A211" s="14">
        <v>-0.70152268935769702</v>
      </c>
      <c r="N211" s="14">
        <v>-0.33255898588139299</v>
      </c>
      <c r="AA211" s="14">
        <v>-0.33255898588139299</v>
      </c>
      <c r="AR211" s="14">
        <v>-0.33255898588139299</v>
      </c>
    </row>
    <row r="212" spans="1:44" x14ac:dyDescent="0.35">
      <c r="A212" s="14">
        <v>-0.48401863063366302</v>
      </c>
      <c r="N212" s="14">
        <v>-0.33020386693294301</v>
      </c>
      <c r="AA212" s="14">
        <v>-0.33020386693294301</v>
      </c>
      <c r="AR212" s="14">
        <v>-0.33020386693294301</v>
      </c>
    </row>
    <row r="213" spans="1:44" x14ac:dyDescent="0.35">
      <c r="A213" s="14">
        <v>-0.83732924040216705</v>
      </c>
      <c r="N213" s="14">
        <v>-0.32876053088431401</v>
      </c>
      <c r="AA213" s="14">
        <v>-0.32876053088431401</v>
      </c>
      <c r="AR213" s="14">
        <v>-0.32876053088431401</v>
      </c>
    </row>
    <row r="214" spans="1:44" x14ac:dyDescent="0.35">
      <c r="A214" s="14">
        <v>-0.102629217608013</v>
      </c>
      <c r="N214" s="14">
        <v>-0.32811433636944498</v>
      </c>
      <c r="AA214" s="14">
        <v>-0.32811433636944498</v>
      </c>
      <c r="AR214" s="14">
        <v>-0.32811433636944498</v>
      </c>
    </row>
    <row r="215" spans="1:44" x14ac:dyDescent="0.35">
      <c r="A215" s="14">
        <v>0.105247127612841</v>
      </c>
      <c r="N215" s="14">
        <v>-0.32775025731386997</v>
      </c>
      <c r="AA215" s="14">
        <v>-0.32775025731386997</v>
      </c>
      <c r="AR215" s="14">
        <v>-0.32775025731386997</v>
      </c>
    </row>
    <row r="216" spans="1:44" x14ac:dyDescent="0.35">
      <c r="A216" s="14">
        <v>4.6679632451932601E-2</v>
      </c>
      <c r="N216" s="14">
        <v>-0.326045331201401</v>
      </c>
      <c r="AA216" s="14">
        <v>-0.326045331201401</v>
      </c>
      <c r="AR216" s="14">
        <v>-0.326045331201401</v>
      </c>
    </row>
    <row r="217" spans="1:44" x14ac:dyDescent="0.35">
      <c r="A217" s="14">
        <v>-0.118819553368673</v>
      </c>
      <c r="N217" s="14">
        <v>-0.32561738237747601</v>
      </c>
      <c r="AA217" s="14">
        <v>-0.32561738237747601</v>
      </c>
      <c r="AR217" s="14">
        <v>-0.32561738237747601</v>
      </c>
    </row>
    <row r="218" spans="1:44" x14ac:dyDescent="0.35">
      <c r="A218" s="14">
        <v>-0.185718296361325</v>
      </c>
      <c r="N218" s="14">
        <v>-0.32556849327522303</v>
      </c>
      <c r="AA218" s="14">
        <v>-0.32556849327522303</v>
      </c>
      <c r="AR218" s="14">
        <v>-0.32556849327522303</v>
      </c>
    </row>
    <row r="219" spans="1:44" x14ac:dyDescent="0.35">
      <c r="A219" s="14">
        <v>0.26680580239465801</v>
      </c>
      <c r="N219" s="14">
        <v>-0.31969677811034197</v>
      </c>
      <c r="AA219" s="14">
        <v>-0.31969677811034197</v>
      </c>
      <c r="AR219" s="14">
        <v>-0.31969677811034197</v>
      </c>
    </row>
    <row r="220" spans="1:44" x14ac:dyDescent="0.35">
      <c r="A220" s="14">
        <v>-0.13540249171953</v>
      </c>
      <c r="N220" s="14">
        <v>-0.315346911892953</v>
      </c>
      <c r="AA220" s="14">
        <v>-0.315346911892953</v>
      </c>
      <c r="AR220" s="14">
        <v>-0.315346911892953</v>
      </c>
    </row>
    <row r="221" spans="1:44" x14ac:dyDescent="0.35">
      <c r="A221" s="14">
        <v>-0.205645966833883</v>
      </c>
      <c r="N221" s="14">
        <v>-0.31502577465202602</v>
      </c>
      <c r="AA221" s="14">
        <v>-0.31502577465202602</v>
      </c>
      <c r="AR221" s="14">
        <v>-0.31502577465202602</v>
      </c>
    </row>
    <row r="222" spans="1:44" x14ac:dyDescent="0.35">
      <c r="A222" s="14">
        <v>-0.44789058936264198</v>
      </c>
      <c r="N222" s="14">
        <v>-0.31366036582202</v>
      </c>
      <c r="AA222" s="14">
        <v>-0.31366036582202</v>
      </c>
      <c r="AR222" s="14">
        <v>-0.31366036582202</v>
      </c>
    </row>
    <row r="223" spans="1:44" x14ac:dyDescent="0.35">
      <c r="A223" s="14">
        <v>0.55325579111838397</v>
      </c>
      <c r="N223" s="14">
        <v>-0.311226073579003</v>
      </c>
      <c r="AA223" s="14">
        <v>-0.311226073579003</v>
      </c>
      <c r="AR223" s="14">
        <v>-0.311226073579003</v>
      </c>
    </row>
    <row r="224" spans="1:44" x14ac:dyDescent="0.35">
      <c r="A224" s="14">
        <v>8.3016044301660305E-2</v>
      </c>
      <c r="N224" s="14">
        <v>-0.31041928397912599</v>
      </c>
      <c r="AA224" s="14">
        <v>-0.31041928397912599</v>
      </c>
      <c r="AR224" s="14">
        <v>-0.31041928397912599</v>
      </c>
    </row>
    <row r="225" spans="1:44" x14ac:dyDescent="0.35">
      <c r="A225" s="14">
        <v>0.423583449364142</v>
      </c>
      <c r="N225" s="14">
        <v>-0.31007285665641099</v>
      </c>
      <c r="AA225" s="14">
        <v>-0.31007285665641099</v>
      </c>
      <c r="AR225" s="14">
        <v>-0.31007285665641099</v>
      </c>
    </row>
    <row r="226" spans="1:44" x14ac:dyDescent="0.35">
      <c r="A226" s="14">
        <v>-7.9527335371507302E-2</v>
      </c>
      <c r="N226" s="14">
        <v>-0.30928627911798401</v>
      </c>
      <c r="AA226" s="14">
        <v>-0.30928627911798401</v>
      </c>
      <c r="AR226" s="14">
        <v>-0.30928627911798401</v>
      </c>
    </row>
    <row r="227" spans="1:44" x14ac:dyDescent="0.35">
      <c r="A227" s="14">
        <v>-0.315346911892953</v>
      </c>
      <c r="N227" s="14">
        <v>-0.30690247831839301</v>
      </c>
      <c r="AA227" s="14">
        <v>-0.30690247831839301</v>
      </c>
      <c r="AR227" s="14">
        <v>-0.30690247831839301</v>
      </c>
    </row>
    <row r="228" spans="1:44" x14ac:dyDescent="0.35">
      <c r="A228" s="14">
        <v>-0.52609999849160405</v>
      </c>
      <c r="N228" s="14">
        <v>-0.30430880189537202</v>
      </c>
      <c r="AA228" s="14">
        <v>-0.30430880189537202</v>
      </c>
      <c r="AR228" s="14">
        <v>-0.30430880189537202</v>
      </c>
    </row>
    <row r="229" spans="1:44" x14ac:dyDescent="0.35">
      <c r="A229" s="14">
        <v>6.1675928953819903E-2</v>
      </c>
      <c r="N229" s="14">
        <v>-0.30366734561330899</v>
      </c>
      <c r="AA229" s="14">
        <v>-0.30366734561330899</v>
      </c>
      <c r="AR229" s="14">
        <v>-0.30366734561330899</v>
      </c>
    </row>
    <row r="230" spans="1:44" x14ac:dyDescent="0.35">
      <c r="A230" s="14">
        <v>0.16145903671992701</v>
      </c>
      <c r="N230" s="14">
        <v>-0.29902786589931102</v>
      </c>
      <c r="AA230" s="14">
        <v>-0.29902786589931102</v>
      </c>
      <c r="AR230" s="14">
        <v>-0.29902786589931102</v>
      </c>
    </row>
    <row r="231" spans="1:44" x14ac:dyDescent="0.35">
      <c r="A231" s="14">
        <v>0.15288687394054101</v>
      </c>
      <c r="N231" s="14">
        <v>-0.28177204237778702</v>
      </c>
      <c r="AA231" s="14">
        <v>-0.28177204237778702</v>
      </c>
      <c r="AR231" s="14">
        <v>-0.28177204237778702</v>
      </c>
    </row>
    <row r="232" spans="1:44" x14ac:dyDescent="0.35">
      <c r="A232" s="14">
        <v>0.119709786647995</v>
      </c>
      <c r="N232" s="14">
        <v>-0.28133664377213902</v>
      </c>
      <c r="AA232" s="14">
        <v>-0.28133664377213902</v>
      </c>
      <c r="AR232" s="14">
        <v>-0.28133664377213902</v>
      </c>
    </row>
    <row r="233" spans="1:44" x14ac:dyDescent="0.35">
      <c r="A233" s="14">
        <v>0.77043254027893204</v>
      </c>
      <c r="N233" s="14">
        <v>-0.28018671477964602</v>
      </c>
      <c r="AA233" s="14">
        <v>-0.28018671477964602</v>
      </c>
      <c r="AR233" s="14">
        <v>-0.28018671477964602</v>
      </c>
    </row>
    <row r="234" spans="1:44" x14ac:dyDescent="0.35">
      <c r="A234" s="14">
        <v>-0.114813383766938</v>
      </c>
      <c r="N234" s="14">
        <v>-0.27985696758650702</v>
      </c>
      <c r="AA234" s="14">
        <v>-0.27985696758650702</v>
      </c>
      <c r="AR234" s="14">
        <v>-0.27985696758650702</v>
      </c>
    </row>
    <row r="235" spans="1:44" x14ac:dyDescent="0.35">
      <c r="A235" s="14">
        <v>0.67051299330899805</v>
      </c>
      <c r="N235" s="14">
        <v>-0.27623542710407201</v>
      </c>
      <c r="AA235" s="14">
        <v>-0.27623542710407201</v>
      </c>
      <c r="AR235" s="14">
        <v>-0.27623542710407201</v>
      </c>
    </row>
    <row r="236" spans="1:44" x14ac:dyDescent="0.35">
      <c r="A236" s="14">
        <v>0.37808155455613601</v>
      </c>
      <c r="N236" s="14">
        <v>-0.27489020311788598</v>
      </c>
      <c r="AA236" s="14">
        <v>-0.27489020311788598</v>
      </c>
      <c r="AR236" s="14">
        <v>-0.27489020311788598</v>
      </c>
    </row>
    <row r="237" spans="1:44" x14ac:dyDescent="0.35">
      <c r="A237" s="14">
        <v>0.15010403653566001</v>
      </c>
      <c r="N237" s="14">
        <v>-0.27387732769547102</v>
      </c>
      <c r="AA237" s="14">
        <v>-0.27387732769547102</v>
      </c>
      <c r="AR237" s="14">
        <v>-0.27387732769547102</v>
      </c>
    </row>
    <row r="238" spans="1:44" x14ac:dyDescent="0.35">
      <c r="A238" s="14">
        <v>-0.14859987050176099</v>
      </c>
      <c r="N238" s="14">
        <v>-0.27071496345891</v>
      </c>
      <c r="AA238" s="14">
        <v>-0.27071496345891</v>
      </c>
      <c r="AR238" s="14">
        <v>-0.27071496345891</v>
      </c>
    </row>
    <row r="239" spans="1:44" x14ac:dyDescent="0.35">
      <c r="A239" s="14">
        <v>0.65115220481743696</v>
      </c>
      <c r="N239" s="14">
        <v>-0.26958403263244002</v>
      </c>
      <c r="AA239" s="14">
        <v>-0.26958403263244002</v>
      </c>
      <c r="AR239" s="14">
        <v>-0.26958403263244002</v>
      </c>
    </row>
    <row r="240" spans="1:44" x14ac:dyDescent="0.35">
      <c r="A240" s="14">
        <v>-0.85673191921531899</v>
      </c>
      <c r="N240" s="14">
        <v>-0.26695039098035001</v>
      </c>
      <c r="AA240" s="14">
        <v>-0.26695039098035001</v>
      </c>
      <c r="AR240" s="14">
        <v>-0.26695039098035001</v>
      </c>
    </row>
    <row r="241" spans="1:44" x14ac:dyDescent="0.35">
      <c r="A241" s="14">
        <v>-0.94621349982870595</v>
      </c>
      <c r="N241" s="14">
        <v>-0.26040187284342498</v>
      </c>
      <c r="AA241" s="14">
        <v>-0.26040187284342498</v>
      </c>
      <c r="AR241" s="14">
        <v>-0.26040187284342498</v>
      </c>
    </row>
    <row r="242" spans="1:44" x14ac:dyDescent="0.35">
      <c r="A242" s="14">
        <v>-0.93105819868351902</v>
      </c>
      <c r="N242" s="14">
        <v>-0.25859804150410698</v>
      </c>
      <c r="AA242" s="14">
        <v>-0.25859804150410698</v>
      </c>
      <c r="AR242" s="14">
        <v>-0.25859804150410698</v>
      </c>
    </row>
    <row r="243" spans="1:44" x14ac:dyDescent="0.35">
      <c r="A243" s="14">
        <v>-0.72239474657710101</v>
      </c>
      <c r="N243" s="14">
        <v>-0.25849254493159401</v>
      </c>
      <c r="AA243" s="14">
        <v>-0.25849254493159401</v>
      </c>
      <c r="AR243" s="14">
        <v>-0.25849254493159401</v>
      </c>
    </row>
    <row r="244" spans="1:44" x14ac:dyDescent="0.35">
      <c r="A244" s="14">
        <v>2.1451497343714598E-2</v>
      </c>
      <c r="N244" s="14">
        <v>-0.25814450462307698</v>
      </c>
      <c r="AA244" s="14">
        <v>-0.25814450462307698</v>
      </c>
      <c r="AR244" s="14">
        <v>-0.25814450462307698</v>
      </c>
    </row>
    <row r="245" spans="1:44" x14ac:dyDescent="0.35">
      <c r="A245" s="14">
        <v>-4.4325059429490998E-2</v>
      </c>
      <c r="N245" s="14">
        <v>-0.25807406260497801</v>
      </c>
      <c r="AA245" s="14">
        <v>-0.25807406260497801</v>
      </c>
      <c r="AR245" s="14">
        <v>-0.25807406260497801</v>
      </c>
    </row>
    <row r="246" spans="1:44" x14ac:dyDescent="0.35">
      <c r="A246" s="14">
        <v>0.28493917435484301</v>
      </c>
      <c r="N246" s="14">
        <v>-0.25753166550173401</v>
      </c>
      <c r="AA246" s="14">
        <v>-0.25753166550173401</v>
      </c>
      <c r="AR246" s="14">
        <v>-0.25753166550173401</v>
      </c>
    </row>
    <row r="247" spans="1:44" x14ac:dyDescent="0.35">
      <c r="A247" s="14">
        <v>-0.31041928397912599</v>
      </c>
      <c r="N247" s="14">
        <v>-0.25546608175097801</v>
      </c>
      <c r="AA247" s="14">
        <v>-0.25546608175097801</v>
      </c>
      <c r="AR247" s="14">
        <v>-0.25546608175097801</v>
      </c>
    </row>
    <row r="248" spans="1:44" x14ac:dyDescent="0.35">
      <c r="A248" s="14">
        <v>0.35123825100133199</v>
      </c>
      <c r="N248" s="14">
        <v>-0.25318048881124</v>
      </c>
      <c r="AA248" s="14">
        <v>-0.25318048881124</v>
      </c>
      <c r="AR248" s="14">
        <v>-0.25318048881124</v>
      </c>
    </row>
    <row r="249" spans="1:44" x14ac:dyDescent="0.35">
      <c r="A249" s="14">
        <v>-0.58540306477751403</v>
      </c>
      <c r="N249" s="14">
        <v>-0.25138784418360099</v>
      </c>
      <c r="AA249" s="14">
        <v>-0.25138784418360099</v>
      </c>
      <c r="AR249" s="14">
        <v>-0.25138784418360099</v>
      </c>
    </row>
    <row r="250" spans="1:44" x14ac:dyDescent="0.35">
      <c r="A250" s="14">
        <v>-0.39026850553169501</v>
      </c>
      <c r="N250" s="14">
        <v>-0.24999324015986699</v>
      </c>
      <c r="AA250" s="14">
        <v>-0.24999324015986699</v>
      </c>
      <c r="AR250" s="14">
        <v>-0.24999324015986699</v>
      </c>
    </row>
    <row r="251" spans="1:44" x14ac:dyDescent="0.35">
      <c r="A251" s="14">
        <v>0.946991382293765</v>
      </c>
      <c r="N251" s="14">
        <v>-0.24682939761710301</v>
      </c>
      <c r="AA251" s="14">
        <v>-0.24682939761710301</v>
      </c>
      <c r="AR251" s="14">
        <v>-0.24682939761710301</v>
      </c>
    </row>
    <row r="252" spans="1:44" x14ac:dyDescent="0.35">
      <c r="A252" s="14">
        <v>-8.7449055482113403E-2</v>
      </c>
      <c r="N252" s="14">
        <v>-0.246162994596277</v>
      </c>
      <c r="AA252" s="14">
        <v>-0.246162994596277</v>
      </c>
      <c r="AR252" s="14">
        <v>-0.246162994596277</v>
      </c>
    </row>
    <row r="253" spans="1:44" x14ac:dyDescent="0.35">
      <c r="A253" s="14">
        <v>0.109189733721012</v>
      </c>
      <c r="N253" s="14">
        <v>-0.24607116279518901</v>
      </c>
      <c r="AA253" s="14">
        <v>-0.24607116279518901</v>
      </c>
      <c r="AR253" s="14">
        <v>-0.24607116279518901</v>
      </c>
    </row>
    <row r="254" spans="1:44" x14ac:dyDescent="0.35">
      <c r="A254" s="14">
        <v>1.05972025847889E-4</v>
      </c>
      <c r="N254" s="14">
        <v>-0.24189564877150799</v>
      </c>
      <c r="AA254" s="14">
        <v>-0.24189564877150799</v>
      </c>
      <c r="AR254" s="14">
        <v>-0.24189564877150799</v>
      </c>
    </row>
    <row r="255" spans="1:44" x14ac:dyDescent="0.35">
      <c r="A255" s="14">
        <v>0.680165708868543</v>
      </c>
      <c r="N255" s="14">
        <v>-0.24187657933317799</v>
      </c>
      <c r="AA255" s="14">
        <v>-0.24187657933317799</v>
      </c>
      <c r="AR255" s="14">
        <v>-0.24187657933317799</v>
      </c>
    </row>
    <row r="256" spans="1:44" x14ac:dyDescent="0.35">
      <c r="A256" s="14">
        <v>-0.33949663011343201</v>
      </c>
      <c r="N256" s="14">
        <v>-0.241676363109181</v>
      </c>
      <c r="AA256" s="14">
        <v>-0.241676363109181</v>
      </c>
      <c r="AR256" s="14">
        <v>-0.241676363109181</v>
      </c>
    </row>
    <row r="257" spans="1:44" x14ac:dyDescent="0.35">
      <c r="A257" s="14">
        <v>-3.7855733612022199E-2</v>
      </c>
      <c r="N257" s="14">
        <v>-0.23936544794827799</v>
      </c>
      <c r="AA257" s="14">
        <v>-0.23936544794827799</v>
      </c>
      <c r="AR257" s="14">
        <v>-0.23936544794827799</v>
      </c>
    </row>
    <row r="258" spans="1:44" x14ac:dyDescent="0.35">
      <c r="A258" s="14">
        <v>6.0876930190897301E-2</v>
      </c>
      <c r="N258" s="14">
        <v>-0.23795459214814799</v>
      </c>
      <c r="AA258" s="14">
        <v>-0.23795459214814799</v>
      </c>
      <c r="AR258" s="14">
        <v>-0.23795459214814799</v>
      </c>
    </row>
    <row r="259" spans="1:44" x14ac:dyDescent="0.35">
      <c r="A259" s="14">
        <v>-4.75650818119044E-2</v>
      </c>
      <c r="N259" s="14">
        <v>-0.236968470958553</v>
      </c>
      <c r="AA259" s="14">
        <v>-0.236968470958553</v>
      </c>
      <c r="AR259" s="14">
        <v>-0.236968470958553</v>
      </c>
    </row>
    <row r="260" spans="1:44" x14ac:dyDescent="0.35">
      <c r="A260" s="14">
        <v>0.49843662304942699</v>
      </c>
      <c r="N260" s="14">
        <v>-0.23462143991755399</v>
      </c>
      <c r="AA260" s="14">
        <v>-0.23462143991755399</v>
      </c>
      <c r="AR260" s="14">
        <v>-0.23462143991755399</v>
      </c>
    </row>
    <row r="261" spans="1:44" x14ac:dyDescent="0.35">
      <c r="A261" s="14">
        <v>0.592705827565982</v>
      </c>
      <c r="N261" s="14">
        <v>-0.22943428854518799</v>
      </c>
      <c r="AA261" s="14">
        <v>-0.22943428854518799</v>
      </c>
      <c r="AR261" s="14">
        <v>-0.22943428854518799</v>
      </c>
    </row>
    <row r="262" spans="1:44" x14ac:dyDescent="0.35">
      <c r="A262" s="14">
        <v>0.26033962967721502</v>
      </c>
      <c r="N262" s="14">
        <v>-0.227568673991487</v>
      </c>
      <c r="AA262" s="14">
        <v>-0.227568673991487</v>
      </c>
      <c r="AR262" s="14">
        <v>-0.227568673991487</v>
      </c>
    </row>
    <row r="263" spans="1:44" x14ac:dyDescent="0.35">
      <c r="A263" s="14">
        <v>-0.69733044040269099</v>
      </c>
      <c r="N263" s="14">
        <v>-0.223290349022366</v>
      </c>
      <c r="AA263" s="14">
        <v>-0.223290349022366</v>
      </c>
      <c r="AR263" s="14">
        <v>-0.223290349022366</v>
      </c>
    </row>
    <row r="264" spans="1:44" x14ac:dyDescent="0.35">
      <c r="A264" s="14">
        <v>-0.31007285665641099</v>
      </c>
      <c r="N264" s="14">
        <v>-0.221598990837267</v>
      </c>
      <c r="AA264" s="14">
        <v>-0.221598990837267</v>
      </c>
      <c r="AR264" s="14">
        <v>-0.221598990837267</v>
      </c>
    </row>
    <row r="265" spans="1:44" x14ac:dyDescent="0.35">
      <c r="A265" s="14">
        <v>-0.25814450462307698</v>
      </c>
      <c r="N265" s="14">
        <v>-0.21891663054405999</v>
      </c>
      <c r="AA265" s="14">
        <v>-0.21891663054405999</v>
      </c>
      <c r="AR265" s="14">
        <v>-0.21891663054405999</v>
      </c>
    </row>
    <row r="266" spans="1:44" x14ac:dyDescent="0.35">
      <c r="A266" s="14">
        <v>0.39601374677461698</v>
      </c>
      <c r="N266" s="14">
        <v>-0.214669351173713</v>
      </c>
      <c r="AA266" s="14">
        <v>-0.214669351173713</v>
      </c>
      <c r="AR266" s="14">
        <v>-0.214669351173713</v>
      </c>
    </row>
    <row r="267" spans="1:44" x14ac:dyDescent="0.35">
      <c r="A267" s="14">
        <v>-0.29902786589931102</v>
      </c>
      <c r="N267" s="14">
        <v>-0.212334436868785</v>
      </c>
      <c r="AA267" s="14">
        <v>-0.212334436868785</v>
      </c>
      <c r="AR267" s="14">
        <v>-0.212334436868785</v>
      </c>
    </row>
    <row r="268" spans="1:44" x14ac:dyDescent="0.35">
      <c r="A268" s="14">
        <v>-0.13346329198565801</v>
      </c>
      <c r="N268" s="14">
        <v>-0.211446874803421</v>
      </c>
      <c r="AA268" s="14">
        <v>-0.211446874803421</v>
      </c>
      <c r="AR268" s="14">
        <v>-0.211446874803421</v>
      </c>
    </row>
    <row r="269" spans="1:44" x14ac:dyDescent="0.35">
      <c r="A269" s="14">
        <v>-4.1286435953443501E-2</v>
      </c>
      <c r="N269" s="14">
        <v>-0.21138348078644001</v>
      </c>
      <c r="AA269" s="14">
        <v>-0.21138348078644001</v>
      </c>
      <c r="AR269" s="14">
        <v>-0.21138348078644001</v>
      </c>
    </row>
    <row r="270" spans="1:44" x14ac:dyDescent="0.35">
      <c r="A270" s="14">
        <v>0.122072365375842</v>
      </c>
      <c r="N270" s="14">
        <v>-0.21137469302659301</v>
      </c>
      <c r="AA270" s="14">
        <v>-0.21137469302659301</v>
      </c>
      <c r="AR270" s="14">
        <v>-0.21137469302659301</v>
      </c>
    </row>
    <row r="271" spans="1:44" x14ac:dyDescent="0.35">
      <c r="A271" s="14">
        <v>-0.48216934556313601</v>
      </c>
      <c r="N271" s="14">
        <v>-0.21021671564354999</v>
      </c>
      <c r="AA271" s="14">
        <v>-0.21021671564354999</v>
      </c>
      <c r="AR271" s="14">
        <v>-0.21021671564354999</v>
      </c>
    </row>
    <row r="272" spans="1:44" x14ac:dyDescent="0.35">
      <c r="A272" s="14">
        <v>-0.13279226407849301</v>
      </c>
      <c r="N272" s="14">
        <v>-0.20929944772068601</v>
      </c>
      <c r="AA272" s="14">
        <v>-0.20929944772068601</v>
      </c>
      <c r="AR272" s="14">
        <v>-0.20929944772068601</v>
      </c>
    </row>
    <row r="273" spans="1:44" x14ac:dyDescent="0.35">
      <c r="A273" s="14">
        <v>-0.96790474913827795</v>
      </c>
      <c r="N273" s="14">
        <v>-0.20855174265538401</v>
      </c>
      <c r="AA273" s="14">
        <v>-0.20855174265538401</v>
      </c>
      <c r="AR273" s="14">
        <v>-0.20855174265538401</v>
      </c>
    </row>
    <row r="274" spans="1:44" x14ac:dyDescent="0.35">
      <c r="A274" s="14">
        <v>0.47006219256760401</v>
      </c>
      <c r="N274" s="14">
        <v>-0.208196695230113</v>
      </c>
      <c r="AA274" s="14">
        <v>-0.208196695230113</v>
      </c>
      <c r="AR274" s="14">
        <v>-0.208196695230113</v>
      </c>
    </row>
    <row r="275" spans="1:44" x14ac:dyDescent="0.35">
      <c r="A275" s="14">
        <v>-0.53113397707026599</v>
      </c>
      <c r="N275" s="14">
        <v>-0.205645966833883</v>
      </c>
      <c r="AA275" s="14">
        <v>-0.205645966833883</v>
      </c>
      <c r="AR275" s="14">
        <v>-0.205645966833883</v>
      </c>
    </row>
    <row r="276" spans="1:44" x14ac:dyDescent="0.35">
      <c r="A276" s="14">
        <v>-0.117920854293156</v>
      </c>
      <c r="N276" s="14">
        <v>-0.20560788393304499</v>
      </c>
      <c r="AA276" s="14">
        <v>-0.20560788393304499</v>
      </c>
      <c r="AR276" s="14">
        <v>-0.20560788393304499</v>
      </c>
    </row>
    <row r="277" spans="1:44" x14ac:dyDescent="0.35">
      <c r="A277" s="14">
        <v>-0.23462143991755399</v>
      </c>
      <c r="N277" s="14">
        <v>-0.205546853201653</v>
      </c>
      <c r="AA277" s="14">
        <v>-0.205546853201653</v>
      </c>
      <c r="AR277" s="14">
        <v>-0.205546853201653</v>
      </c>
    </row>
    <row r="278" spans="1:44" x14ac:dyDescent="0.35">
      <c r="A278" s="14">
        <v>-0.39659124539885499</v>
      </c>
      <c r="N278" s="14">
        <v>-0.19996633607091899</v>
      </c>
      <c r="AA278" s="14">
        <v>-0.19996633607091899</v>
      </c>
      <c r="AR278" s="14">
        <v>-0.19996633607091899</v>
      </c>
    </row>
    <row r="279" spans="1:44" x14ac:dyDescent="0.35">
      <c r="A279" s="14">
        <v>0.72910212383369899</v>
      </c>
      <c r="N279" s="14">
        <v>-0.199423153425627</v>
      </c>
      <c r="AA279" s="14">
        <v>-0.199423153425627</v>
      </c>
      <c r="AR279" s="14">
        <v>-0.199423153425627</v>
      </c>
    </row>
    <row r="280" spans="1:44" x14ac:dyDescent="0.35">
      <c r="A280" s="14">
        <v>-0.193456349386637</v>
      </c>
      <c r="N280" s="14">
        <v>-0.193456349386637</v>
      </c>
      <c r="AA280" s="14">
        <v>-0.193456349386637</v>
      </c>
      <c r="AR280" s="14">
        <v>-0.193456349386637</v>
      </c>
    </row>
    <row r="281" spans="1:44" x14ac:dyDescent="0.35">
      <c r="A281" s="14">
        <v>0.35804645407447999</v>
      </c>
      <c r="N281" s="14">
        <v>-0.18999617588248</v>
      </c>
      <c r="AA281" s="14">
        <v>-0.18999617588248</v>
      </c>
      <c r="AR281" s="14">
        <v>-0.18999617588248</v>
      </c>
    </row>
    <row r="282" spans="1:44" x14ac:dyDescent="0.35">
      <c r="A282" s="14">
        <v>-0.64572556178131901</v>
      </c>
      <c r="N282" s="14">
        <v>-0.185718296361325</v>
      </c>
      <c r="AA282" s="14">
        <v>-0.185718296361325</v>
      </c>
      <c r="AR282" s="14">
        <v>-0.185718296361325</v>
      </c>
    </row>
    <row r="283" spans="1:44" x14ac:dyDescent="0.35">
      <c r="A283" s="14">
        <v>0.34166288778256698</v>
      </c>
      <c r="N283" s="14">
        <v>-0.18508220946138901</v>
      </c>
      <c r="AA283" s="14">
        <v>-0.18508220946138901</v>
      </c>
      <c r="AR283" s="14">
        <v>-0.18508220946138901</v>
      </c>
    </row>
    <row r="284" spans="1:44" x14ac:dyDescent="0.35">
      <c r="A284" s="14">
        <v>0.41170054672033501</v>
      </c>
      <c r="N284" s="14">
        <v>-0.182890099260583</v>
      </c>
      <c r="AA284" s="14">
        <v>-0.182890099260583</v>
      </c>
      <c r="AR284" s="14">
        <v>-0.182890099260583</v>
      </c>
    </row>
    <row r="285" spans="1:44" x14ac:dyDescent="0.35">
      <c r="A285" s="14">
        <v>0.678925083897986</v>
      </c>
      <c r="N285" s="14">
        <v>-0.18275733935681401</v>
      </c>
      <c r="AA285" s="14">
        <v>-0.18275733935681401</v>
      </c>
      <c r="AR285" s="14">
        <v>-0.18275733935681401</v>
      </c>
    </row>
    <row r="286" spans="1:44" x14ac:dyDescent="0.35">
      <c r="A286" s="14">
        <v>0.24588092026452801</v>
      </c>
      <c r="N286" s="14">
        <v>-0.18231318054826601</v>
      </c>
      <c r="AA286" s="14">
        <v>-0.18231318054826601</v>
      </c>
      <c r="AR286" s="14">
        <v>-0.18231318054826601</v>
      </c>
    </row>
    <row r="287" spans="1:44" x14ac:dyDescent="0.35">
      <c r="A287" s="14">
        <v>0.697673483143052</v>
      </c>
      <c r="N287" s="14">
        <v>-0.18181575014015999</v>
      </c>
      <c r="AA287" s="14">
        <v>-0.18181575014015999</v>
      </c>
      <c r="AR287" s="14">
        <v>-0.18181575014015999</v>
      </c>
    </row>
    <row r="288" spans="1:44" x14ac:dyDescent="0.35">
      <c r="A288" s="14">
        <v>0.45322888688407298</v>
      </c>
      <c r="N288" s="14">
        <v>-0.17784845914492101</v>
      </c>
      <c r="AA288" s="14">
        <v>-0.17784845914492101</v>
      </c>
      <c r="AR288" s="14">
        <v>-0.17784845914492101</v>
      </c>
    </row>
    <row r="289" spans="1:44" x14ac:dyDescent="0.35">
      <c r="A289" s="14">
        <v>3.1502819872207599E-2</v>
      </c>
      <c r="N289" s="14">
        <v>-0.17428925138090701</v>
      </c>
      <c r="AA289" s="14">
        <v>-0.17428925138090701</v>
      </c>
      <c r="AR289" s="14">
        <v>-0.17428925138090701</v>
      </c>
    </row>
    <row r="290" spans="1:44" x14ac:dyDescent="0.35">
      <c r="A290" s="14">
        <v>0.67184385659846602</v>
      </c>
      <c r="N290" s="14">
        <v>-0.169432901595095</v>
      </c>
      <c r="AA290" s="14">
        <v>-0.169432901595095</v>
      </c>
      <c r="AR290" s="14">
        <v>-0.169432901595095</v>
      </c>
    </row>
    <row r="291" spans="1:44" x14ac:dyDescent="0.35">
      <c r="A291" s="14">
        <v>0.91346216375290401</v>
      </c>
      <c r="N291" s="14">
        <v>-0.169223365394262</v>
      </c>
      <c r="AA291" s="14">
        <v>-0.169223365394262</v>
      </c>
      <c r="AR291" s="14">
        <v>-0.169223365394262</v>
      </c>
    </row>
    <row r="292" spans="1:44" x14ac:dyDescent="0.35">
      <c r="A292" s="14">
        <v>-0.60467397685420499</v>
      </c>
      <c r="N292" s="14">
        <v>-0.166592288588016</v>
      </c>
      <c r="AA292" s="14">
        <v>-0.166592288588016</v>
      </c>
      <c r="AR292" s="14">
        <v>-0.166592288588016</v>
      </c>
    </row>
    <row r="293" spans="1:44" x14ac:dyDescent="0.35">
      <c r="A293" s="14">
        <v>0.40756433057075597</v>
      </c>
      <c r="N293" s="14">
        <v>-0.165400279405575</v>
      </c>
      <c r="AA293" s="14">
        <v>-0.165400279405575</v>
      </c>
      <c r="AR293" s="14">
        <v>-0.165400279405575</v>
      </c>
    </row>
    <row r="294" spans="1:44" x14ac:dyDescent="0.35">
      <c r="A294" s="14">
        <v>0.17046855871781699</v>
      </c>
      <c r="N294" s="14">
        <v>-0.16388968681975599</v>
      </c>
      <c r="AA294" s="14">
        <v>-0.16388968681975599</v>
      </c>
      <c r="AR294" s="14">
        <v>-0.16388968681975599</v>
      </c>
    </row>
    <row r="295" spans="1:44" x14ac:dyDescent="0.35">
      <c r="A295" s="14">
        <v>0.454617948285853</v>
      </c>
      <c r="N295" s="14">
        <v>-0.16032531839738001</v>
      </c>
      <c r="AA295" s="14">
        <v>-0.16032531839738001</v>
      </c>
      <c r="AR295" s="14">
        <v>-0.16032531839738001</v>
      </c>
    </row>
    <row r="296" spans="1:44" x14ac:dyDescent="0.35">
      <c r="A296" s="14">
        <v>-8.18246174469697E-2</v>
      </c>
      <c r="N296" s="14">
        <v>-0.15985517484883899</v>
      </c>
      <c r="AA296" s="14">
        <v>-0.15985517484883899</v>
      </c>
      <c r="AR296" s="14">
        <v>-0.15985517484883899</v>
      </c>
    </row>
    <row r="297" spans="1:44" x14ac:dyDescent="0.35">
      <c r="A297" s="14">
        <v>-9.7010901998821203E-2</v>
      </c>
      <c r="N297" s="14">
        <v>-0.15820274854357999</v>
      </c>
      <c r="AA297" s="14">
        <v>-0.15820274854357999</v>
      </c>
      <c r="AR297" s="14">
        <v>-0.15820274854357999</v>
      </c>
    </row>
    <row r="298" spans="1:44" x14ac:dyDescent="0.35">
      <c r="A298" s="14">
        <v>0.28386365540171599</v>
      </c>
      <c r="N298" s="14">
        <v>-0.15576022295613401</v>
      </c>
      <c r="AA298" s="14">
        <v>-0.15576022295613401</v>
      </c>
      <c r="AR298" s="14">
        <v>-0.15576022295613401</v>
      </c>
    </row>
    <row r="299" spans="1:44" x14ac:dyDescent="0.35">
      <c r="A299" s="14">
        <v>-0.17784845914492101</v>
      </c>
      <c r="N299" s="14">
        <v>-0.153684458006171</v>
      </c>
      <c r="AA299" s="14">
        <v>-0.153684458006171</v>
      </c>
      <c r="AR299" s="14">
        <v>-0.153684458006171</v>
      </c>
    </row>
    <row r="300" spans="1:44" x14ac:dyDescent="0.35">
      <c r="A300" s="14">
        <v>0.70272426613727401</v>
      </c>
      <c r="N300" s="14">
        <v>-0.15126083999709899</v>
      </c>
      <c r="AA300" s="14">
        <v>-0.15126083999709899</v>
      </c>
      <c r="AR300" s="14">
        <v>-0.15126083999709899</v>
      </c>
    </row>
    <row r="301" spans="1:44" x14ac:dyDescent="0.35">
      <c r="A301" s="14">
        <v>0.32308997525029998</v>
      </c>
      <c r="N301" s="14">
        <v>-0.15091719499703199</v>
      </c>
      <c r="AA301" s="14">
        <v>-0.15091719499703199</v>
      </c>
      <c r="AR301" s="14">
        <v>-0.15091719499703199</v>
      </c>
    </row>
    <row r="302" spans="1:44" x14ac:dyDescent="0.35">
      <c r="A302" s="14">
        <v>-4.2269882023549199E-2</v>
      </c>
      <c r="N302" s="14">
        <v>-0.150557508512984</v>
      </c>
      <c r="AA302" s="14">
        <v>-0.150557508512984</v>
      </c>
      <c r="AR302" s="14">
        <v>-0.150557508512984</v>
      </c>
    </row>
    <row r="303" spans="1:44" x14ac:dyDescent="0.35">
      <c r="A303" s="14">
        <v>1.6843438118567899E-3</v>
      </c>
      <c r="N303" s="14">
        <v>-0.14859987050176099</v>
      </c>
      <c r="AA303" s="14">
        <v>-0.14859987050176099</v>
      </c>
      <c r="AR303" s="14">
        <v>-0.14859987050176099</v>
      </c>
    </row>
    <row r="304" spans="1:44" x14ac:dyDescent="0.35">
      <c r="A304" s="14">
        <v>0.71541364192277201</v>
      </c>
      <c r="N304" s="14">
        <v>-0.14060061292790799</v>
      </c>
      <c r="AA304" s="14">
        <v>-0.14060061292790799</v>
      </c>
      <c r="AR304" s="14">
        <v>-0.14060061292790799</v>
      </c>
    </row>
    <row r="305" spans="1:44" x14ac:dyDescent="0.35">
      <c r="A305" s="14">
        <v>0.93420752440174704</v>
      </c>
      <c r="N305" s="14">
        <v>-0.13908809513269499</v>
      </c>
      <c r="AA305" s="14">
        <v>-0.13908809513269499</v>
      </c>
      <c r="AR305" s="14">
        <v>-0.13908809513269499</v>
      </c>
    </row>
    <row r="306" spans="1:44" x14ac:dyDescent="0.35">
      <c r="A306" s="14">
        <v>-0.42969365660597098</v>
      </c>
      <c r="N306" s="14">
        <v>-0.13703637804740401</v>
      </c>
      <c r="AA306" s="14">
        <v>-0.13703637804740401</v>
      </c>
      <c r="AR306" s="14">
        <v>-0.13703637804740401</v>
      </c>
    </row>
    <row r="307" spans="1:44" x14ac:dyDescent="0.35">
      <c r="A307" s="14">
        <v>0.420484314521061</v>
      </c>
      <c r="N307" s="14">
        <v>-0.13540249171953</v>
      </c>
      <c r="AA307" s="14">
        <v>-0.13540249171953</v>
      </c>
      <c r="AR307" s="14">
        <v>-0.13540249171953</v>
      </c>
    </row>
    <row r="308" spans="1:44" x14ac:dyDescent="0.35">
      <c r="A308" s="14">
        <v>-0.34093954328196902</v>
      </c>
      <c r="N308" s="14">
        <v>-0.13346329198565801</v>
      </c>
      <c r="AA308" s="14">
        <v>-0.13346329198565801</v>
      </c>
      <c r="AR308" s="14">
        <v>-0.13346329198565801</v>
      </c>
    </row>
    <row r="309" spans="1:44" x14ac:dyDescent="0.35">
      <c r="A309" s="14">
        <v>0.21808954580703199</v>
      </c>
      <c r="N309" s="14">
        <v>-0.13297879629461801</v>
      </c>
      <c r="AA309" s="14">
        <v>-0.13297879629461801</v>
      </c>
      <c r="AR309" s="14">
        <v>-0.13297879629461801</v>
      </c>
    </row>
    <row r="310" spans="1:44" x14ac:dyDescent="0.35">
      <c r="A310" s="14">
        <v>0.49746418496006001</v>
      </c>
      <c r="N310" s="14">
        <v>-0.13279226407849301</v>
      </c>
      <c r="AA310" s="14">
        <v>-0.13279226407849301</v>
      </c>
      <c r="AR310" s="14">
        <v>-0.13279226407849301</v>
      </c>
    </row>
    <row r="311" spans="1:44" x14ac:dyDescent="0.35">
      <c r="A311" s="14">
        <v>0.16299063066007899</v>
      </c>
      <c r="N311" s="14">
        <v>-0.131370335127833</v>
      </c>
      <c r="AA311" s="14">
        <v>-0.131370335127833</v>
      </c>
      <c r="AR311" s="14">
        <v>-0.131370335127833</v>
      </c>
    </row>
    <row r="312" spans="1:44" x14ac:dyDescent="0.35">
      <c r="A312" s="14">
        <v>-0.20560788393304499</v>
      </c>
      <c r="N312" s="14">
        <v>-0.12837786677253599</v>
      </c>
      <c r="AA312" s="14">
        <v>-0.12837786677253599</v>
      </c>
      <c r="AR312" s="14">
        <v>-0.12837786677253599</v>
      </c>
    </row>
    <row r="313" spans="1:44" x14ac:dyDescent="0.35">
      <c r="A313" s="14">
        <v>0.132748058455609</v>
      </c>
      <c r="N313" s="14">
        <v>-0.12626149926887201</v>
      </c>
      <c r="AA313" s="14">
        <v>-0.12626149926887201</v>
      </c>
      <c r="AR313" s="14">
        <v>-0.12626149926887201</v>
      </c>
    </row>
    <row r="314" spans="1:44" x14ac:dyDescent="0.35">
      <c r="A314" s="14">
        <v>0.56483306624172902</v>
      </c>
      <c r="N314" s="14">
        <v>-0.122400581389862</v>
      </c>
      <c r="AA314" s="14">
        <v>-0.122400581389862</v>
      </c>
      <c r="AR314" s="14">
        <v>-0.122400581389862</v>
      </c>
    </row>
    <row r="315" spans="1:44" x14ac:dyDescent="0.35">
      <c r="A315" s="14">
        <v>-0.241676363109181</v>
      </c>
      <c r="N315" s="14">
        <v>-0.12194020456547799</v>
      </c>
      <c r="AA315" s="14">
        <v>-0.12194020456547799</v>
      </c>
      <c r="AR315" s="14">
        <v>-0.12194020456547799</v>
      </c>
    </row>
    <row r="316" spans="1:44" x14ac:dyDescent="0.35">
      <c r="A316" s="14">
        <v>0.40435888455015501</v>
      </c>
      <c r="N316" s="14">
        <v>-0.118819553368673</v>
      </c>
      <c r="AA316" s="14">
        <v>-0.118819553368673</v>
      </c>
      <c r="AR316" s="14">
        <v>-0.118819553368673</v>
      </c>
    </row>
    <row r="317" spans="1:44" x14ac:dyDescent="0.35">
      <c r="A317" s="14">
        <v>-2.69927759784096E-2</v>
      </c>
      <c r="N317" s="14">
        <v>-0.117920854293156</v>
      </c>
      <c r="AA317" s="14">
        <v>-0.117920854293156</v>
      </c>
      <c r="AR317" s="14">
        <v>-0.117920854293156</v>
      </c>
    </row>
    <row r="318" spans="1:44" x14ac:dyDescent="0.35">
      <c r="A318" s="14">
        <v>-7.3342193857375504E-2</v>
      </c>
      <c r="N318" s="14">
        <v>-0.117298917284253</v>
      </c>
      <c r="AA318" s="14">
        <v>-0.117298917284253</v>
      </c>
      <c r="AR318" s="14">
        <v>-0.117298917284253</v>
      </c>
    </row>
    <row r="319" spans="1:44" x14ac:dyDescent="0.35">
      <c r="A319" s="14">
        <v>0.38028151652622699</v>
      </c>
      <c r="N319" s="14">
        <v>-0.11712966274841199</v>
      </c>
      <c r="AA319" s="14">
        <v>-0.11712966274841199</v>
      </c>
      <c r="AR319" s="14">
        <v>-0.11712966274841199</v>
      </c>
    </row>
    <row r="320" spans="1:44" x14ac:dyDescent="0.35">
      <c r="A320" s="14">
        <v>-0.182890099260583</v>
      </c>
      <c r="N320" s="14">
        <v>-0.114813383766938</v>
      </c>
      <c r="AA320" s="14">
        <v>-0.114813383766938</v>
      </c>
      <c r="AR320" s="14">
        <v>-0.114813383766938</v>
      </c>
    </row>
    <row r="321" spans="1:44" x14ac:dyDescent="0.35">
      <c r="A321" s="14">
        <v>-0.41337464000642299</v>
      </c>
      <c r="N321" s="14">
        <v>-0.114581229239648</v>
      </c>
      <c r="AA321" s="14">
        <v>-0.114581229239648</v>
      </c>
      <c r="AR321" s="14">
        <v>-0.114581229239648</v>
      </c>
    </row>
    <row r="322" spans="1:44" x14ac:dyDescent="0.35">
      <c r="A322" s="14">
        <v>-0.36323339376328401</v>
      </c>
      <c r="N322" s="14">
        <v>-0.11403386596236301</v>
      </c>
      <c r="AA322" s="14">
        <v>-0.11403386596236301</v>
      </c>
      <c r="AR322" s="14">
        <v>-0.11403386596236301</v>
      </c>
    </row>
    <row r="323" spans="1:44" x14ac:dyDescent="0.35">
      <c r="A323" s="14">
        <v>0.14172365761366501</v>
      </c>
      <c r="N323" s="14">
        <v>-0.113625868059781</v>
      </c>
      <c r="AA323" s="14">
        <v>-0.113625868059781</v>
      </c>
      <c r="AR323" s="14">
        <v>-0.113625868059781</v>
      </c>
    </row>
    <row r="324" spans="1:44" x14ac:dyDescent="0.35">
      <c r="A324" s="14">
        <v>-0.51088621186335403</v>
      </c>
      <c r="N324" s="14">
        <v>-0.112243705662604</v>
      </c>
      <c r="AA324" s="14">
        <v>-0.112243705662604</v>
      </c>
      <c r="AR324" s="14">
        <v>-0.112243705662604</v>
      </c>
    </row>
    <row r="325" spans="1:44" x14ac:dyDescent="0.35">
      <c r="A325" s="14">
        <v>-0.14060061292790799</v>
      </c>
      <c r="N325" s="14">
        <v>-0.111383577377917</v>
      </c>
      <c r="AA325" s="14">
        <v>-0.111383577377917</v>
      </c>
      <c r="AR325" s="14">
        <v>-0.111383577377917</v>
      </c>
    </row>
    <row r="326" spans="1:44" x14ac:dyDescent="0.35">
      <c r="A326" s="14">
        <v>0.64296335431570095</v>
      </c>
      <c r="N326" s="14">
        <v>-0.11123556027117699</v>
      </c>
      <c r="AA326" s="14">
        <v>-0.11123556027117699</v>
      </c>
      <c r="AR326" s="14">
        <v>-0.11123556027117699</v>
      </c>
    </row>
    <row r="327" spans="1:44" x14ac:dyDescent="0.35">
      <c r="A327" s="14">
        <v>-0.25318048881124</v>
      </c>
      <c r="N327" s="14">
        <v>-0.110323604134541</v>
      </c>
      <c r="AA327" s="14">
        <v>-0.110323604134541</v>
      </c>
      <c r="AR327" s="14">
        <v>-0.110323604134541</v>
      </c>
    </row>
    <row r="328" spans="1:44" x14ac:dyDescent="0.35">
      <c r="A328" s="14">
        <v>-0.581795867980619</v>
      </c>
      <c r="N328" s="14">
        <v>-0.10934407347377099</v>
      </c>
      <c r="AA328" s="14">
        <v>-0.10934407347377099</v>
      </c>
      <c r="AR328" s="14">
        <v>-0.10934407347377099</v>
      </c>
    </row>
    <row r="329" spans="1:44" x14ac:dyDescent="0.35">
      <c r="A329" s="14">
        <v>1.0843032068156301E-2</v>
      </c>
      <c r="N329" s="14">
        <v>-0.108923500561745</v>
      </c>
      <c r="AA329" s="14">
        <v>-0.108923500561745</v>
      </c>
      <c r="AR329" s="14">
        <v>-0.108923500561745</v>
      </c>
    </row>
    <row r="330" spans="1:44" x14ac:dyDescent="0.35">
      <c r="A330" s="14">
        <v>0.90015639604957798</v>
      </c>
      <c r="N330" s="14">
        <v>-0.10734031169743</v>
      </c>
      <c r="AA330" s="14">
        <v>-0.10734031169743</v>
      </c>
      <c r="AR330" s="14">
        <v>-0.10734031169743</v>
      </c>
    </row>
    <row r="331" spans="1:44" x14ac:dyDescent="0.35">
      <c r="A331" s="14">
        <v>-0.77388470265962295</v>
      </c>
      <c r="N331" s="14">
        <v>-0.105434992662406</v>
      </c>
      <c r="AA331" s="14">
        <v>-0.105434992662406</v>
      </c>
      <c r="AR331" s="14">
        <v>-0.105434992662406</v>
      </c>
    </row>
    <row r="332" spans="1:44" x14ac:dyDescent="0.35">
      <c r="A332" s="14">
        <v>0.35275664536336399</v>
      </c>
      <c r="N332" s="14">
        <v>-0.103434380750289</v>
      </c>
      <c r="AA332" s="14">
        <v>-0.103434380750289</v>
      </c>
      <c r="AR332" s="14">
        <v>-0.103434380750289</v>
      </c>
    </row>
    <row r="333" spans="1:44" x14ac:dyDescent="0.35">
      <c r="A333" s="14">
        <v>5.56115928724857E-3</v>
      </c>
      <c r="N333" s="14">
        <v>-0.102785583109789</v>
      </c>
      <c r="AA333" s="14">
        <v>-0.102785583109789</v>
      </c>
      <c r="AR333" s="14">
        <v>-0.102785583109789</v>
      </c>
    </row>
    <row r="334" spans="1:44" x14ac:dyDescent="0.35">
      <c r="A334" s="14">
        <v>0.15564976591794499</v>
      </c>
      <c r="N334" s="14">
        <v>-0.102629217608013</v>
      </c>
      <c r="AA334" s="14">
        <v>-0.102629217608013</v>
      </c>
      <c r="AR334" s="14">
        <v>-0.102629217608013</v>
      </c>
    </row>
    <row r="335" spans="1:44" x14ac:dyDescent="0.35">
      <c r="A335" s="14">
        <v>-0.24999324015986699</v>
      </c>
      <c r="N335" s="14">
        <v>-0.100708793536074</v>
      </c>
      <c r="AA335" s="14">
        <v>-0.100708793536074</v>
      </c>
      <c r="AR335" s="14">
        <v>-0.100708793536074</v>
      </c>
    </row>
    <row r="336" spans="1:44" x14ac:dyDescent="0.35">
      <c r="A336" s="14">
        <v>0.18800234300247001</v>
      </c>
      <c r="N336" s="14">
        <v>-0.100502974957629</v>
      </c>
      <c r="AA336" s="14">
        <v>-0.100502974957629</v>
      </c>
      <c r="AR336" s="14">
        <v>-0.100502974957629</v>
      </c>
    </row>
    <row r="337" spans="1:44" x14ac:dyDescent="0.35">
      <c r="A337" s="14">
        <v>-0.535702133369788</v>
      </c>
      <c r="N337" s="14">
        <v>-9.8059222421982895E-2</v>
      </c>
      <c r="AA337" s="14">
        <v>-9.8059222421982895E-2</v>
      </c>
      <c r="AR337" s="14">
        <v>-9.8059222421982895E-2</v>
      </c>
    </row>
    <row r="338" spans="1:44" x14ac:dyDescent="0.35">
      <c r="A338" s="14">
        <v>0.25130556176384899</v>
      </c>
      <c r="N338" s="14">
        <v>-9.7010901998821203E-2</v>
      </c>
      <c r="AA338" s="14">
        <v>-9.7010901998821203E-2</v>
      </c>
      <c r="AR338" s="14">
        <v>-9.7010901998821203E-2</v>
      </c>
    </row>
    <row r="339" spans="1:44" x14ac:dyDescent="0.35">
      <c r="A339" s="14">
        <v>5.24038245057835E-2</v>
      </c>
      <c r="N339" s="14">
        <v>-9.2311469731918103E-2</v>
      </c>
      <c r="AA339" s="14">
        <v>-9.2311469731918103E-2</v>
      </c>
      <c r="AR339" s="14">
        <v>-9.2311469731918103E-2</v>
      </c>
    </row>
    <row r="340" spans="1:44" x14ac:dyDescent="0.35">
      <c r="A340" s="14">
        <v>-4.6966999029048599E-2</v>
      </c>
      <c r="N340" s="14">
        <v>-9.1935829665795304E-2</v>
      </c>
      <c r="AA340" s="14">
        <v>-9.1935829665795304E-2</v>
      </c>
      <c r="AR340" s="14">
        <v>-9.1935829665795304E-2</v>
      </c>
    </row>
    <row r="341" spans="1:44" x14ac:dyDescent="0.35">
      <c r="A341" s="14">
        <v>-5.7524357176402099E-2</v>
      </c>
      <c r="N341" s="14">
        <v>-8.9948971081685397E-2</v>
      </c>
      <c r="AA341" s="14">
        <v>-8.9948971081685397E-2</v>
      </c>
      <c r="AR341" s="14">
        <v>-8.9948971081685397E-2</v>
      </c>
    </row>
    <row r="342" spans="1:44" x14ac:dyDescent="0.35">
      <c r="A342" s="14">
        <v>-0.27387732769547102</v>
      </c>
      <c r="N342" s="14">
        <v>-8.9610519072857497E-2</v>
      </c>
      <c r="AA342" s="14">
        <v>-8.9610519072857497E-2</v>
      </c>
      <c r="AR342" s="14">
        <v>-8.9610519072857497E-2</v>
      </c>
    </row>
    <row r="343" spans="1:44" x14ac:dyDescent="0.35">
      <c r="A343" s="14">
        <v>-0.223290349022366</v>
      </c>
      <c r="N343" s="14">
        <v>-8.9240840887620396E-2</v>
      </c>
      <c r="AA343" s="14">
        <v>-8.9240840887620396E-2</v>
      </c>
      <c r="AR343" s="14">
        <v>-8.9240840887620396E-2</v>
      </c>
    </row>
    <row r="344" spans="1:44" x14ac:dyDescent="0.35">
      <c r="A344" s="14">
        <v>9.6840491592235303E-2</v>
      </c>
      <c r="N344" s="14">
        <v>-8.8239164395834693E-2</v>
      </c>
      <c r="AA344" s="14">
        <v>-8.8239164395834693E-2</v>
      </c>
      <c r="AR344" s="14">
        <v>-8.8239164395834693E-2</v>
      </c>
    </row>
    <row r="345" spans="1:44" x14ac:dyDescent="0.35">
      <c r="A345" s="14">
        <v>0.428034535839248</v>
      </c>
      <c r="N345" s="14">
        <v>-8.7878666932370106E-2</v>
      </c>
      <c r="AA345" s="14">
        <v>-8.7878666932370106E-2</v>
      </c>
      <c r="AR345" s="14">
        <v>-8.7878666932370106E-2</v>
      </c>
    </row>
    <row r="346" spans="1:44" x14ac:dyDescent="0.35">
      <c r="A346" s="14">
        <v>-0.732267141849547</v>
      </c>
      <c r="N346" s="14">
        <v>-8.7449055482113403E-2</v>
      </c>
      <c r="AA346" s="14">
        <v>-8.7449055482113403E-2</v>
      </c>
      <c r="AR346" s="14">
        <v>-8.7449055482113403E-2</v>
      </c>
    </row>
    <row r="347" spans="1:44" x14ac:dyDescent="0.35">
      <c r="A347" s="14">
        <v>-0.60828948067986399</v>
      </c>
      <c r="N347" s="14">
        <v>-8.2547739785463606E-2</v>
      </c>
      <c r="AA347" s="14">
        <v>-8.2547739785463606E-2</v>
      </c>
      <c r="AR347" s="14">
        <v>-8.2547739785463606E-2</v>
      </c>
    </row>
    <row r="348" spans="1:44" x14ac:dyDescent="0.35">
      <c r="A348" s="14">
        <v>0.20943256297004001</v>
      </c>
      <c r="N348" s="14">
        <v>-8.1985759726508803E-2</v>
      </c>
      <c r="AA348" s="14">
        <v>-8.1985759726508803E-2</v>
      </c>
      <c r="AR348" s="14">
        <v>-8.1985759726508803E-2</v>
      </c>
    </row>
    <row r="349" spans="1:44" x14ac:dyDescent="0.35">
      <c r="A349" s="14">
        <v>0.15208027173403399</v>
      </c>
      <c r="N349" s="14">
        <v>-8.18246174469697E-2</v>
      </c>
      <c r="AA349" s="14">
        <v>-8.18246174469697E-2</v>
      </c>
      <c r="AR349" s="14">
        <v>-8.18246174469697E-2</v>
      </c>
    </row>
    <row r="350" spans="1:44" x14ac:dyDescent="0.35">
      <c r="A350" s="14">
        <v>-0.11123556027117699</v>
      </c>
      <c r="N350" s="14">
        <v>-8.0784251851346106E-2</v>
      </c>
      <c r="AA350" s="14">
        <v>-8.0784251851346106E-2</v>
      </c>
      <c r="AR350" s="14">
        <v>-8.0784251851346106E-2</v>
      </c>
    </row>
    <row r="351" spans="1:44" x14ac:dyDescent="0.35">
      <c r="A351" s="14">
        <v>-5.2605992420951202E-2</v>
      </c>
      <c r="N351" s="14">
        <v>-7.9527335371507302E-2</v>
      </c>
      <c r="AA351" s="14">
        <v>-7.9527335371507302E-2</v>
      </c>
      <c r="AR351" s="14">
        <v>-7.9527335371507302E-2</v>
      </c>
    </row>
    <row r="352" spans="1:44" x14ac:dyDescent="0.35">
      <c r="A352" s="14">
        <v>-0.12194020456547799</v>
      </c>
      <c r="N352" s="14">
        <v>-7.4529060041071099E-2</v>
      </c>
      <c r="AA352" s="14">
        <v>-7.4529060041071099E-2</v>
      </c>
      <c r="AR352" s="14">
        <v>-7.4529060041071099E-2</v>
      </c>
    </row>
    <row r="353" spans="1:44" x14ac:dyDescent="0.35">
      <c r="A353" s="14">
        <v>8.9356334869887102E-2</v>
      </c>
      <c r="N353" s="14">
        <v>-7.3342193857375504E-2</v>
      </c>
      <c r="AA353" s="14">
        <v>-7.3342193857375504E-2</v>
      </c>
      <c r="AR353" s="14">
        <v>-7.3342193857375504E-2</v>
      </c>
    </row>
    <row r="354" spans="1:44" x14ac:dyDescent="0.35">
      <c r="A354" s="14">
        <v>0.32044149853234699</v>
      </c>
      <c r="N354" s="14">
        <v>-7.0558766763887906E-2</v>
      </c>
      <c r="AA354" s="14">
        <v>-7.0558766763887906E-2</v>
      </c>
      <c r="AR354" s="14">
        <v>-7.0558766763887906E-2</v>
      </c>
    </row>
    <row r="355" spans="1:44" x14ac:dyDescent="0.35">
      <c r="A355" s="14">
        <v>-0.30690247831839301</v>
      </c>
      <c r="N355" s="14">
        <v>-7.0370717101087596E-2</v>
      </c>
      <c r="AA355" s="14">
        <v>-7.0370717101087596E-2</v>
      </c>
      <c r="AR355" s="14">
        <v>-7.0370717101087596E-2</v>
      </c>
    </row>
    <row r="356" spans="1:44" x14ac:dyDescent="0.35">
      <c r="A356" s="14">
        <v>-0.214669351173713</v>
      </c>
      <c r="N356" s="14">
        <v>-7.0239419426732203E-2</v>
      </c>
      <c r="AA356" s="14">
        <v>-7.0239419426732203E-2</v>
      </c>
      <c r="AR356" s="14">
        <v>-7.0239419426732203E-2</v>
      </c>
    </row>
    <row r="357" spans="1:44" x14ac:dyDescent="0.35">
      <c r="A357" s="14">
        <v>-0.81024609830429895</v>
      </c>
      <c r="N357" s="14">
        <v>-6.7945789322427702E-2</v>
      </c>
      <c r="AA357" s="14">
        <v>-6.7945789322427702E-2</v>
      </c>
      <c r="AR357" s="14">
        <v>-6.7945789322427702E-2</v>
      </c>
    </row>
    <row r="358" spans="1:44" x14ac:dyDescent="0.35">
      <c r="A358" s="14">
        <v>-0.16032531839738001</v>
      </c>
      <c r="N358" s="14">
        <v>-6.4648397516452905E-2</v>
      </c>
      <c r="AA358" s="14">
        <v>-6.4648397516452905E-2</v>
      </c>
      <c r="AR358" s="14">
        <v>-6.4648397516452905E-2</v>
      </c>
    </row>
    <row r="359" spans="1:44" x14ac:dyDescent="0.35">
      <c r="A359" s="14">
        <v>0.75179878484682106</v>
      </c>
      <c r="N359" s="14">
        <v>-6.4142101389220996E-2</v>
      </c>
      <c r="AA359" s="14">
        <v>-6.4142101389220996E-2</v>
      </c>
      <c r="AR359" s="14">
        <v>-6.4142101389220996E-2</v>
      </c>
    </row>
    <row r="360" spans="1:44" x14ac:dyDescent="0.35">
      <c r="A360" s="14">
        <v>-0.62934186887975296</v>
      </c>
      <c r="N360" s="14">
        <v>-6.3124476088047096E-2</v>
      </c>
      <c r="AA360" s="14">
        <v>-6.3124476088047096E-2</v>
      </c>
      <c r="AR360" s="14">
        <v>-6.3124476088047096E-2</v>
      </c>
    </row>
    <row r="361" spans="1:44" x14ac:dyDescent="0.35">
      <c r="A361" s="14">
        <v>-0.33610970099950199</v>
      </c>
      <c r="N361" s="14">
        <v>-6.2820047934376497E-2</v>
      </c>
      <c r="AA361" s="14">
        <v>-6.2820047934376497E-2</v>
      </c>
      <c r="AR361" s="14">
        <v>-6.2820047934376497E-2</v>
      </c>
    </row>
    <row r="362" spans="1:44" x14ac:dyDescent="0.35">
      <c r="A362" s="14">
        <v>0.49445157389744498</v>
      </c>
      <c r="N362" s="14">
        <v>-6.0934313820203902E-2</v>
      </c>
      <c r="AA362" s="14">
        <v>-6.0934313820203902E-2</v>
      </c>
      <c r="AR362" s="14">
        <v>-6.0934313820203902E-2</v>
      </c>
    </row>
    <row r="363" spans="1:44" x14ac:dyDescent="0.35">
      <c r="A363" s="14">
        <v>-0.93743574298325205</v>
      </c>
      <c r="N363" s="14">
        <v>-5.8528681277835497E-2</v>
      </c>
      <c r="AA363" s="14">
        <v>-5.8528681277835497E-2</v>
      </c>
      <c r="AR363" s="14">
        <v>-5.8528681277835497E-2</v>
      </c>
    </row>
    <row r="364" spans="1:44" x14ac:dyDescent="0.35">
      <c r="A364" s="14">
        <v>0.23355929550483401</v>
      </c>
      <c r="N364" s="14">
        <v>-5.7524357176402099E-2</v>
      </c>
      <c r="AA364" s="14">
        <v>-5.7524357176402099E-2</v>
      </c>
      <c r="AR364" s="14">
        <v>-5.7524357176402099E-2</v>
      </c>
    </row>
    <row r="365" spans="1:44" x14ac:dyDescent="0.35">
      <c r="A365" s="14">
        <v>-0.398815054201201</v>
      </c>
      <c r="N365" s="14">
        <v>-5.5233230185502601E-2</v>
      </c>
      <c r="AA365" s="14">
        <v>-5.5233230185502601E-2</v>
      </c>
      <c r="AR365" s="14">
        <v>-5.5233230185502601E-2</v>
      </c>
    </row>
    <row r="366" spans="1:44" x14ac:dyDescent="0.35">
      <c r="A366" s="14">
        <v>0.43367396822975501</v>
      </c>
      <c r="N366" s="14">
        <v>-5.51337326091213E-2</v>
      </c>
      <c r="AA366" s="14">
        <v>-5.51337326091213E-2</v>
      </c>
      <c r="AR366" s="14">
        <v>-5.51337326091213E-2</v>
      </c>
    </row>
    <row r="367" spans="1:44" x14ac:dyDescent="0.35">
      <c r="A367" s="14">
        <v>-3.7460731853207099E-2</v>
      </c>
      <c r="N367" s="14">
        <v>-5.5125462500876597E-2</v>
      </c>
      <c r="AA367" s="14">
        <v>-5.5125462500876597E-2</v>
      </c>
      <c r="AR367" s="14">
        <v>-5.5125462500876597E-2</v>
      </c>
    </row>
    <row r="368" spans="1:44" x14ac:dyDescent="0.35">
      <c r="A368" s="14">
        <v>1.9561390223232701E-2</v>
      </c>
      <c r="N368" s="14">
        <v>-5.4801810505328299E-2</v>
      </c>
      <c r="AA368" s="14">
        <v>-5.4801810505328299E-2</v>
      </c>
      <c r="AR368" s="14">
        <v>-5.4801810505328299E-2</v>
      </c>
    </row>
    <row r="369" spans="1:44" x14ac:dyDescent="0.35">
      <c r="A369" s="14">
        <v>0.54922146435334396</v>
      </c>
      <c r="N369" s="14">
        <v>-5.2605992420951202E-2</v>
      </c>
      <c r="AA369" s="14">
        <v>-5.2605992420951202E-2</v>
      </c>
      <c r="AR369" s="14">
        <v>-5.2605992420951202E-2</v>
      </c>
    </row>
    <row r="370" spans="1:44" x14ac:dyDescent="0.35">
      <c r="A370" s="14">
        <v>-0.10934407347377099</v>
      </c>
      <c r="N370" s="14">
        <v>-5.2168591801804998E-2</v>
      </c>
      <c r="AA370" s="14">
        <v>-5.2168591801804998E-2</v>
      </c>
      <c r="AR370" s="14">
        <v>-5.2168591801804998E-2</v>
      </c>
    </row>
    <row r="371" spans="1:44" x14ac:dyDescent="0.35">
      <c r="A371" s="14">
        <v>-0.40650284280659199</v>
      </c>
      <c r="N371" s="14">
        <v>-4.9389825341258201E-2</v>
      </c>
      <c r="AA371" s="14">
        <v>-4.9389825341258201E-2</v>
      </c>
      <c r="AR371" s="14">
        <v>-4.9389825341258201E-2</v>
      </c>
    </row>
    <row r="372" spans="1:44" x14ac:dyDescent="0.35">
      <c r="A372" s="14">
        <v>0.18496967287892699</v>
      </c>
      <c r="N372" s="14">
        <v>-4.8230011117325298E-2</v>
      </c>
      <c r="AA372" s="14">
        <v>-4.8230011117325298E-2</v>
      </c>
      <c r="AR372" s="14">
        <v>-4.8230011117325298E-2</v>
      </c>
    </row>
    <row r="373" spans="1:44" x14ac:dyDescent="0.35">
      <c r="A373" s="14">
        <v>-1.6973349052331398E-2</v>
      </c>
      <c r="N373" s="14">
        <v>-4.75650818119044E-2</v>
      </c>
      <c r="AA373" s="14">
        <v>-4.75650818119044E-2</v>
      </c>
      <c r="AR373" s="14">
        <v>-4.75650818119044E-2</v>
      </c>
    </row>
    <row r="374" spans="1:44" x14ac:dyDescent="0.35">
      <c r="A374" s="14">
        <v>0.54367322085764602</v>
      </c>
      <c r="N374" s="14">
        <v>-4.6966999029048599E-2</v>
      </c>
      <c r="AA374" s="14">
        <v>-4.6966999029048599E-2</v>
      </c>
      <c r="AR374" s="14">
        <v>-4.6966999029048599E-2</v>
      </c>
    </row>
    <row r="375" spans="1:44" x14ac:dyDescent="0.35">
      <c r="A375" s="14">
        <v>-0.99205507945816296</v>
      </c>
      <c r="N375" s="14">
        <v>-4.68713898635909E-2</v>
      </c>
      <c r="AA375" s="14">
        <v>-4.68713898635909E-2</v>
      </c>
      <c r="AR375" s="14">
        <v>-4.68713898635909E-2</v>
      </c>
    </row>
    <row r="376" spans="1:44" x14ac:dyDescent="0.35">
      <c r="A376" s="14">
        <v>0.47881625847334502</v>
      </c>
      <c r="N376" s="14">
        <v>-4.6837390068483802E-2</v>
      </c>
      <c r="AA376" s="14">
        <v>-4.6837390068483802E-2</v>
      </c>
      <c r="AR376" s="14">
        <v>-4.6837390068483802E-2</v>
      </c>
    </row>
    <row r="377" spans="1:44" x14ac:dyDescent="0.35">
      <c r="A377" s="14">
        <v>-0.88924590507757595</v>
      </c>
      <c r="N377" s="14">
        <v>-4.5973842717275698E-2</v>
      </c>
      <c r="AA377" s="14">
        <v>-4.5973842717275698E-2</v>
      </c>
      <c r="AR377" s="14">
        <v>-4.5973842717275698E-2</v>
      </c>
    </row>
    <row r="378" spans="1:44" x14ac:dyDescent="0.35">
      <c r="A378" s="14">
        <v>8.3481718814747599E-2</v>
      </c>
      <c r="N378" s="14">
        <v>-4.4325059429490998E-2</v>
      </c>
      <c r="AA378" s="14">
        <v>-4.4325059429490998E-2</v>
      </c>
      <c r="AR378" s="14">
        <v>-4.4325059429490998E-2</v>
      </c>
    </row>
    <row r="379" spans="1:44" x14ac:dyDescent="0.35">
      <c r="A379" s="14">
        <v>0.381837462427633</v>
      </c>
      <c r="N379" s="14">
        <v>-4.3118771852935001E-2</v>
      </c>
      <c r="AA379" s="14">
        <v>-4.3118771852935001E-2</v>
      </c>
      <c r="AR379" s="14">
        <v>-4.3118771852935001E-2</v>
      </c>
    </row>
    <row r="380" spans="1:44" x14ac:dyDescent="0.35">
      <c r="A380" s="14">
        <v>-0.85156109669759295</v>
      </c>
      <c r="N380" s="14">
        <v>-4.2269882023549199E-2</v>
      </c>
      <c r="AA380" s="14">
        <v>-4.2269882023549199E-2</v>
      </c>
      <c r="AR380" s="14">
        <v>-4.2269882023549199E-2</v>
      </c>
    </row>
    <row r="381" spans="1:44" x14ac:dyDescent="0.35">
      <c r="A381" s="14">
        <v>-0.75037382759903304</v>
      </c>
      <c r="N381" s="14">
        <v>-4.1286435953443501E-2</v>
      </c>
      <c r="AA381" s="14">
        <v>-4.1286435953443501E-2</v>
      </c>
      <c r="AR381" s="14">
        <v>-4.1286435953443501E-2</v>
      </c>
    </row>
    <row r="382" spans="1:44" x14ac:dyDescent="0.35">
      <c r="A382" s="14">
        <v>-0.227568673991487</v>
      </c>
      <c r="N382" s="14">
        <v>-4.0131667852922902E-2</v>
      </c>
      <c r="AA382" s="14">
        <v>-4.0131667852922902E-2</v>
      </c>
      <c r="AR382" s="14">
        <v>-4.0131667852922902E-2</v>
      </c>
    </row>
    <row r="383" spans="1:44" x14ac:dyDescent="0.35">
      <c r="A383" s="14">
        <v>-0.36345109629376399</v>
      </c>
      <c r="N383" s="14">
        <v>-3.91926964451789E-2</v>
      </c>
      <c r="AA383" s="14">
        <v>-3.91926964451789E-2</v>
      </c>
      <c r="AR383" s="14">
        <v>-3.91926964451789E-2</v>
      </c>
    </row>
    <row r="384" spans="1:44" x14ac:dyDescent="0.35">
      <c r="A384" s="14">
        <v>-0.6222062166158</v>
      </c>
      <c r="N384" s="14">
        <v>-3.7855733612022199E-2</v>
      </c>
      <c r="AA384" s="14">
        <v>-3.7855733612022199E-2</v>
      </c>
      <c r="AR384" s="14">
        <v>-3.7855733612022199E-2</v>
      </c>
    </row>
    <row r="385" spans="1:44" x14ac:dyDescent="0.35">
      <c r="A385" s="14">
        <v>0.208934539085217</v>
      </c>
      <c r="N385" s="14">
        <v>-3.7691153286577898E-2</v>
      </c>
      <c r="AA385" s="14">
        <v>-3.7691153286577898E-2</v>
      </c>
      <c r="AR385" s="14">
        <v>-3.7691153286577898E-2</v>
      </c>
    </row>
    <row r="386" spans="1:44" x14ac:dyDescent="0.35">
      <c r="A386" s="14">
        <v>0.18021042616640601</v>
      </c>
      <c r="N386" s="14">
        <v>-3.7460731853207099E-2</v>
      </c>
      <c r="AA386" s="14">
        <v>-3.7460731853207099E-2</v>
      </c>
      <c r="AR386" s="14">
        <v>-3.7460731853207099E-2</v>
      </c>
    </row>
    <row r="387" spans="1:44" x14ac:dyDescent="0.35">
      <c r="A387" s="14">
        <v>0.18052428633357601</v>
      </c>
      <c r="N387" s="14">
        <v>-3.7269313585986098E-2</v>
      </c>
      <c r="AA387" s="14">
        <v>-3.7269313585986098E-2</v>
      </c>
      <c r="AR387" s="14">
        <v>-3.7269313585986098E-2</v>
      </c>
    </row>
    <row r="388" spans="1:44" x14ac:dyDescent="0.35">
      <c r="A388" s="14">
        <v>0.36954373971057702</v>
      </c>
      <c r="N388" s="14">
        <v>-3.5116706303789498E-2</v>
      </c>
      <c r="AA388" s="14">
        <v>-3.5116706303789498E-2</v>
      </c>
      <c r="AR388" s="14">
        <v>-3.5116706303789498E-2</v>
      </c>
    </row>
    <row r="389" spans="1:44" x14ac:dyDescent="0.35">
      <c r="A389" s="14">
        <v>0.68069193976667997</v>
      </c>
      <c r="N389" s="14">
        <v>-3.4289398883558198E-2</v>
      </c>
      <c r="AA389" s="14">
        <v>-3.4289398883558198E-2</v>
      </c>
      <c r="AR389" s="14">
        <v>-3.4289398883558198E-2</v>
      </c>
    </row>
    <row r="390" spans="1:44" x14ac:dyDescent="0.35">
      <c r="A390" s="14">
        <v>-3.4289398883558198E-2</v>
      </c>
      <c r="N390" s="14">
        <v>-2.69927759784096E-2</v>
      </c>
      <c r="AA390" s="14">
        <v>-2.69927759784096E-2</v>
      </c>
      <c r="AR390" s="14">
        <v>-2.69927759784096E-2</v>
      </c>
    </row>
    <row r="391" spans="1:44" x14ac:dyDescent="0.35">
      <c r="A391" s="14">
        <v>7.7646608860472199E-2</v>
      </c>
      <c r="N391" s="14">
        <v>-2.5727991335772801E-2</v>
      </c>
      <c r="AA391" s="14">
        <v>-2.5727991335772801E-2</v>
      </c>
      <c r="AR391" s="14">
        <v>-2.5727991335772801E-2</v>
      </c>
    </row>
    <row r="392" spans="1:44" x14ac:dyDescent="0.35">
      <c r="A392" s="14">
        <v>0.136837702746408</v>
      </c>
      <c r="N392" s="14">
        <v>-2.0529622496541E-2</v>
      </c>
      <c r="AA392" s="14">
        <v>-2.0529622496541E-2</v>
      </c>
      <c r="AR392" s="14">
        <v>-2.0529622496541E-2</v>
      </c>
    </row>
    <row r="393" spans="1:44" x14ac:dyDescent="0.35">
      <c r="A393" s="14">
        <v>0.93184096473559797</v>
      </c>
      <c r="N393" s="14">
        <v>-1.8961094756947301E-2</v>
      </c>
      <c r="AA393" s="14">
        <v>-1.8961094756947301E-2</v>
      </c>
      <c r="AR393" s="14">
        <v>-1.8961094756947301E-2</v>
      </c>
    </row>
    <row r="394" spans="1:44" x14ac:dyDescent="0.35">
      <c r="A394" s="14">
        <v>0.89173042206508601</v>
      </c>
      <c r="N394" s="14">
        <v>-1.6973349052331398E-2</v>
      </c>
      <c r="AA394" s="14">
        <v>-1.6973349052331398E-2</v>
      </c>
      <c r="AR394" s="14">
        <v>-1.6973349052331398E-2</v>
      </c>
    </row>
    <row r="395" spans="1:44" x14ac:dyDescent="0.35">
      <c r="A395" s="14">
        <v>-0.82683518838256698</v>
      </c>
      <c r="N395" s="14">
        <v>-1.4590249280114299E-2</v>
      </c>
      <c r="AA395" s="14">
        <v>-1.4590249280114299E-2</v>
      </c>
      <c r="AR395" s="14">
        <v>-1.4590249280114299E-2</v>
      </c>
    </row>
    <row r="396" spans="1:44" x14ac:dyDescent="0.35">
      <c r="A396" s="14">
        <v>0.221823811088777</v>
      </c>
      <c r="N396" s="14">
        <v>-1.3488850925577899E-2</v>
      </c>
      <c r="AA396" s="14">
        <v>-1.3488850925577899E-2</v>
      </c>
      <c r="AR396" s="14">
        <v>-1.3488850925577899E-2</v>
      </c>
    </row>
    <row r="397" spans="1:44" x14ac:dyDescent="0.35">
      <c r="A397" s="14">
        <v>-0.18508220946138901</v>
      </c>
      <c r="N397" s="14">
        <v>-7.3487669005005097E-3</v>
      </c>
      <c r="AA397" s="14">
        <v>-7.3487669005005097E-3</v>
      </c>
      <c r="AR397" s="14">
        <v>-7.3487669005005097E-3</v>
      </c>
    </row>
    <row r="398" spans="1:44" x14ac:dyDescent="0.35">
      <c r="A398" s="14">
        <v>-0.34564075190187199</v>
      </c>
      <c r="N398" s="14">
        <v>-6.4531443034850904E-3</v>
      </c>
      <c r="AA398" s="14">
        <v>-6.4531443034850904E-3</v>
      </c>
      <c r="AR398" s="14">
        <v>-6.4531443034850904E-3</v>
      </c>
    </row>
    <row r="399" spans="1:44" x14ac:dyDescent="0.35">
      <c r="A399" s="14">
        <v>8.5829901746082404E-2</v>
      </c>
      <c r="N399" s="14">
        <v>-6.0645576260387503E-3</v>
      </c>
      <c r="AA399" s="14">
        <v>-6.0645576260387503E-3</v>
      </c>
      <c r="AR399" s="14">
        <v>-6.0645576260387503E-3</v>
      </c>
    </row>
    <row r="400" spans="1:44" x14ac:dyDescent="0.35">
      <c r="A400" s="14">
        <v>-0.26040187284342498</v>
      </c>
      <c r="N400" s="14">
        <v>-4.0868392897835601E-3</v>
      </c>
      <c r="AA400" s="14">
        <v>-4.0868392897835601E-3</v>
      </c>
      <c r="AR400" s="14">
        <v>-4.0868392897835601E-3</v>
      </c>
    </row>
    <row r="401" spans="1:44" x14ac:dyDescent="0.35">
      <c r="A401" s="14">
        <v>0.11288321671307</v>
      </c>
      <c r="N401" s="14">
        <v>-3.6992706673768501E-3</v>
      </c>
      <c r="AA401" s="14">
        <v>-3.6992706673768501E-3</v>
      </c>
      <c r="AR401" s="14">
        <v>-3.6992706673768501E-3</v>
      </c>
    </row>
    <row r="402" spans="1:44" x14ac:dyDescent="0.35">
      <c r="A402" s="14">
        <v>-0.13703637804740401</v>
      </c>
      <c r="N402" s="14">
        <v>-2.8949934922147601E-3</v>
      </c>
      <c r="AA402" s="14">
        <v>-2.8949934922147601E-3</v>
      </c>
      <c r="AR402" s="14">
        <v>-2.8949934922147601E-3</v>
      </c>
    </row>
    <row r="403" spans="1:44" x14ac:dyDescent="0.35">
      <c r="A403" s="14">
        <v>0.125570039972737</v>
      </c>
      <c r="N403" s="14">
        <v>-1.4028268392906201E-3</v>
      </c>
      <c r="AA403" s="14">
        <v>-1.4028268392906201E-3</v>
      </c>
      <c r="AR403" s="14">
        <v>-1.4028268392906201E-3</v>
      </c>
    </row>
    <row r="404" spans="1:44" x14ac:dyDescent="0.35">
      <c r="A404" s="14">
        <v>-0.47404770868075902</v>
      </c>
      <c r="N404" s="14">
        <v>1.05972025847889E-4</v>
      </c>
      <c r="AA404" s="14">
        <v>1.05972025847889E-4</v>
      </c>
      <c r="AR404" s="14">
        <v>1.05972025847889E-4</v>
      </c>
    </row>
    <row r="405" spans="1:44" x14ac:dyDescent="0.35">
      <c r="A405" s="14">
        <v>-0.153684458006171</v>
      </c>
      <c r="N405" s="14">
        <v>7.4531953408972799E-4</v>
      </c>
      <c r="AA405" s="14">
        <v>7.4531953408972799E-4</v>
      </c>
      <c r="AR405" s="14">
        <v>7.4531953408972799E-4</v>
      </c>
    </row>
    <row r="406" spans="1:44" x14ac:dyDescent="0.35">
      <c r="A406" s="14">
        <v>-0.71267501224662999</v>
      </c>
      <c r="N406" s="14">
        <v>9.4920927250776799E-4</v>
      </c>
      <c r="AA406" s="14">
        <v>9.4920927250776799E-4</v>
      </c>
      <c r="AR406" s="14">
        <v>9.4920927250776799E-4</v>
      </c>
    </row>
    <row r="407" spans="1:44" x14ac:dyDescent="0.35">
      <c r="A407" s="14">
        <v>-0.28177204237778702</v>
      </c>
      <c r="N407" s="14">
        <v>1.6843438118567899E-3</v>
      </c>
      <c r="AA407" s="14">
        <v>1.6843438118567899E-3</v>
      </c>
      <c r="AR407" s="14">
        <v>1.6843438118567899E-3</v>
      </c>
    </row>
    <row r="408" spans="1:44" x14ac:dyDescent="0.35">
      <c r="A408" s="14">
        <v>0.159677195123612</v>
      </c>
      <c r="N408" s="14">
        <v>3.2052994818104201E-3</v>
      </c>
      <c r="AA408" s="14">
        <v>3.2052994818104201E-3</v>
      </c>
      <c r="AR408" s="14">
        <v>3.2052994818104201E-3</v>
      </c>
    </row>
    <row r="409" spans="1:44" x14ac:dyDescent="0.35">
      <c r="A409" s="14">
        <v>-0.66285162340803205</v>
      </c>
      <c r="N409" s="14">
        <v>5.56115928724857E-3</v>
      </c>
      <c r="AA409" s="14">
        <v>5.56115928724857E-3</v>
      </c>
      <c r="AR409" s="14">
        <v>5.56115928724857E-3</v>
      </c>
    </row>
    <row r="410" spans="1:44" x14ac:dyDescent="0.35">
      <c r="A410" s="14">
        <v>-0.56671479292820304</v>
      </c>
      <c r="N410" s="14">
        <v>5.7309501347866604E-3</v>
      </c>
      <c r="AA410" s="14">
        <v>5.7309501347866604E-3</v>
      </c>
      <c r="AR410" s="14">
        <v>5.7309501347866604E-3</v>
      </c>
    </row>
    <row r="411" spans="1:44" x14ac:dyDescent="0.35">
      <c r="A411" s="14">
        <v>3.69438171138846E-2</v>
      </c>
      <c r="N411" s="14">
        <v>6.5600436529779501E-3</v>
      </c>
      <c r="AA411" s="14">
        <v>6.5600436529779501E-3</v>
      </c>
      <c r="AR411" s="14">
        <v>6.5600436529779501E-3</v>
      </c>
    </row>
    <row r="412" spans="1:44" x14ac:dyDescent="0.35">
      <c r="A412" s="14">
        <v>-0.32876053088431401</v>
      </c>
      <c r="N412" s="14">
        <v>7.9018857382321204E-3</v>
      </c>
      <c r="AA412" s="14">
        <v>7.9018857382321204E-3</v>
      </c>
      <c r="AR412" s="14">
        <v>7.9018857382321204E-3</v>
      </c>
    </row>
    <row r="413" spans="1:44" x14ac:dyDescent="0.35">
      <c r="A413" s="14">
        <v>-0.105434992662406</v>
      </c>
      <c r="N413" s="14">
        <v>8.1256230865756202E-3</v>
      </c>
      <c r="AA413" s="14">
        <v>8.1256230865756202E-3</v>
      </c>
      <c r="AR413" s="14">
        <v>8.1256230865756202E-3</v>
      </c>
    </row>
    <row r="414" spans="1:44" x14ac:dyDescent="0.35">
      <c r="A414" s="14">
        <v>0.15905109633214501</v>
      </c>
      <c r="N414" s="14">
        <v>1.0843032068156301E-2</v>
      </c>
      <c r="AA414" s="14">
        <v>1.0843032068156301E-2</v>
      </c>
      <c r="AR414" s="14">
        <v>1.0843032068156301E-2</v>
      </c>
    </row>
    <row r="415" spans="1:44" x14ac:dyDescent="0.35">
      <c r="A415" s="14">
        <v>0.31421132783764599</v>
      </c>
      <c r="N415" s="14">
        <v>1.46798979744898E-2</v>
      </c>
      <c r="AA415" s="14">
        <v>1.46798979744898E-2</v>
      </c>
      <c r="AR415" s="14">
        <v>1.46798979744898E-2</v>
      </c>
    </row>
    <row r="416" spans="1:44" x14ac:dyDescent="0.35">
      <c r="A416" s="14">
        <v>-0.94982930236811103</v>
      </c>
      <c r="N416" s="14">
        <v>1.66158549867307E-2</v>
      </c>
      <c r="AA416" s="14">
        <v>1.66158549867307E-2</v>
      </c>
      <c r="AR416" s="14">
        <v>1.66158549867307E-2</v>
      </c>
    </row>
    <row r="417" spans="1:44" x14ac:dyDescent="0.35">
      <c r="A417" s="14">
        <v>0.26971357232423299</v>
      </c>
      <c r="N417" s="14">
        <v>1.71144871102459E-2</v>
      </c>
      <c r="AA417" s="14">
        <v>1.71144871102459E-2</v>
      </c>
      <c r="AR417" s="14">
        <v>1.71144871102459E-2</v>
      </c>
    </row>
    <row r="418" spans="1:44" x14ac:dyDescent="0.35">
      <c r="A418" s="14">
        <v>0.72102296745849503</v>
      </c>
      <c r="N418" s="14">
        <v>1.9561390223232701E-2</v>
      </c>
      <c r="AA418" s="14">
        <v>1.9561390223232701E-2</v>
      </c>
      <c r="AR418" s="14">
        <v>1.9561390223232701E-2</v>
      </c>
    </row>
    <row r="419" spans="1:44" x14ac:dyDescent="0.35">
      <c r="A419" s="14">
        <v>0.20293618228365401</v>
      </c>
      <c r="N419" s="14">
        <v>1.9909962723783502E-2</v>
      </c>
      <c r="AA419" s="14">
        <v>1.9909962723783502E-2</v>
      </c>
      <c r="AR419" s="14">
        <v>1.9909962723783502E-2</v>
      </c>
    </row>
    <row r="420" spans="1:44" x14ac:dyDescent="0.35">
      <c r="A420" s="14">
        <v>0.17897320105998901</v>
      </c>
      <c r="N420" s="14">
        <v>2.0498262324818401E-2</v>
      </c>
      <c r="AA420" s="14">
        <v>2.0498262324818401E-2</v>
      </c>
      <c r="AR420" s="14">
        <v>2.0498262324818401E-2</v>
      </c>
    </row>
    <row r="421" spans="1:44" x14ac:dyDescent="0.35">
      <c r="A421" s="14">
        <v>-0.100502974957629</v>
      </c>
      <c r="N421" s="14">
        <v>2.1451497343714598E-2</v>
      </c>
      <c r="AA421" s="14">
        <v>2.1451497343714598E-2</v>
      </c>
      <c r="AR421" s="14">
        <v>2.1451497343714598E-2</v>
      </c>
    </row>
    <row r="422" spans="1:44" x14ac:dyDescent="0.35">
      <c r="A422" s="14">
        <v>-0.98811737893306695</v>
      </c>
      <c r="N422" s="14">
        <v>2.37858160635771E-2</v>
      </c>
      <c r="AA422" s="14">
        <v>2.37858160635771E-2</v>
      </c>
      <c r="AR422" s="14">
        <v>2.37858160635771E-2</v>
      </c>
    </row>
    <row r="423" spans="1:44" x14ac:dyDescent="0.35">
      <c r="A423" s="14">
        <v>0.23967377922606301</v>
      </c>
      <c r="N423" s="14">
        <v>2.6642267195490101E-2</v>
      </c>
      <c r="AA423" s="14">
        <v>2.6642267195490101E-2</v>
      </c>
      <c r="AR423" s="14">
        <v>2.6642267195490101E-2</v>
      </c>
    </row>
    <row r="424" spans="1:44" x14ac:dyDescent="0.35">
      <c r="A424" s="14">
        <v>-2.5727991335772801E-2</v>
      </c>
      <c r="N424" s="14">
        <v>2.7143766761053099E-2</v>
      </c>
      <c r="AA424" s="14">
        <v>2.7143766761053099E-2</v>
      </c>
      <c r="AR424" s="14">
        <v>2.7143766761053099E-2</v>
      </c>
    </row>
    <row r="425" spans="1:44" x14ac:dyDescent="0.35">
      <c r="A425" s="14">
        <v>-0.24682939761710301</v>
      </c>
      <c r="N425" s="14">
        <v>2.89877485722531E-2</v>
      </c>
      <c r="AA425" s="14">
        <v>2.89877485722531E-2</v>
      </c>
      <c r="AR425" s="14">
        <v>2.89877485722531E-2</v>
      </c>
    </row>
    <row r="426" spans="1:44" x14ac:dyDescent="0.35">
      <c r="A426" s="14">
        <v>-4.6837390068483802E-2</v>
      </c>
      <c r="N426" s="14">
        <v>3.1502819872207599E-2</v>
      </c>
      <c r="AA426" s="14">
        <v>3.1502819872207599E-2</v>
      </c>
      <c r="AR426" s="14">
        <v>3.1502819872207599E-2</v>
      </c>
    </row>
    <row r="427" spans="1:44" x14ac:dyDescent="0.35">
      <c r="A427" s="14">
        <v>-0.32556849327522303</v>
      </c>
      <c r="N427" s="14">
        <v>3.23991096223619E-2</v>
      </c>
      <c r="AA427" s="14">
        <v>3.23991096223619E-2</v>
      </c>
      <c r="AR427" s="14">
        <v>3.23991096223619E-2</v>
      </c>
    </row>
    <row r="428" spans="1:44" x14ac:dyDescent="0.35">
      <c r="A428" s="14">
        <v>-0.25859804150410698</v>
      </c>
      <c r="N428" s="14">
        <v>3.3026592377708199E-2</v>
      </c>
      <c r="AA428" s="14">
        <v>3.3026592377708199E-2</v>
      </c>
      <c r="AR428" s="14">
        <v>3.3026592377708199E-2</v>
      </c>
    </row>
    <row r="429" spans="1:44" x14ac:dyDescent="0.35">
      <c r="A429" s="14">
        <v>0.81963295036156902</v>
      </c>
      <c r="N429" s="14">
        <v>3.69438171138846E-2</v>
      </c>
      <c r="AA429" s="14">
        <v>3.69438171138846E-2</v>
      </c>
      <c r="AR429" s="14">
        <v>3.69438171138846E-2</v>
      </c>
    </row>
    <row r="430" spans="1:44" x14ac:dyDescent="0.35">
      <c r="A430" s="14">
        <v>0.175991942279978</v>
      </c>
      <c r="N430" s="14">
        <v>4.0030924085354698E-2</v>
      </c>
      <c r="AA430" s="14">
        <v>4.0030924085354698E-2</v>
      </c>
      <c r="AR430" s="14">
        <v>4.0030924085354698E-2</v>
      </c>
    </row>
    <row r="431" spans="1:44" x14ac:dyDescent="0.35">
      <c r="A431" s="14">
        <v>-0.36831232021058702</v>
      </c>
      <c r="N431" s="14">
        <v>4.2421282237517399E-2</v>
      </c>
      <c r="AA431" s="14">
        <v>4.2421282237517399E-2</v>
      </c>
      <c r="AR431" s="14">
        <v>4.2421282237517399E-2</v>
      </c>
    </row>
    <row r="432" spans="1:44" x14ac:dyDescent="0.35">
      <c r="A432" s="14">
        <v>0.210980278842618</v>
      </c>
      <c r="N432" s="14">
        <v>4.3276445724058497E-2</v>
      </c>
      <c r="AA432" s="14">
        <v>4.3276445724058497E-2</v>
      </c>
      <c r="AR432" s="14">
        <v>4.3276445724058497E-2</v>
      </c>
    </row>
    <row r="433" spans="1:44" x14ac:dyDescent="0.35">
      <c r="A433" s="14">
        <v>-0.100708793536074</v>
      </c>
      <c r="N433" s="14">
        <v>4.5960973116121698E-2</v>
      </c>
      <c r="AA433" s="14">
        <v>4.5960973116121698E-2</v>
      </c>
      <c r="AR433" s="14">
        <v>4.5960973116121698E-2</v>
      </c>
    </row>
    <row r="434" spans="1:44" x14ac:dyDescent="0.35">
      <c r="A434" s="14">
        <v>-0.16388968681975599</v>
      </c>
      <c r="N434" s="14">
        <v>4.6679632451932601E-2</v>
      </c>
      <c r="AA434" s="14">
        <v>4.6679632451932601E-2</v>
      </c>
      <c r="AR434" s="14">
        <v>4.6679632451932601E-2</v>
      </c>
    </row>
    <row r="435" spans="1:44" x14ac:dyDescent="0.35">
      <c r="A435" s="14">
        <v>9.4920927250776799E-4</v>
      </c>
      <c r="N435" s="14">
        <v>4.7506254553341697E-2</v>
      </c>
      <c r="AA435" s="14">
        <v>4.7506254553341697E-2</v>
      </c>
      <c r="AR435" s="14">
        <v>4.7506254553341697E-2</v>
      </c>
    </row>
    <row r="436" spans="1:44" x14ac:dyDescent="0.35">
      <c r="A436" s="14">
        <v>-0.221598990837267</v>
      </c>
      <c r="N436" s="14">
        <v>4.9283736033012997E-2</v>
      </c>
      <c r="AA436" s="14">
        <v>4.9283736033012997E-2</v>
      </c>
      <c r="AR436" s="14">
        <v>4.9283736033012997E-2</v>
      </c>
    </row>
    <row r="437" spans="1:44" x14ac:dyDescent="0.35">
      <c r="A437" s="14">
        <v>0.19594700937277501</v>
      </c>
      <c r="N437" s="14">
        <v>4.9374760617312302E-2</v>
      </c>
      <c r="AA437" s="14">
        <v>4.9374760617312302E-2</v>
      </c>
      <c r="AR437" s="14">
        <v>4.9374760617312302E-2</v>
      </c>
    </row>
    <row r="438" spans="1:44" x14ac:dyDescent="0.35">
      <c r="A438" s="14">
        <v>0.157517115534513</v>
      </c>
      <c r="N438" s="14">
        <v>5.1661292555379802E-2</v>
      </c>
      <c r="AA438" s="14">
        <v>5.1661292555379802E-2</v>
      </c>
      <c r="AR438" s="14">
        <v>5.1661292555379802E-2</v>
      </c>
    </row>
    <row r="439" spans="1:44" x14ac:dyDescent="0.35">
      <c r="A439" s="14">
        <v>-0.76896003112764999</v>
      </c>
      <c r="N439" s="14">
        <v>5.2149024603143503E-2</v>
      </c>
      <c r="AA439" s="14">
        <v>5.2149024603143503E-2</v>
      </c>
      <c r="AR439" s="14">
        <v>5.2149024603143503E-2</v>
      </c>
    </row>
    <row r="440" spans="1:44" x14ac:dyDescent="0.35">
      <c r="A440" s="14">
        <v>4.7506254553341697E-2</v>
      </c>
      <c r="N440" s="14">
        <v>5.24038245057835E-2</v>
      </c>
      <c r="AA440" s="14">
        <v>5.24038245057835E-2</v>
      </c>
      <c r="AR440" s="14">
        <v>5.24038245057835E-2</v>
      </c>
    </row>
    <row r="441" spans="1:44" x14ac:dyDescent="0.35">
      <c r="A441" s="14">
        <v>-0.419481458291454</v>
      </c>
      <c r="N441" s="14">
        <v>5.2893400159201902E-2</v>
      </c>
      <c r="AA441" s="14">
        <v>5.2893400159201902E-2</v>
      </c>
      <c r="AR441" s="14">
        <v>5.2893400159201902E-2</v>
      </c>
    </row>
    <row r="442" spans="1:44" x14ac:dyDescent="0.35">
      <c r="A442" s="14">
        <v>0.44814230752651502</v>
      </c>
      <c r="N442" s="14">
        <v>5.3161706510719102E-2</v>
      </c>
      <c r="AA442" s="14">
        <v>5.3161706510719102E-2</v>
      </c>
      <c r="AR442" s="14">
        <v>5.3161706510719102E-2</v>
      </c>
    </row>
    <row r="443" spans="1:44" x14ac:dyDescent="0.35">
      <c r="A443" s="14">
        <v>-0.30366734561330899</v>
      </c>
      <c r="N443" s="14">
        <v>5.3251891876311103E-2</v>
      </c>
      <c r="AA443" s="14">
        <v>5.3251891876311103E-2</v>
      </c>
      <c r="AR443" s="14">
        <v>5.3251891876311103E-2</v>
      </c>
    </row>
    <row r="444" spans="1:44" x14ac:dyDescent="0.35">
      <c r="A444" s="14">
        <v>-0.60405798115892595</v>
      </c>
      <c r="N444" s="14">
        <v>5.5264158711992001E-2</v>
      </c>
      <c r="AA444" s="14">
        <v>5.5264158711992001E-2</v>
      </c>
      <c r="AR444" s="14">
        <v>5.5264158711992001E-2</v>
      </c>
    </row>
    <row r="445" spans="1:44" x14ac:dyDescent="0.35">
      <c r="A445" s="14">
        <v>-0.18231318054826601</v>
      </c>
      <c r="N445" s="14">
        <v>5.7004957330229998E-2</v>
      </c>
      <c r="AA445" s="14">
        <v>5.7004957330229998E-2</v>
      </c>
      <c r="AR445" s="14">
        <v>5.7004957330229998E-2</v>
      </c>
    </row>
    <row r="446" spans="1:44" x14ac:dyDescent="0.35">
      <c r="A446" s="14">
        <v>-0.38087929596172698</v>
      </c>
      <c r="N446" s="14">
        <v>6.0876930190897301E-2</v>
      </c>
      <c r="AA446" s="14">
        <v>6.0876930190897301E-2</v>
      </c>
      <c r="AR446" s="14">
        <v>6.0876930190897301E-2</v>
      </c>
    </row>
    <row r="447" spans="1:44" x14ac:dyDescent="0.35">
      <c r="A447" s="14">
        <v>7.8039679318034905E-2</v>
      </c>
      <c r="N447" s="14">
        <v>6.1675928953819903E-2</v>
      </c>
      <c r="AA447" s="14">
        <v>6.1675928953819903E-2</v>
      </c>
      <c r="AR447" s="14">
        <v>6.1675928953819903E-2</v>
      </c>
    </row>
    <row r="448" spans="1:44" x14ac:dyDescent="0.35">
      <c r="A448" s="14">
        <v>7.2099882374298194E-2</v>
      </c>
      <c r="N448" s="14">
        <v>6.4156275271570098E-2</v>
      </c>
      <c r="AA448" s="14">
        <v>6.4156275271570098E-2</v>
      </c>
      <c r="AR448" s="14">
        <v>6.4156275271570098E-2</v>
      </c>
    </row>
    <row r="449" spans="1:44" x14ac:dyDescent="0.35">
      <c r="A449" s="14">
        <v>0.47891239577299599</v>
      </c>
      <c r="N449" s="14">
        <v>6.4486577726659805E-2</v>
      </c>
      <c r="AA449" s="14">
        <v>6.4486577726659805E-2</v>
      </c>
      <c r="AR449" s="14">
        <v>6.4486577726659805E-2</v>
      </c>
    </row>
    <row r="450" spans="1:44" x14ac:dyDescent="0.35">
      <c r="A450" s="14">
        <v>0.61023881058385898</v>
      </c>
      <c r="N450" s="14">
        <v>6.5431082632010695E-2</v>
      </c>
      <c r="AA450" s="14">
        <v>6.5431082632010695E-2</v>
      </c>
      <c r="AR450" s="14">
        <v>6.5431082632010695E-2</v>
      </c>
    </row>
    <row r="451" spans="1:44" x14ac:dyDescent="0.35">
      <c r="A451" s="14">
        <v>0.47683908887841198</v>
      </c>
      <c r="N451" s="14">
        <v>7.2099882374298194E-2</v>
      </c>
      <c r="AA451" s="14">
        <v>7.2099882374298194E-2</v>
      </c>
      <c r="AR451" s="14">
        <v>7.2099882374298194E-2</v>
      </c>
    </row>
    <row r="452" spans="1:44" x14ac:dyDescent="0.35">
      <c r="A452" s="14">
        <v>-0.18999617588248</v>
      </c>
      <c r="N452" s="14">
        <v>7.2965170026239395E-2</v>
      </c>
      <c r="AA452" s="14">
        <v>7.2965170026239395E-2</v>
      </c>
      <c r="AR452" s="14">
        <v>7.2965170026239395E-2</v>
      </c>
    </row>
    <row r="453" spans="1:44" x14ac:dyDescent="0.35">
      <c r="A453" s="14">
        <v>-8.1985759726508803E-2</v>
      </c>
      <c r="N453" s="14">
        <v>7.3350723516099101E-2</v>
      </c>
      <c r="AA453" s="14">
        <v>7.3350723516099101E-2</v>
      </c>
      <c r="AR453" s="14">
        <v>7.3350723516099101E-2</v>
      </c>
    </row>
    <row r="454" spans="1:44" x14ac:dyDescent="0.35">
      <c r="A454" s="14">
        <v>-0.45877519950647999</v>
      </c>
      <c r="N454" s="14">
        <v>7.3818428306310704E-2</v>
      </c>
      <c r="AA454" s="14">
        <v>7.3818428306310704E-2</v>
      </c>
      <c r="AR454" s="14">
        <v>7.3818428306310704E-2</v>
      </c>
    </row>
    <row r="455" spans="1:44" x14ac:dyDescent="0.35">
      <c r="A455" s="14">
        <v>-0.39945182591056899</v>
      </c>
      <c r="N455" s="14">
        <v>7.3973535564474197E-2</v>
      </c>
      <c r="AA455" s="14">
        <v>7.3973535564474197E-2</v>
      </c>
      <c r="AR455" s="14">
        <v>7.3973535564474197E-2</v>
      </c>
    </row>
    <row r="456" spans="1:44" x14ac:dyDescent="0.35">
      <c r="A456" s="14">
        <v>-0.31366036582202</v>
      </c>
      <c r="N456" s="14">
        <v>7.4183498340685994E-2</v>
      </c>
      <c r="AA456" s="14">
        <v>7.4183498340685994E-2</v>
      </c>
      <c r="AR456" s="14">
        <v>7.4183498340685994E-2</v>
      </c>
    </row>
    <row r="457" spans="1:44" x14ac:dyDescent="0.35">
      <c r="A457" s="14">
        <v>-0.44109301826902497</v>
      </c>
      <c r="N457" s="14">
        <v>7.4218643994756694E-2</v>
      </c>
      <c r="AA457" s="14">
        <v>7.4218643994756694E-2</v>
      </c>
      <c r="AR457" s="14">
        <v>7.4218643994756694E-2</v>
      </c>
    </row>
    <row r="458" spans="1:44" x14ac:dyDescent="0.35">
      <c r="A458" s="14">
        <v>0.55141806526612702</v>
      </c>
      <c r="N458" s="14">
        <v>7.4642026407602702E-2</v>
      </c>
      <c r="AA458" s="14">
        <v>7.4642026407602702E-2</v>
      </c>
      <c r="AR458" s="14">
        <v>7.4642026407602702E-2</v>
      </c>
    </row>
    <row r="459" spans="1:44" x14ac:dyDescent="0.35">
      <c r="A459" s="14">
        <v>0.82814178249286596</v>
      </c>
      <c r="N459" s="14">
        <v>7.7321708066892494E-2</v>
      </c>
      <c r="AA459" s="14">
        <v>7.7321708066892494E-2</v>
      </c>
      <c r="AR459" s="14">
        <v>7.7321708066892494E-2</v>
      </c>
    </row>
    <row r="460" spans="1:44" x14ac:dyDescent="0.35">
      <c r="A460" s="14">
        <v>0.60882792933610896</v>
      </c>
      <c r="N460" s="14">
        <v>7.7646608860472199E-2</v>
      </c>
      <c r="AA460" s="14">
        <v>7.7646608860472199E-2</v>
      </c>
      <c r="AR460" s="14">
        <v>7.7646608860472199E-2</v>
      </c>
    </row>
    <row r="461" spans="1:44" x14ac:dyDescent="0.35">
      <c r="A461" s="14">
        <v>-0.44964799650552301</v>
      </c>
      <c r="N461" s="14">
        <v>7.8039679318034905E-2</v>
      </c>
      <c r="AA461" s="14">
        <v>7.8039679318034905E-2</v>
      </c>
      <c r="AR461" s="14">
        <v>7.8039679318034905E-2</v>
      </c>
    </row>
    <row r="462" spans="1:44" x14ac:dyDescent="0.35">
      <c r="A462" s="14">
        <v>-3.7269313585986098E-2</v>
      </c>
      <c r="N462" s="14">
        <v>7.99466489693159E-2</v>
      </c>
      <c r="AA462" s="14">
        <v>7.99466489693159E-2</v>
      </c>
      <c r="AR462" s="14">
        <v>7.99466489693159E-2</v>
      </c>
    </row>
    <row r="463" spans="1:44" x14ac:dyDescent="0.35">
      <c r="A463" s="14">
        <v>0.41770870749502598</v>
      </c>
      <c r="N463" s="14">
        <v>8.0498176130952101E-2</v>
      </c>
      <c r="AA463" s="14">
        <v>8.0498176130952101E-2</v>
      </c>
      <c r="AR463" s="14">
        <v>8.0498176130952101E-2</v>
      </c>
    </row>
    <row r="464" spans="1:44" x14ac:dyDescent="0.35">
      <c r="A464" s="14">
        <v>0.153627278696265</v>
      </c>
      <c r="N464" s="14">
        <v>8.2246719998916806E-2</v>
      </c>
      <c r="AA464" s="14">
        <v>8.2246719998916806E-2</v>
      </c>
      <c r="AR464" s="14">
        <v>8.2246719998916806E-2</v>
      </c>
    </row>
    <row r="465" spans="1:44" x14ac:dyDescent="0.35">
      <c r="A465" s="14">
        <v>-0.95429574414774498</v>
      </c>
      <c r="N465" s="14">
        <v>8.3016044301660305E-2</v>
      </c>
      <c r="AA465" s="14">
        <v>8.3016044301660305E-2</v>
      </c>
      <c r="AR465" s="14">
        <v>8.3016044301660305E-2</v>
      </c>
    </row>
    <row r="466" spans="1:44" x14ac:dyDescent="0.35">
      <c r="A466" s="14">
        <v>-0.614666303901935</v>
      </c>
      <c r="N466" s="14">
        <v>8.3481718814747599E-2</v>
      </c>
      <c r="AA466" s="14">
        <v>8.3481718814747599E-2</v>
      </c>
      <c r="AR466" s="14">
        <v>8.3481718814747599E-2</v>
      </c>
    </row>
    <row r="467" spans="1:44" x14ac:dyDescent="0.35">
      <c r="A467" s="14">
        <v>-0.326045331201401</v>
      </c>
      <c r="N467" s="14">
        <v>8.4476438049503597E-2</v>
      </c>
      <c r="AA467" s="14">
        <v>8.4476438049503597E-2</v>
      </c>
      <c r="AR467" s="14">
        <v>8.4476438049503597E-2</v>
      </c>
    </row>
    <row r="468" spans="1:44" x14ac:dyDescent="0.35">
      <c r="A468" s="14">
        <v>3.2052994818104201E-3</v>
      </c>
      <c r="N468" s="14">
        <v>8.5829901746082404E-2</v>
      </c>
      <c r="AA468" s="14">
        <v>8.5829901746082404E-2</v>
      </c>
      <c r="AR468" s="14">
        <v>8.5829901746082404E-2</v>
      </c>
    </row>
    <row r="469" spans="1:44" x14ac:dyDescent="0.35">
      <c r="A469" s="14">
        <v>-0.34854245522108801</v>
      </c>
      <c r="N469" s="14">
        <v>8.9300166687436094E-2</v>
      </c>
      <c r="AA469" s="14">
        <v>8.9300166687436094E-2</v>
      </c>
      <c r="AR469" s="14">
        <v>8.9300166687436094E-2</v>
      </c>
    </row>
    <row r="470" spans="1:44" x14ac:dyDescent="0.35">
      <c r="A470" s="14">
        <v>0.18735194578866801</v>
      </c>
      <c r="N470" s="14">
        <v>8.9356334869887102E-2</v>
      </c>
      <c r="AA470" s="14">
        <v>8.9356334869887102E-2</v>
      </c>
      <c r="AR470" s="14">
        <v>8.9356334869887102E-2</v>
      </c>
    </row>
    <row r="471" spans="1:44" x14ac:dyDescent="0.35">
      <c r="A471" s="14">
        <v>-0.46715178215014702</v>
      </c>
      <c r="N471" s="14">
        <v>9.3627113180235103E-2</v>
      </c>
      <c r="AA471" s="14">
        <v>9.3627113180235103E-2</v>
      </c>
      <c r="AR471" s="14">
        <v>9.3627113180235103E-2</v>
      </c>
    </row>
    <row r="472" spans="1:44" x14ac:dyDescent="0.35">
      <c r="A472" s="14">
        <v>0.36426717781758799</v>
      </c>
      <c r="N472" s="14">
        <v>9.6840491592235303E-2</v>
      </c>
      <c r="AA472" s="14">
        <v>9.6840491592235303E-2</v>
      </c>
      <c r="AR472" s="14">
        <v>9.6840491592235303E-2</v>
      </c>
    </row>
    <row r="473" spans="1:44" x14ac:dyDescent="0.35">
      <c r="A473" s="14">
        <v>7.4531953408972799E-4</v>
      </c>
      <c r="N473" s="14">
        <v>9.7035162389514498E-2</v>
      </c>
      <c r="AA473" s="14">
        <v>9.7035162389514498E-2</v>
      </c>
      <c r="AR473" s="14">
        <v>9.7035162389514498E-2</v>
      </c>
    </row>
    <row r="474" spans="1:44" x14ac:dyDescent="0.35">
      <c r="A474" s="14">
        <v>-0.311226073579003</v>
      </c>
      <c r="N474" s="14">
        <v>0.10065952846652899</v>
      </c>
      <c r="AA474" s="14">
        <v>0.10065952846652899</v>
      </c>
      <c r="AR474" s="14">
        <v>0.10065952846652899</v>
      </c>
    </row>
    <row r="475" spans="1:44" x14ac:dyDescent="0.35">
      <c r="A475" s="14">
        <v>-0.21138348078644001</v>
      </c>
      <c r="N475" s="14">
        <v>0.10268427997490499</v>
      </c>
      <c r="AA475" s="14">
        <v>0.10268427997490499</v>
      </c>
      <c r="AR475" s="14">
        <v>0.10268427997490499</v>
      </c>
    </row>
    <row r="476" spans="1:44" x14ac:dyDescent="0.35">
      <c r="A476" s="14">
        <v>-0.48585465263466499</v>
      </c>
      <c r="N476" s="14">
        <v>0.105247127612841</v>
      </c>
      <c r="AA476" s="14">
        <v>0.105247127612841</v>
      </c>
      <c r="AR476" s="14">
        <v>0.105247127612841</v>
      </c>
    </row>
    <row r="477" spans="1:44" x14ac:dyDescent="0.35">
      <c r="A477" s="14">
        <v>0.39214076893678801</v>
      </c>
      <c r="N477" s="14">
        <v>0.10598879042241401</v>
      </c>
      <c r="AA477" s="14">
        <v>0.10598879042241401</v>
      </c>
      <c r="AR477" s="14">
        <v>0.10598879042241401</v>
      </c>
    </row>
    <row r="478" spans="1:44" x14ac:dyDescent="0.35">
      <c r="A478" s="14">
        <v>-0.65252157045391102</v>
      </c>
      <c r="N478" s="14">
        <v>0.10779107654605501</v>
      </c>
      <c r="AA478" s="14">
        <v>0.10779107654605501</v>
      </c>
      <c r="AR478" s="14">
        <v>0.10779107654605501</v>
      </c>
    </row>
    <row r="479" spans="1:44" x14ac:dyDescent="0.35">
      <c r="A479" s="14">
        <v>0.999043225371119</v>
      </c>
      <c r="N479" s="14">
        <v>0.109189733721012</v>
      </c>
      <c r="AA479" s="14">
        <v>0.109189733721012</v>
      </c>
      <c r="AR479" s="14">
        <v>0.109189733721012</v>
      </c>
    </row>
    <row r="480" spans="1:44" x14ac:dyDescent="0.35">
      <c r="A480" s="14">
        <v>-5.4801810505328299E-2</v>
      </c>
      <c r="N480" s="14">
        <v>0.111372780019579</v>
      </c>
      <c r="AA480" s="14">
        <v>0.111372780019579</v>
      </c>
      <c r="AR480" s="14">
        <v>0.111372780019579</v>
      </c>
    </row>
    <row r="481" spans="1:44" x14ac:dyDescent="0.35">
      <c r="A481" s="14">
        <v>0.62605995465273201</v>
      </c>
      <c r="N481" s="14">
        <v>0.112233629271361</v>
      </c>
      <c r="AA481" s="14">
        <v>0.112233629271361</v>
      </c>
      <c r="AR481" s="14">
        <v>0.112233629271361</v>
      </c>
    </row>
    <row r="482" spans="1:44" x14ac:dyDescent="0.35">
      <c r="A482" s="14">
        <v>-0.71136122476427199</v>
      </c>
      <c r="N482" s="14">
        <v>0.11288321671307</v>
      </c>
      <c r="AA482" s="14">
        <v>0.11288321671307</v>
      </c>
      <c r="AR482" s="14">
        <v>0.11288321671307</v>
      </c>
    </row>
    <row r="483" spans="1:44" x14ac:dyDescent="0.35">
      <c r="A483" s="14">
        <v>-0.588930011331804</v>
      </c>
      <c r="N483" s="14">
        <v>0.113042850503641</v>
      </c>
      <c r="AA483" s="14">
        <v>0.113042850503641</v>
      </c>
      <c r="AR483" s="14">
        <v>0.113042850503641</v>
      </c>
    </row>
    <row r="484" spans="1:44" x14ac:dyDescent="0.35">
      <c r="A484" s="14">
        <v>-0.78189174294831998</v>
      </c>
      <c r="N484" s="14">
        <v>0.113125432024811</v>
      </c>
      <c r="AA484" s="14">
        <v>0.113125432024811</v>
      </c>
      <c r="AR484" s="14">
        <v>0.113125432024811</v>
      </c>
    </row>
    <row r="485" spans="1:44" x14ac:dyDescent="0.35">
      <c r="A485" s="14">
        <v>0.30676171865914797</v>
      </c>
      <c r="N485" s="14">
        <v>0.117164831238262</v>
      </c>
      <c r="AA485" s="14">
        <v>0.117164831238262</v>
      </c>
      <c r="AR485" s="14">
        <v>0.117164831238262</v>
      </c>
    </row>
    <row r="486" spans="1:44" x14ac:dyDescent="0.35">
      <c r="A486" s="14">
        <v>0.48624859951848498</v>
      </c>
      <c r="N486" s="14">
        <v>0.117938725530059</v>
      </c>
      <c r="AA486" s="14">
        <v>0.117938725530059</v>
      </c>
      <c r="AR486" s="14">
        <v>0.117938725530059</v>
      </c>
    </row>
    <row r="487" spans="1:44" x14ac:dyDescent="0.35">
      <c r="A487" s="14">
        <v>-0.13908809513269499</v>
      </c>
      <c r="N487" s="14">
        <v>0.118970253671963</v>
      </c>
      <c r="AA487" s="14">
        <v>0.118970253671963</v>
      </c>
      <c r="AR487" s="14">
        <v>0.118970253671963</v>
      </c>
    </row>
    <row r="488" spans="1:44" x14ac:dyDescent="0.35">
      <c r="A488" s="14">
        <v>-0.89609895665859696</v>
      </c>
      <c r="N488" s="14">
        <v>0.119709786647995</v>
      </c>
      <c r="AA488" s="14">
        <v>0.119709786647995</v>
      </c>
      <c r="AR488" s="14">
        <v>0.119709786647995</v>
      </c>
    </row>
    <row r="489" spans="1:44" x14ac:dyDescent="0.35">
      <c r="A489" s="14">
        <v>-8.7878666932370106E-2</v>
      </c>
      <c r="N489" s="14">
        <v>0.122072365375842</v>
      </c>
      <c r="AA489" s="14">
        <v>0.122072365375842</v>
      </c>
      <c r="AR489" s="14">
        <v>0.122072365375842</v>
      </c>
    </row>
    <row r="490" spans="1:44" x14ac:dyDescent="0.35">
      <c r="A490" s="14">
        <v>-1.4590249280114299E-2</v>
      </c>
      <c r="N490" s="14">
        <v>0.12320261063672799</v>
      </c>
      <c r="AA490" s="14">
        <v>0.12320261063672799</v>
      </c>
      <c r="AR490" s="14">
        <v>0.12320261063672799</v>
      </c>
    </row>
    <row r="491" spans="1:44" x14ac:dyDescent="0.35">
      <c r="A491" s="14">
        <v>0.117938725530059</v>
      </c>
      <c r="N491" s="14">
        <v>0.125570039972737</v>
      </c>
      <c r="AA491" s="14">
        <v>0.125570039972737</v>
      </c>
      <c r="AR491" s="14">
        <v>0.125570039972737</v>
      </c>
    </row>
    <row r="492" spans="1:44" x14ac:dyDescent="0.35">
      <c r="A492" s="14">
        <v>-5.51337326091213E-2</v>
      </c>
      <c r="N492" s="14">
        <v>0.12926644285300801</v>
      </c>
      <c r="AA492" s="14">
        <v>0.12926644285300801</v>
      </c>
      <c r="AR492" s="14">
        <v>0.12926644285300801</v>
      </c>
    </row>
    <row r="493" spans="1:44" x14ac:dyDescent="0.35">
      <c r="A493" s="14">
        <v>0.80958958743269605</v>
      </c>
      <c r="N493" s="14">
        <v>0.13047061469358501</v>
      </c>
      <c r="AA493" s="14">
        <v>0.13047061469358501</v>
      </c>
      <c r="AR493" s="14">
        <v>0.13047061469358501</v>
      </c>
    </row>
    <row r="494" spans="1:44" x14ac:dyDescent="0.35">
      <c r="A494" s="14">
        <v>7.3350723516099101E-2</v>
      </c>
      <c r="N494" s="14">
        <v>0.132748058455609</v>
      </c>
      <c r="AA494" s="14">
        <v>0.132748058455609</v>
      </c>
      <c r="AR494" s="14">
        <v>0.132748058455609</v>
      </c>
    </row>
    <row r="495" spans="1:44" x14ac:dyDescent="0.35">
      <c r="A495" s="14">
        <v>0.40799167602449699</v>
      </c>
      <c r="N495" s="14">
        <v>0.13548532697792301</v>
      </c>
      <c r="AA495" s="14">
        <v>0.13548532697792301</v>
      </c>
      <c r="AR495" s="14">
        <v>0.13548532697792301</v>
      </c>
    </row>
    <row r="496" spans="1:44" x14ac:dyDescent="0.35">
      <c r="A496" s="14">
        <v>-0.63125323876999495</v>
      </c>
      <c r="N496" s="14">
        <v>0.136837702746408</v>
      </c>
      <c r="AA496" s="14">
        <v>0.136837702746408</v>
      </c>
      <c r="AR496" s="14">
        <v>0.136837702746408</v>
      </c>
    </row>
    <row r="497" spans="1:44" x14ac:dyDescent="0.35">
      <c r="A497" s="14">
        <v>-0.73758303429471705</v>
      </c>
      <c r="N497" s="14">
        <v>0.13914250415489801</v>
      </c>
      <c r="AA497" s="14">
        <v>0.13914250415489801</v>
      </c>
      <c r="AR497" s="14">
        <v>0.13914250415489801</v>
      </c>
    </row>
    <row r="498" spans="1:44" x14ac:dyDescent="0.35">
      <c r="A498" s="14">
        <v>-0.90712914464690597</v>
      </c>
      <c r="N498" s="14">
        <v>0.14076794467405301</v>
      </c>
      <c r="AA498" s="14">
        <v>0.14076794467405301</v>
      </c>
      <c r="AR498" s="14">
        <v>0.14076794467405301</v>
      </c>
    </row>
    <row r="499" spans="1:44" x14ac:dyDescent="0.35">
      <c r="A499" s="14">
        <v>0.20018866569243099</v>
      </c>
      <c r="N499" s="14">
        <v>0.14118748647467499</v>
      </c>
      <c r="AA499" s="14">
        <v>0.14118748647467499</v>
      </c>
      <c r="AR499" s="14">
        <v>0.14118748647467499</v>
      </c>
    </row>
    <row r="500" spans="1:44" x14ac:dyDescent="0.35">
      <c r="A500" s="14">
        <v>-0.212334436868785</v>
      </c>
      <c r="N500" s="14">
        <v>0.14172365761366501</v>
      </c>
      <c r="AA500" s="14">
        <v>0.14172365761366501</v>
      </c>
      <c r="AR500" s="14">
        <v>0.14172365761366501</v>
      </c>
    </row>
    <row r="501" spans="1:44" x14ac:dyDescent="0.35">
      <c r="A501" s="14">
        <v>-0.561805549042521</v>
      </c>
      <c r="N501" s="14">
        <v>0.14419322374085999</v>
      </c>
      <c r="AA501" s="14">
        <v>0.14419322374085999</v>
      </c>
      <c r="AR501" s="14">
        <v>0.14419322374085999</v>
      </c>
    </row>
    <row r="502" spans="1:44" x14ac:dyDescent="0.35">
      <c r="A502" s="14">
        <v>-0.41297053913870702</v>
      </c>
      <c r="N502" s="14">
        <v>0.14640203734280999</v>
      </c>
      <c r="AA502" s="14">
        <v>0.14640203734280999</v>
      </c>
      <c r="AR502" s="14">
        <v>0.14640203734280999</v>
      </c>
    </row>
    <row r="503" spans="1:44" x14ac:dyDescent="0.35">
      <c r="A503" s="14">
        <v>-0.35555529836272498</v>
      </c>
      <c r="N503" s="14">
        <v>0.15010403653566001</v>
      </c>
      <c r="AA503" s="14">
        <v>0.15010403653566001</v>
      </c>
      <c r="AR503" s="14">
        <v>0.15010403653566001</v>
      </c>
    </row>
    <row r="504" spans="1:44" x14ac:dyDescent="0.35">
      <c r="A504" s="14">
        <v>0.10779107654605501</v>
      </c>
      <c r="N504" s="14">
        <v>0.15208027173403399</v>
      </c>
      <c r="AA504" s="14">
        <v>0.15208027173403399</v>
      </c>
      <c r="AR504" s="14">
        <v>0.15208027173403399</v>
      </c>
    </row>
    <row r="505" spans="1:44" x14ac:dyDescent="0.35">
      <c r="A505" s="14">
        <v>0.111372780019579</v>
      </c>
      <c r="N505" s="14">
        <v>0.15288687394054101</v>
      </c>
      <c r="AA505" s="14">
        <v>0.15288687394054101</v>
      </c>
      <c r="AR505" s="14">
        <v>0.15288687394054101</v>
      </c>
    </row>
    <row r="506" spans="1:44" x14ac:dyDescent="0.35">
      <c r="A506" s="14">
        <v>0.31115848400767199</v>
      </c>
      <c r="N506" s="14">
        <v>0.153627278696265</v>
      </c>
      <c r="AA506" s="14">
        <v>0.153627278696265</v>
      </c>
      <c r="AR506" s="14">
        <v>0.153627278696265</v>
      </c>
    </row>
    <row r="507" spans="1:44" x14ac:dyDescent="0.35">
      <c r="A507" s="14">
        <v>0.21586556467834001</v>
      </c>
      <c r="N507" s="14">
        <v>0.15564976591794499</v>
      </c>
      <c r="AA507" s="14">
        <v>0.15564976591794499</v>
      </c>
      <c r="AR507" s="14">
        <v>0.15564976591794499</v>
      </c>
    </row>
    <row r="508" spans="1:44" x14ac:dyDescent="0.35">
      <c r="A508" s="14">
        <v>0.38275316516659802</v>
      </c>
      <c r="N508" s="14">
        <v>0.15662325857801501</v>
      </c>
      <c r="AA508" s="14">
        <v>0.15662325857801501</v>
      </c>
      <c r="AR508" s="14">
        <v>0.15662325857801501</v>
      </c>
    </row>
    <row r="509" spans="1:44" x14ac:dyDescent="0.35">
      <c r="A509" s="14">
        <v>-0.25807406260497801</v>
      </c>
      <c r="N509" s="14">
        <v>0.15723543233711601</v>
      </c>
      <c r="AA509" s="14">
        <v>0.15723543233711601</v>
      </c>
      <c r="AR509" s="14">
        <v>0.15723543233711601</v>
      </c>
    </row>
    <row r="510" spans="1:44" x14ac:dyDescent="0.35">
      <c r="A510" s="14">
        <v>0.81573323981589496</v>
      </c>
      <c r="N510" s="14">
        <v>0.157517115534513</v>
      </c>
      <c r="AA510" s="14">
        <v>0.157517115534513</v>
      </c>
      <c r="AR510" s="14">
        <v>0.157517115534513</v>
      </c>
    </row>
    <row r="511" spans="1:44" x14ac:dyDescent="0.35">
      <c r="A511" s="14">
        <v>7.9018857382321204E-3</v>
      </c>
      <c r="N511" s="14">
        <v>0.15776274188989001</v>
      </c>
      <c r="AA511" s="14">
        <v>0.15776274188989001</v>
      </c>
      <c r="AR511" s="14">
        <v>0.15776274188989001</v>
      </c>
    </row>
    <row r="512" spans="1:44" x14ac:dyDescent="0.35">
      <c r="A512" s="14">
        <v>-0.117298917284253</v>
      </c>
      <c r="N512" s="14">
        <v>0.15782261935126099</v>
      </c>
      <c r="AA512" s="14">
        <v>0.15782261935126099</v>
      </c>
      <c r="AR512" s="14">
        <v>0.15782261935126099</v>
      </c>
    </row>
    <row r="513" spans="1:44" x14ac:dyDescent="0.35">
      <c r="A513" s="14">
        <v>-4.68713898635909E-2</v>
      </c>
      <c r="N513" s="14">
        <v>0.15808115932865599</v>
      </c>
      <c r="AA513" s="14">
        <v>0.15808115932865599</v>
      </c>
      <c r="AR513" s="14">
        <v>0.15808115932865599</v>
      </c>
    </row>
    <row r="514" spans="1:44" x14ac:dyDescent="0.35">
      <c r="A514" s="14">
        <v>-0.169223365394262</v>
      </c>
      <c r="N514" s="14">
        <v>0.15808207896927201</v>
      </c>
      <c r="AA514" s="14">
        <v>0.15808207896927201</v>
      </c>
      <c r="AR514" s="14">
        <v>0.15808207896927201</v>
      </c>
    </row>
    <row r="515" spans="1:44" x14ac:dyDescent="0.35">
      <c r="A515" s="14">
        <v>6.4486577726659805E-2</v>
      </c>
      <c r="N515" s="14">
        <v>0.15905109633214501</v>
      </c>
      <c r="AA515" s="14">
        <v>0.15905109633214501</v>
      </c>
      <c r="AR515" s="14">
        <v>0.15905109633214501</v>
      </c>
    </row>
    <row r="516" spans="1:44" x14ac:dyDescent="0.35">
      <c r="A516" s="14">
        <v>7.4642026407602702E-2</v>
      </c>
      <c r="N516" s="14">
        <v>0.159677195123612</v>
      </c>
      <c r="AA516" s="14">
        <v>0.159677195123612</v>
      </c>
      <c r="AR516" s="14">
        <v>0.159677195123612</v>
      </c>
    </row>
    <row r="517" spans="1:44" x14ac:dyDescent="0.35">
      <c r="A517" s="14">
        <v>0.180108356845843</v>
      </c>
      <c r="N517" s="14">
        <v>0.16145903671992701</v>
      </c>
      <c r="AA517" s="14">
        <v>0.16145903671992701</v>
      </c>
      <c r="AR517" s="14">
        <v>0.16145903671992701</v>
      </c>
    </row>
    <row r="518" spans="1:44" x14ac:dyDescent="0.35">
      <c r="A518" s="14">
        <v>0.42734181081931899</v>
      </c>
      <c r="N518" s="14">
        <v>0.16299063066007899</v>
      </c>
      <c r="AA518" s="14">
        <v>0.16299063066007899</v>
      </c>
      <c r="AR518" s="14">
        <v>0.16299063066007899</v>
      </c>
    </row>
    <row r="519" spans="1:44" x14ac:dyDescent="0.35">
      <c r="A519" s="14">
        <v>-0.86688480839094095</v>
      </c>
      <c r="N519" s="14">
        <v>0.16314047625075301</v>
      </c>
      <c r="AA519" s="14">
        <v>0.16314047625075301</v>
      </c>
      <c r="AR519" s="14">
        <v>0.16314047625075301</v>
      </c>
    </row>
    <row r="520" spans="1:44" x14ac:dyDescent="0.35">
      <c r="A520" s="14">
        <v>0.60769705218484704</v>
      </c>
      <c r="N520" s="14">
        <v>0.164170787484098</v>
      </c>
      <c r="AA520" s="14">
        <v>0.164170787484098</v>
      </c>
      <c r="AR520" s="14">
        <v>0.164170787484098</v>
      </c>
    </row>
    <row r="521" spans="1:44" x14ac:dyDescent="0.35">
      <c r="A521" s="14">
        <v>0.31508905335729498</v>
      </c>
      <c r="N521" s="14">
        <v>0.16516133712070399</v>
      </c>
      <c r="AA521" s="14">
        <v>0.16516133712070399</v>
      </c>
      <c r="AR521" s="14">
        <v>0.16516133712070399</v>
      </c>
    </row>
    <row r="522" spans="1:44" x14ac:dyDescent="0.35">
      <c r="A522" s="14">
        <v>0.15723543233711601</v>
      </c>
      <c r="N522" s="14">
        <v>0.17046855871781699</v>
      </c>
      <c r="AA522" s="14">
        <v>0.17046855871781699</v>
      </c>
      <c r="AR522" s="14">
        <v>0.17046855871781699</v>
      </c>
    </row>
    <row r="523" spans="1:44" x14ac:dyDescent="0.35">
      <c r="A523" s="14">
        <v>-0.59160738509284005</v>
      </c>
      <c r="N523" s="14">
        <v>0.17126762912454799</v>
      </c>
      <c r="AA523" s="14">
        <v>0.17126762912454799</v>
      </c>
      <c r="AR523" s="14">
        <v>0.17126762912454799</v>
      </c>
    </row>
    <row r="524" spans="1:44" x14ac:dyDescent="0.35">
      <c r="A524" s="14">
        <v>-0.18181575014015999</v>
      </c>
      <c r="N524" s="14">
        <v>0.17233916363805801</v>
      </c>
      <c r="AA524" s="14">
        <v>0.17233916363805801</v>
      </c>
      <c r="AR524" s="14">
        <v>0.17233916363805801</v>
      </c>
    </row>
    <row r="525" spans="1:44" x14ac:dyDescent="0.35">
      <c r="A525" s="14">
        <v>0.218170364722203</v>
      </c>
      <c r="N525" s="14">
        <v>0.174268682408322</v>
      </c>
      <c r="AA525" s="14">
        <v>0.174268682408322</v>
      </c>
      <c r="AR525" s="14">
        <v>0.174268682408322</v>
      </c>
    </row>
    <row r="526" spans="1:44" x14ac:dyDescent="0.35">
      <c r="A526" s="14">
        <v>-0.112243705662604</v>
      </c>
      <c r="N526" s="14">
        <v>0.17487047000518799</v>
      </c>
      <c r="AA526" s="14">
        <v>0.17487047000518799</v>
      </c>
      <c r="AR526" s="14">
        <v>0.17487047000518799</v>
      </c>
    </row>
    <row r="527" spans="1:44" x14ac:dyDescent="0.35">
      <c r="A527" s="14">
        <v>-0.418965034626889</v>
      </c>
      <c r="N527" s="14">
        <v>0.175991942279978</v>
      </c>
      <c r="AA527" s="14">
        <v>0.175991942279978</v>
      </c>
      <c r="AR527" s="14">
        <v>0.175991942279978</v>
      </c>
    </row>
    <row r="528" spans="1:44" x14ac:dyDescent="0.35">
      <c r="A528" s="14">
        <v>-0.24187657933317799</v>
      </c>
      <c r="N528" s="14">
        <v>0.17689738661186699</v>
      </c>
      <c r="AA528" s="14">
        <v>0.17689738661186699</v>
      </c>
      <c r="AR528" s="14">
        <v>0.17689738661186699</v>
      </c>
    </row>
    <row r="529" spans="1:44" x14ac:dyDescent="0.35">
      <c r="A529" s="14">
        <v>0.55569839791979203</v>
      </c>
      <c r="N529" s="14">
        <v>0.17836952468730699</v>
      </c>
      <c r="AA529" s="14">
        <v>0.17836952468730699</v>
      </c>
      <c r="AR529" s="14">
        <v>0.17836952468730699</v>
      </c>
    </row>
    <row r="530" spans="1:44" x14ac:dyDescent="0.35">
      <c r="A530" s="14">
        <v>0.13914250415489801</v>
      </c>
      <c r="N530" s="14">
        <v>0.17897320105998901</v>
      </c>
      <c r="AA530" s="14">
        <v>0.17897320105998901</v>
      </c>
      <c r="AR530" s="14">
        <v>0.17897320105998901</v>
      </c>
    </row>
    <row r="531" spans="1:44" x14ac:dyDescent="0.35">
      <c r="A531" s="14">
        <v>0.16516133712070399</v>
      </c>
      <c r="N531" s="14">
        <v>0.179763253612711</v>
      </c>
      <c r="AA531" s="14">
        <v>0.179763253612711</v>
      </c>
      <c r="AR531" s="14">
        <v>0.179763253612711</v>
      </c>
    </row>
    <row r="532" spans="1:44" x14ac:dyDescent="0.35">
      <c r="A532" s="14">
        <v>-0.44647357635690899</v>
      </c>
      <c r="N532" s="14">
        <v>0.180108356845843</v>
      </c>
      <c r="AA532" s="14">
        <v>0.180108356845843</v>
      </c>
      <c r="AR532" s="14">
        <v>0.180108356845843</v>
      </c>
    </row>
    <row r="533" spans="1:44" x14ac:dyDescent="0.35">
      <c r="A533" s="14">
        <v>0.32113966659217602</v>
      </c>
      <c r="N533" s="14">
        <v>0.18021042616640601</v>
      </c>
      <c r="AA533" s="14">
        <v>0.18021042616640601</v>
      </c>
      <c r="AR533" s="14">
        <v>0.18021042616640601</v>
      </c>
    </row>
    <row r="534" spans="1:44" x14ac:dyDescent="0.35">
      <c r="A534" s="14">
        <v>-7.3487669005005097E-3</v>
      </c>
      <c r="N534" s="14">
        <v>0.18052428633357601</v>
      </c>
      <c r="AA534" s="14">
        <v>0.18052428633357601</v>
      </c>
      <c r="AR534" s="14">
        <v>0.18052428633357601</v>
      </c>
    </row>
    <row r="535" spans="1:44" x14ac:dyDescent="0.35">
      <c r="A535" s="14">
        <v>0.295977155998426</v>
      </c>
      <c r="N535" s="14">
        <v>0.183031878564622</v>
      </c>
      <c r="AA535" s="14">
        <v>0.183031878564622</v>
      </c>
      <c r="AR535" s="14">
        <v>0.183031878564622</v>
      </c>
    </row>
    <row r="536" spans="1:44" x14ac:dyDescent="0.35">
      <c r="A536" s="14">
        <v>-0.25753166550173401</v>
      </c>
      <c r="N536" s="14">
        <v>0.183193646683845</v>
      </c>
      <c r="AA536" s="14">
        <v>0.183193646683845</v>
      </c>
      <c r="AR536" s="14">
        <v>0.183193646683845</v>
      </c>
    </row>
    <row r="537" spans="1:44" x14ac:dyDescent="0.35">
      <c r="A537" s="14">
        <v>-6.0645576260387503E-3</v>
      </c>
      <c r="N537" s="14">
        <v>0.18337171872399</v>
      </c>
      <c r="AA537" s="14">
        <v>0.18337171872399</v>
      </c>
      <c r="AR537" s="14">
        <v>0.18337171872399</v>
      </c>
    </row>
    <row r="538" spans="1:44" x14ac:dyDescent="0.35">
      <c r="A538" s="14">
        <v>0.183193646683845</v>
      </c>
      <c r="N538" s="14">
        <v>0.18496967287892699</v>
      </c>
      <c r="AA538" s="14">
        <v>0.18496967287892699</v>
      </c>
      <c r="AR538" s="14">
        <v>0.18496967287892699</v>
      </c>
    </row>
    <row r="539" spans="1:44" x14ac:dyDescent="0.35">
      <c r="A539" s="14">
        <v>-6.0934313820203902E-2</v>
      </c>
      <c r="N539" s="14">
        <v>0.18735194578866801</v>
      </c>
      <c r="AA539" s="14">
        <v>0.18735194578866801</v>
      </c>
      <c r="AR539" s="14">
        <v>0.18735194578866801</v>
      </c>
    </row>
    <row r="540" spans="1:44" x14ac:dyDescent="0.35">
      <c r="A540" s="14">
        <v>0.36269658863085402</v>
      </c>
      <c r="N540" s="14">
        <v>0.18800234300247001</v>
      </c>
      <c r="AA540" s="14">
        <v>0.18800234300247001</v>
      </c>
      <c r="AR540" s="14">
        <v>0.18800234300247001</v>
      </c>
    </row>
    <row r="541" spans="1:44" x14ac:dyDescent="0.35">
      <c r="A541" s="14">
        <v>0.27263388256982402</v>
      </c>
      <c r="N541" s="14">
        <v>0.18916518672090701</v>
      </c>
      <c r="AA541" s="14">
        <v>0.18916518672090701</v>
      </c>
      <c r="AR541" s="14">
        <v>0.18916518672090701</v>
      </c>
    </row>
    <row r="542" spans="1:44" x14ac:dyDescent="0.35">
      <c r="A542" s="14">
        <v>-0.45162904274676202</v>
      </c>
      <c r="N542" s="14">
        <v>0.189893619243207</v>
      </c>
      <c r="AA542" s="14">
        <v>0.189893619243207</v>
      </c>
      <c r="AR542" s="14">
        <v>0.189893619243207</v>
      </c>
    </row>
    <row r="543" spans="1:44" x14ac:dyDescent="0.35">
      <c r="A543" s="14">
        <v>-3.7691153286577898E-2</v>
      </c>
      <c r="N543" s="14">
        <v>0.19293805414965001</v>
      </c>
      <c r="AA543" s="14">
        <v>0.19293805414965001</v>
      </c>
      <c r="AR543" s="14">
        <v>0.19293805414965001</v>
      </c>
    </row>
    <row r="544" spans="1:44" x14ac:dyDescent="0.35">
      <c r="A544" s="14">
        <v>-0.58058146683086098</v>
      </c>
      <c r="N544" s="14">
        <v>0.19381816849887601</v>
      </c>
      <c r="AA544" s="14">
        <v>0.19381816849887601</v>
      </c>
      <c r="AR544" s="14">
        <v>0.19381816849887601</v>
      </c>
    </row>
    <row r="545" spans="1:44" x14ac:dyDescent="0.35">
      <c r="A545" s="14">
        <v>0.63434374452213405</v>
      </c>
      <c r="N545" s="14">
        <v>0.19446753782237799</v>
      </c>
      <c r="AA545" s="14">
        <v>0.19446753782237799</v>
      </c>
      <c r="AR545" s="14">
        <v>0.19446753782237799</v>
      </c>
    </row>
    <row r="546" spans="1:44" x14ac:dyDescent="0.35">
      <c r="A546" s="14">
        <v>0.35339692885573898</v>
      </c>
      <c r="N546" s="14">
        <v>0.19461582073248301</v>
      </c>
      <c r="AA546" s="14">
        <v>0.19461582073248301</v>
      </c>
      <c r="AR546" s="14">
        <v>0.19461582073248301</v>
      </c>
    </row>
    <row r="547" spans="1:44" x14ac:dyDescent="0.35">
      <c r="A547" s="14">
        <v>7.3818428306310704E-2</v>
      </c>
      <c r="N547" s="14">
        <v>0.19594700937277501</v>
      </c>
      <c r="AA547" s="14">
        <v>0.19594700937277501</v>
      </c>
      <c r="AR547" s="14">
        <v>0.19594700937277501</v>
      </c>
    </row>
    <row r="548" spans="1:44" x14ac:dyDescent="0.35">
      <c r="A548" s="14">
        <v>-0.33375308845929502</v>
      </c>
      <c r="N548" s="14">
        <v>0.196749192830318</v>
      </c>
      <c r="AA548" s="14">
        <v>0.196749192830318</v>
      </c>
      <c r="AR548" s="14">
        <v>0.196749192830318</v>
      </c>
    </row>
    <row r="549" spans="1:44" x14ac:dyDescent="0.35">
      <c r="A549" s="14">
        <v>0.29674381276512701</v>
      </c>
      <c r="N549" s="14">
        <v>0.19888557832753601</v>
      </c>
      <c r="AA549" s="14">
        <v>0.19888557832753601</v>
      </c>
      <c r="AR549" s="14">
        <v>0.19888557832753601</v>
      </c>
    </row>
    <row r="550" spans="1:44" x14ac:dyDescent="0.35">
      <c r="A550" s="14">
        <v>-3.6992706673768501E-3</v>
      </c>
      <c r="N550" s="14">
        <v>0.20018866569243099</v>
      </c>
      <c r="AA550" s="14">
        <v>0.20018866569243099</v>
      </c>
      <c r="AR550" s="14">
        <v>0.20018866569243099</v>
      </c>
    </row>
    <row r="551" spans="1:44" x14ac:dyDescent="0.35">
      <c r="A551" s="14">
        <v>0.44726323225465597</v>
      </c>
      <c r="N551" s="14">
        <v>0.20293618228365401</v>
      </c>
      <c r="AA551" s="14">
        <v>0.20293618228365401</v>
      </c>
      <c r="AR551" s="14">
        <v>0.20293618228365401</v>
      </c>
    </row>
    <row r="552" spans="1:44" x14ac:dyDescent="0.35">
      <c r="A552" s="14">
        <v>-0.30430880189537202</v>
      </c>
      <c r="N552" s="14">
        <v>0.20482184507951601</v>
      </c>
      <c r="AA552" s="14">
        <v>0.20482184507951601</v>
      </c>
      <c r="AR552" s="14">
        <v>0.20482184507951601</v>
      </c>
    </row>
    <row r="553" spans="1:44" x14ac:dyDescent="0.35">
      <c r="A553" s="14">
        <v>-5.5233230185502601E-2</v>
      </c>
      <c r="N553" s="14">
        <v>0.20533244074850901</v>
      </c>
      <c r="AA553" s="14">
        <v>0.20533244074850901</v>
      </c>
      <c r="AR553" s="14">
        <v>0.20533244074850901</v>
      </c>
    </row>
    <row r="554" spans="1:44" x14ac:dyDescent="0.35">
      <c r="A554" s="14">
        <v>0.38036759140950399</v>
      </c>
      <c r="N554" s="14">
        <v>0.20565650188169099</v>
      </c>
      <c r="AA554" s="14">
        <v>0.20565650188169099</v>
      </c>
      <c r="AR554" s="14">
        <v>0.20565650188169099</v>
      </c>
    </row>
    <row r="555" spans="1:44" x14ac:dyDescent="0.35">
      <c r="A555" s="14">
        <v>-0.102785583109789</v>
      </c>
      <c r="N555" s="14">
        <v>0.20583648171173299</v>
      </c>
      <c r="AA555" s="14">
        <v>0.20583648171173299</v>
      </c>
      <c r="AR555" s="14">
        <v>0.20583648171173299</v>
      </c>
    </row>
    <row r="556" spans="1:44" x14ac:dyDescent="0.35">
      <c r="A556" s="14">
        <v>0.27126762369253299</v>
      </c>
      <c r="N556" s="14">
        <v>0.208934539085217</v>
      </c>
      <c r="AA556" s="14">
        <v>0.208934539085217</v>
      </c>
      <c r="AR556" s="14">
        <v>0.208934539085217</v>
      </c>
    </row>
    <row r="557" spans="1:44" x14ac:dyDescent="0.35">
      <c r="A557" s="14">
        <v>0.58714276861326098</v>
      </c>
      <c r="N557" s="14">
        <v>0.209348258547325</v>
      </c>
      <c r="AA557" s="14">
        <v>0.209348258547325</v>
      </c>
      <c r="AR557" s="14">
        <v>0.209348258547325</v>
      </c>
    </row>
    <row r="558" spans="1:44" x14ac:dyDescent="0.35">
      <c r="A558" s="14">
        <v>-8.0784251851346106E-2</v>
      </c>
      <c r="N558" s="14">
        <v>0.20943256297004001</v>
      </c>
      <c r="AA558" s="14">
        <v>0.20943256297004001</v>
      </c>
      <c r="AR558" s="14">
        <v>0.20943256297004001</v>
      </c>
    </row>
    <row r="559" spans="1:44" x14ac:dyDescent="0.35">
      <c r="A559" s="14">
        <v>0.49423145463615697</v>
      </c>
      <c r="N559" s="14">
        <v>0.210980278842618</v>
      </c>
      <c r="AA559" s="14">
        <v>0.210980278842618</v>
      </c>
      <c r="AR559" s="14">
        <v>0.210980278842618</v>
      </c>
    </row>
    <row r="560" spans="1:44" x14ac:dyDescent="0.35">
      <c r="A560" s="14">
        <v>-0.26695039098035001</v>
      </c>
      <c r="N560" s="14">
        <v>0.215376235353578</v>
      </c>
      <c r="AA560" s="14">
        <v>0.215376235353578</v>
      </c>
      <c r="AR560" s="14">
        <v>0.215376235353578</v>
      </c>
    </row>
    <row r="561" spans="1:44" x14ac:dyDescent="0.35">
      <c r="A561" s="14">
        <v>0.44764458532700702</v>
      </c>
      <c r="N561" s="14">
        <v>0.21586556467834001</v>
      </c>
      <c r="AA561" s="14">
        <v>0.21586556467834001</v>
      </c>
      <c r="AR561" s="14">
        <v>0.21586556467834001</v>
      </c>
    </row>
    <row r="562" spans="1:44" x14ac:dyDescent="0.35">
      <c r="A562" s="14">
        <v>0.14076794467405301</v>
      </c>
      <c r="N562" s="14">
        <v>0.21726662160659099</v>
      </c>
      <c r="AA562" s="14">
        <v>0.21726662160659099</v>
      </c>
      <c r="AR562" s="14">
        <v>0.21726662160659099</v>
      </c>
    </row>
    <row r="563" spans="1:44" x14ac:dyDescent="0.35">
      <c r="A563" s="14">
        <v>0.52201722721214505</v>
      </c>
      <c r="N563" s="14">
        <v>0.21808954580703199</v>
      </c>
      <c r="AA563" s="14">
        <v>0.21808954580703199</v>
      </c>
      <c r="AR563" s="14">
        <v>0.21808954580703199</v>
      </c>
    </row>
    <row r="564" spans="1:44" x14ac:dyDescent="0.35">
      <c r="A564" s="14">
        <v>0.33437149114422399</v>
      </c>
      <c r="N564" s="14">
        <v>0.218170364722203</v>
      </c>
      <c r="AA564" s="14">
        <v>0.218170364722203</v>
      </c>
      <c r="AR564" s="14">
        <v>0.218170364722203</v>
      </c>
    </row>
    <row r="565" spans="1:44" x14ac:dyDescent="0.35">
      <c r="A565" s="14">
        <v>-0.399396146174056</v>
      </c>
      <c r="N565" s="14">
        <v>0.221823811088777</v>
      </c>
      <c r="AA565" s="14">
        <v>0.221823811088777</v>
      </c>
      <c r="AR565" s="14">
        <v>0.221823811088777</v>
      </c>
    </row>
    <row r="566" spans="1:44" x14ac:dyDescent="0.35">
      <c r="A566" s="14">
        <v>-0.165400279405575</v>
      </c>
      <c r="N566" s="14">
        <v>0.22479671571924301</v>
      </c>
      <c r="AA566" s="14">
        <v>0.22479671571924301</v>
      </c>
      <c r="AR566" s="14">
        <v>0.22479671571924301</v>
      </c>
    </row>
    <row r="567" spans="1:44" x14ac:dyDescent="0.35">
      <c r="A567" s="14">
        <v>0.85122823998205499</v>
      </c>
      <c r="N567" s="14">
        <v>0.22485469443110001</v>
      </c>
      <c r="AA567" s="14">
        <v>0.22485469443110001</v>
      </c>
      <c r="AR567" s="14">
        <v>0.22485469443110001</v>
      </c>
    </row>
    <row r="568" spans="1:44" x14ac:dyDescent="0.35">
      <c r="A568" s="14">
        <v>0.25522257903585199</v>
      </c>
      <c r="N568" s="14">
        <v>0.22651358593228199</v>
      </c>
      <c r="AA568" s="14">
        <v>0.22651358593228199</v>
      </c>
      <c r="AR568" s="14">
        <v>0.22651358593228199</v>
      </c>
    </row>
    <row r="569" spans="1:44" x14ac:dyDescent="0.35">
      <c r="A569" s="14">
        <v>-0.39593556624519799</v>
      </c>
      <c r="N569" s="14">
        <v>0.22717717592307801</v>
      </c>
      <c r="AA569" s="14">
        <v>0.22717717592307801</v>
      </c>
      <c r="AR569" s="14">
        <v>0.22717717592307801</v>
      </c>
    </row>
    <row r="570" spans="1:44" x14ac:dyDescent="0.35">
      <c r="A570" s="14">
        <v>-0.42851728561365798</v>
      </c>
      <c r="N570" s="14">
        <v>0.231832164211842</v>
      </c>
      <c r="AA570" s="14">
        <v>0.231832164211842</v>
      </c>
      <c r="AR570" s="14">
        <v>0.231832164211842</v>
      </c>
    </row>
    <row r="571" spans="1:44" x14ac:dyDescent="0.35">
      <c r="A571" s="14">
        <v>-0.68853936405475702</v>
      </c>
      <c r="N571" s="14">
        <v>0.23355929550483401</v>
      </c>
      <c r="AA571" s="14">
        <v>0.23355929550483401</v>
      </c>
      <c r="AR571" s="14">
        <v>0.23355929550483401</v>
      </c>
    </row>
    <row r="572" spans="1:44" x14ac:dyDescent="0.35">
      <c r="A572" s="14">
        <v>-9.1935829665795304E-2</v>
      </c>
      <c r="N572" s="14">
        <v>0.23568367151227501</v>
      </c>
      <c r="AA572" s="14">
        <v>0.23568367151227501</v>
      </c>
      <c r="AR572" s="14">
        <v>0.23568367151227501</v>
      </c>
    </row>
    <row r="573" spans="1:44" x14ac:dyDescent="0.35">
      <c r="A573" s="14">
        <v>0.17836952468730699</v>
      </c>
      <c r="N573" s="14">
        <v>0.235762153828525</v>
      </c>
      <c r="AA573" s="14">
        <v>0.235762153828525</v>
      </c>
      <c r="AR573" s="14">
        <v>0.235762153828525</v>
      </c>
    </row>
    <row r="574" spans="1:44" x14ac:dyDescent="0.35">
      <c r="A574" s="14">
        <v>0.67730361797823702</v>
      </c>
      <c r="N574" s="14">
        <v>0.23786574365837701</v>
      </c>
      <c r="AA574" s="14">
        <v>0.23786574365837701</v>
      </c>
      <c r="AR574" s="14">
        <v>0.23786574365837701</v>
      </c>
    </row>
    <row r="575" spans="1:44" x14ac:dyDescent="0.35">
      <c r="A575" s="14">
        <v>0.23568367151227501</v>
      </c>
      <c r="N575" s="14">
        <v>0.238422157637939</v>
      </c>
      <c r="AA575" s="14">
        <v>0.238422157637939</v>
      </c>
      <c r="AR575" s="14">
        <v>0.238422157637939</v>
      </c>
    </row>
    <row r="576" spans="1:44" x14ac:dyDescent="0.35">
      <c r="A576" s="14">
        <v>0.69619482576317404</v>
      </c>
      <c r="N576" s="14">
        <v>0.23955517997880399</v>
      </c>
      <c r="AA576" s="14">
        <v>0.23955517997880399</v>
      </c>
      <c r="AR576" s="14">
        <v>0.23955517997880399</v>
      </c>
    </row>
    <row r="577" spans="1:44" x14ac:dyDescent="0.35">
      <c r="A577" s="14">
        <v>6.5600436529779501E-3</v>
      </c>
      <c r="N577" s="14">
        <v>0.23967377922606301</v>
      </c>
      <c r="AA577" s="14">
        <v>0.23967377922606301</v>
      </c>
      <c r="AR577" s="14">
        <v>0.23967377922606301</v>
      </c>
    </row>
    <row r="578" spans="1:44" x14ac:dyDescent="0.35">
      <c r="A578" s="14">
        <v>-0.393254834451012</v>
      </c>
      <c r="N578" s="14">
        <v>0.24362158263203801</v>
      </c>
      <c r="AA578" s="14">
        <v>0.24362158263203801</v>
      </c>
      <c r="AR578" s="14">
        <v>0.24362158263203801</v>
      </c>
    </row>
    <row r="579" spans="1:44" x14ac:dyDescent="0.35">
      <c r="A579" s="14">
        <v>-0.65379214708950795</v>
      </c>
      <c r="N579" s="14">
        <v>0.24588092026452801</v>
      </c>
      <c r="AA579" s="14">
        <v>0.24588092026452801</v>
      </c>
      <c r="AR579" s="14">
        <v>0.24588092026452801</v>
      </c>
    </row>
    <row r="580" spans="1:44" x14ac:dyDescent="0.35">
      <c r="A580" s="14">
        <v>-0.723040291311003</v>
      </c>
      <c r="N580" s="14">
        <v>0.24851576676411199</v>
      </c>
      <c r="AA580" s="14">
        <v>0.24851576676411199</v>
      </c>
      <c r="AR580" s="14">
        <v>0.24851576676411199</v>
      </c>
    </row>
    <row r="581" spans="1:44" x14ac:dyDescent="0.35">
      <c r="A581" s="14">
        <v>-0.57060239954546998</v>
      </c>
      <c r="N581" s="14">
        <v>0.24897988845087199</v>
      </c>
      <c r="AA581" s="14">
        <v>0.24897988845087199</v>
      </c>
      <c r="AR581" s="14">
        <v>0.24897988845087199</v>
      </c>
    </row>
    <row r="582" spans="1:44" x14ac:dyDescent="0.35">
      <c r="A582" s="14">
        <v>0.65944680683023005</v>
      </c>
      <c r="N582" s="14">
        <v>0.25130556176384899</v>
      </c>
      <c r="AA582" s="14">
        <v>0.25130556176384899</v>
      </c>
      <c r="AR582" s="14">
        <v>0.25130556176384899</v>
      </c>
    </row>
    <row r="583" spans="1:44" x14ac:dyDescent="0.35">
      <c r="A583" s="14">
        <v>-0.37266754659934198</v>
      </c>
      <c r="N583" s="14">
        <v>0.25176589000661198</v>
      </c>
      <c r="AA583" s="14">
        <v>0.25176589000661198</v>
      </c>
      <c r="AR583" s="14">
        <v>0.25176589000661198</v>
      </c>
    </row>
    <row r="584" spans="1:44" x14ac:dyDescent="0.35">
      <c r="A584" s="14">
        <v>-0.23795459214814799</v>
      </c>
      <c r="N584" s="14">
        <v>0.25232588711038101</v>
      </c>
      <c r="AA584" s="14">
        <v>0.25232588711038101</v>
      </c>
      <c r="AR584" s="14">
        <v>0.25232588711038101</v>
      </c>
    </row>
    <row r="585" spans="1:44" x14ac:dyDescent="0.35">
      <c r="A585" s="14">
        <v>-0.45700606927944798</v>
      </c>
      <c r="N585" s="14">
        <v>0.25522257903585199</v>
      </c>
      <c r="AA585" s="14">
        <v>0.25522257903585199</v>
      </c>
      <c r="AR585" s="14">
        <v>0.25522257903585199</v>
      </c>
    </row>
    <row r="586" spans="1:44" x14ac:dyDescent="0.35">
      <c r="A586" s="14">
        <v>0.179763253612711</v>
      </c>
      <c r="N586" s="14">
        <v>0.26032161343572202</v>
      </c>
      <c r="AA586" s="14">
        <v>0.26032161343572202</v>
      </c>
      <c r="AR586" s="14">
        <v>0.26032161343572202</v>
      </c>
    </row>
    <row r="587" spans="1:44" x14ac:dyDescent="0.35">
      <c r="A587" s="14">
        <v>0.15776274188989001</v>
      </c>
      <c r="N587" s="14">
        <v>0.26033962967721502</v>
      </c>
      <c r="AA587" s="14">
        <v>0.26033962967721502</v>
      </c>
      <c r="AR587" s="14">
        <v>0.26033962967721502</v>
      </c>
    </row>
    <row r="588" spans="1:44" x14ac:dyDescent="0.35">
      <c r="A588" s="14">
        <v>-0.69225692190064902</v>
      </c>
      <c r="N588" s="14">
        <v>0.26225418775166698</v>
      </c>
      <c r="AA588" s="14">
        <v>0.26225418775166698</v>
      </c>
      <c r="AR588" s="14">
        <v>0.26225418775166698</v>
      </c>
    </row>
    <row r="589" spans="1:44" x14ac:dyDescent="0.35">
      <c r="A589" s="14">
        <v>-6.4142101389220996E-2</v>
      </c>
      <c r="N589" s="14">
        <v>0.26513643098287498</v>
      </c>
      <c r="AA589" s="14">
        <v>0.26513643098287498</v>
      </c>
      <c r="AR589" s="14">
        <v>0.26513643098287498</v>
      </c>
    </row>
    <row r="590" spans="1:44" x14ac:dyDescent="0.35">
      <c r="A590" s="14">
        <v>0.21726662160659099</v>
      </c>
      <c r="N590" s="14">
        <v>0.26561625133150801</v>
      </c>
      <c r="AA590" s="14">
        <v>0.26561625133150801</v>
      </c>
      <c r="AR590" s="14">
        <v>0.26561625133150801</v>
      </c>
    </row>
    <row r="591" spans="1:44" x14ac:dyDescent="0.35">
      <c r="A591" s="14">
        <v>-9.8059222421982895E-2</v>
      </c>
      <c r="N591" s="14">
        <v>0.26667680948257799</v>
      </c>
      <c r="AA591" s="14">
        <v>0.26667680948257799</v>
      </c>
      <c r="AR591" s="14">
        <v>0.26667680948257799</v>
      </c>
    </row>
    <row r="592" spans="1:44" x14ac:dyDescent="0.35">
      <c r="A592" s="14">
        <v>1.9909962723783502E-2</v>
      </c>
      <c r="N592" s="14">
        <v>0.26680580239465801</v>
      </c>
      <c r="AA592" s="14">
        <v>0.26680580239465801</v>
      </c>
      <c r="AR592" s="14">
        <v>0.26680580239465801</v>
      </c>
    </row>
    <row r="593" spans="1:44" x14ac:dyDescent="0.35">
      <c r="A593" s="14">
        <v>0.196749192830318</v>
      </c>
      <c r="N593" s="14">
        <v>0.26717237549939399</v>
      </c>
      <c r="AA593" s="14">
        <v>0.26717237549939399</v>
      </c>
      <c r="AR593" s="14">
        <v>0.26717237549939399</v>
      </c>
    </row>
    <row r="594" spans="1:44" x14ac:dyDescent="0.35">
      <c r="A594" s="14">
        <v>-0.211446874803421</v>
      </c>
      <c r="N594" s="14">
        <v>0.26824064627829602</v>
      </c>
      <c r="AA594" s="14">
        <v>0.26824064627829602</v>
      </c>
      <c r="AR594" s="14">
        <v>0.26824064627829602</v>
      </c>
    </row>
    <row r="595" spans="1:44" x14ac:dyDescent="0.35">
      <c r="A595" s="14">
        <v>-0.21891663054405999</v>
      </c>
      <c r="N595" s="14">
        <v>0.26971357232423299</v>
      </c>
      <c r="AA595" s="14">
        <v>0.26971357232423299</v>
      </c>
      <c r="AR595" s="14">
        <v>0.26971357232423299</v>
      </c>
    </row>
    <row r="596" spans="1:44" x14ac:dyDescent="0.35">
      <c r="A596" s="14">
        <v>0.14640203734280999</v>
      </c>
      <c r="N596" s="14">
        <v>0.27126762369253299</v>
      </c>
      <c r="AA596" s="14">
        <v>0.27126762369253299</v>
      </c>
      <c r="AR596" s="14">
        <v>0.27126762369253299</v>
      </c>
    </row>
    <row r="597" spans="1:44" x14ac:dyDescent="0.35">
      <c r="A597" s="14">
        <v>-0.67743814992902596</v>
      </c>
      <c r="N597" s="14">
        <v>0.27263388256982402</v>
      </c>
      <c r="AA597" s="14">
        <v>0.27263388256982402</v>
      </c>
      <c r="AR597" s="14">
        <v>0.27263388256982402</v>
      </c>
    </row>
    <row r="598" spans="1:44" x14ac:dyDescent="0.35">
      <c r="A598" s="14">
        <v>0.94166477483997801</v>
      </c>
      <c r="N598" s="14">
        <v>0.27484895732594899</v>
      </c>
      <c r="AA598" s="14">
        <v>0.27484895732594899</v>
      </c>
      <c r="AR598" s="14">
        <v>0.27484895732594899</v>
      </c>
    </row>
    <row r="599" spans="1:44" x14ac:dyDescent="0.35">
      <c r="A599" s="14">
        <v>-0.12837786677253599</v>
      </c>
      <c r="N599" s="14">
        <v>0.27846199705560198</v>
      </c>
      <c r="AA599" s="14">
        <v>0.27846199705560198</v>
      </c>
      <c r="AR599" s="14">
        <v>0.27846199705560198</v>
      </c>
    </row>
    <row r="600" spans="1:44" x14ac:dyDescent="0.35">
      <c r="A600" s="14">
        <v>-0.440192621347053</v>
      </c>
      <c r="N600" s="14">
        <v>0.28114541616861299</v>
      </c>
      <c r="AA600" s="14">
        <v>0.28114541616861299</v>
      </c>
      <c r="AR600" s="14">
        <v>0.28114541616861299</v>
      </c>
    </row>
    <row r="601" spans="1:44" x14ac:dyDescent="0.35">
      <c r="A601" s="14">
        <v>-5.5125462500876597E-2</v>
      </c>
      <c r="N601" s="14">
        <v>0.28386365540171599</v>
      </c>
      <c r="AA601" s="14">
        <v>0.28386365540171599</v>
      </c>
      <c r="AR601" s="14">
        <v>0.28386365540171599</v>
      </c>
    </row>
    <row r="602" spans="1:44" x14ac:dyDescent="0.35">
      <c r="A602" s="14">
        <v>0.48456230871850697</v>
      </c>
      <c r="N602" s="14">
        <v>0.28493917435484301</v>
      </c>
      <c r="AA602" s="14">
        <v>0.28493917435484301</v>
      </c>
      <c r="AR602" s="14">
        <v>0.28493917435484301</v>
      </c>
    </row>
    <row r="603" spans="1:44" x14ac:dyDescent="0.35">
      <c r="A603" s="14">
        <v>0.22651358593228199</v>
      </c>
      <c r="N603" s="14">
        <v>0.28547055918426001</v>
      </c>
      <c r="AA603" s="14">
        <v>0.28547055918426001</v>
      </c>
      <c r="AR603" s="14">
        <v>0.28547055918426001</v>
      </c>
    </row>
    <row r="604" spans="1:44" x14ac:dyDescent="0.35">
      <c r="A604" s="14">
        <v>4.9374760617312302E-2</v>
      </c>
      <c r="N604" s="14">
        <v>0.28595503098792602</v>
      </c>
      <c r="AA604" s="14">
        <v>0.28595503098792602</v>
      </c>
      <c r="AR604" s="14">
        <v>0.28595503098792602</v>
      </c>
    </row>
    <row r="605" spans="1:44" x14ac:dyDescent="0.35">
      <c r="A605" s="14">
        <v>0.61004688295890197</v>
      </c>
      <c r="N605" s="14">
        <v>0.287310947207572</v>
      </c>
      <c r="AA605" s="14">
        <v>0.287310947207572</v>
      </c>
      <c r="AR605" s="14">
        <v>0.287310947207572</v>
      </c>
    </row>
    <row r="606" spans="1:44" x14ac:dyDescent="0.35">
      <c r="A606" s="14">
        <v>-6.4648397516452905E-2</v>
      </c>
      <c r="N606" s="14">
        <v>0.295977155998426</v>
      </c>
      <c r="AA606" s="14">
        <v>0.295977155998426</v>
      </c>
      <c r="AR606" s="14">
        <v>0.295977155998426</v>
      </c>
    </row>
    <row r="607" spans="1:44" x14ac:dyDescent="0.35">
      <c r="A607" s="14">
        <v>-0.17428925138090701</v>
      </c>
      <c r="N607" s="14">
        <v>0.29654553708377002</v>
      </c>
      <c r="AA607" s="14">
        <v>0.29654553708377002</v>
      </c>
      <c r="AR607" s="14">
        <v>0.29654553708377002</v>
      </c>
    </row>
    <row r="608" spans="1:44" x14ac:dyDescent="0.35">
      <c r="A608" s="14">
        <v>-0.86793508562729604</v>
      </c>
      <c r="N608" s="14">
        <v>0.29674381276512701</v>
      </c>
      <c r="AA608" s="14">
        <v>0.29674381276512701</v>
      </c>
      <c r="AR608" s="14">
        <v>0.29674381276512701</v>
      </c>
    </row>
    <row r="609" spans="1:44" x14ac:dyDescent="0.35">
      <c r="A609" s="14">
        <v>-8.8239164395834693E-2</v>
      </c>
      <c r="N609" s="14">
        <v>0.29847660734771497</v>
      </c>
      <c r="AA609" s="14">
        <v>0.29847660734771497</v>
      </c>
      <c r="AR609" s="14">
        <v>0.29847660734771497</v>
      </c>
    </row>
    <row r="610" spans="1:44" x14ac:dyDescent="0.35">
      <c r="A610" s="14">
        <v>3.3026592377708199E-2</v>
      </c>
      <c r="N610" s="14">
        <v>0.29982906131277398</v>
      </c>
      <c r="AA610" s="14">
        <v>0.29982906131277398</v>
      </c>
      <c r="AR610" s="14">
        <v>0.29982906131277398</v>
      </c>
    </row>
    <row r="611" spans="1:44" x14ac:dyDescent="0.35">
      <c r="A611" s="14">
        <v>-0.15126083999709899</v>
      </c>
      <c r="N611" s="14">
        <v>0.30340492581003298</v>
      </c>
      <c r="AA611" s="14">
        <v>0.30340492581003298</v>
      </c>
      <c r="AR611" s="14">
        <v>0.30340492581003298</v>
      </c>
    </row>
    <row r="612" spans="1:44" x14ac:dyDescent="0.35">
      <c r="A612" s="14">
        <v>-0.63479474999924901</v>
      </c>
      <c r="N612" s="14">
        <v>0.30564707507090599</v>
      </c>
      <c r="AA612" s="14">
        <v>0.30564707507090599</v>
      </c>
      <c r="AR612" s="14">
        <v>0.30564707507090599</v>
      </c>
    </row>
    <row r="613" spans="1:44" x14ac:dyDescent="0.35">
      <c r="A613" s="14">
        <v>-0.246162994596277</v>
      </c>
      <c r="N613" s="14">
        <v>0.30676171865914797</v>
      </c>
      <c r="AA613" s="14">
        <v>0.30676171865914797</v>
      </c>
      <c r="AR613" s="14">
        <v>0.30676171865914797</v>
      </c>
    </row>
    <row r="614" spans="1:44" x14ac:dyDescent="0.35">
      <c r="A614" s="14">
        <v>0.24897988845087199</v>
      </c>
      <c r="N614" s="14">
        <v>0.31115848400767199</v>
      </c>
      <c r="AA614" s="14">
        <v>0.31115848400767199</v>
      </c>
      <c r="AR614" s="14">
        <v>0.31115848400767199</v>
      </c>
    </row>
    <row r="615" spans="1:44" x14ac:dyDescent="0.35">
      <c r="A615" s="14">
        <v>-0.43783709927282299</v>
      </c>
      <c r="N615" s="14">
        <v>0.31158417995517002</v>
      </c>
      <c r="AA615" s="14">
        <v>0.31158417995517002</v>
      </c>
      <c r="AR615" s="14">
        <v>0.31158417995517002</v>
      </c>
    </row>
    <row r="616" spans="1:44" x14ac:dyDescent="0.35">
      <c r="A616" s="14">
        <v>0.72018514148040402</v>
      </c>
      <c r="N616" s="14">
        <v>0.31421132783764599</v>
      </c>
      <c r="AA616" s="14">
        <v>0.31421132783764599</v>
      </c>
      <c r="AR616" s="14">
        <v>0.31421132783764599</v>
      </c>
    </row>
    <row r="617" spans="1:44" x14ac:dyDescent="0.35">
      <c r="A617" s="14">
        <v>0.23786574365837701</v>
      </c>
      <c r="N617" s="14">
        <v>0.31508905335729498</v>
      </c>
      <c r="AA617" s="14">
        <v>0.31508905335729498</v>
      </c>
      <c r="AR617" s="14">
        <v>0.31508905335729498</v>
      </c>
    </row>
    <row r="618" spans="1:44" x14ac:dyDescent="0.35">
      <c r="A618" s="14">
        <v>1.71144871102459E-2</v>
      </c>
      <c r="N618" s="14">
        <v>0.31710351887928401</v>
      </c>
      <c r="AA618" s="14">
        <v>0.31710351887928401</v>
      </c>
      <c r="AR618" s="14">
        <v>0.31710351887928401</v>
      </c>
    </row>
    <row r="619" spans="1:44" x14ac:dyDescent="0.35">
      <c r="A619" s="14">
        <v>0.397476893887316</v>
      </c>
      <c r="N619" s="14">
        <v>0.32044149853234699</v>
      </c>
      <c r="AA619" s="14">
        <v>0.32044149853234699</v>
      </c>
      <c r="AR619" s="14">
        <v>0.32044149853234699</v>
      </c>
    </row>
    <row r="620" spans="1:44" x14ac:dyDescent="0.35">
      <c r="A620" s="14">
        <v>0.73617366342359503</v>
      </c>
      <c r="N620" s="14">
        <v>0.32113966659217602</v>
      </c>
      <c r="AA620" s="14">
        <v>0.32113966659217602</v>
      </c>
      <c r="AR620" s="14">
        <v>0.32113966659217602</v>
      </c>
    </row>
    <row r="621" spans="1:44" x14ac:dyDescent="0.35">
      <c r="A621" s="14">
        <v>5.7309501347866604E-3</v>
      </c>
      <c r="N621" s="14">
        <v>0.32308997525029998</v>
      </c>
      <c r="AA621" s="14">
        <v>0.32308997525029998</v>
      </c>
      <c r="AR621" s="14">
        <v>0.32308997525029998</v>
      </c>
    </row>
    <row r="622" spans="1:44" x14ac:dyDescent="0.35">
      <c r="A622" s="14">
        <v>-0.21137469302659301</v>
      </c>
      <c r="N622" s="14">
        <v>0.32934892074983502</v>
      </c>
      <c r="AA622" s="14">
        <v>0.32934892074983502</v>
      </c>
      <c r="AR622" s="14">
        <v>0.32934892074983502</v>
      </c>
    </row>
    <row r="623" spans="1:44" x14ac:dyDescent="0.35">
      <c r="A623" s="14">
        <v>-0.13297879629461801</v>
      </c>
      <c r="N623" s="14">
        <v>0.33437149114422399</v>
      </c>
      <c r="AA623" s="14">
        <v>0.33437149114422399</v>
      </c>
      <c r="AR623" s="14">
        <v>0.33437149114422399</v>
      </c>
    </row>
    <row r="624" spans="1:44" x14ac:dyDescent="0.35">
      <c r="A624" s="14">
        <v>-1.8961094756947301E-2</v>
      </c>
      <c r="N624" s="14">
        <v>0.33444574133133798</v>
      </c>
      <c r="AA624" s="14">
        <v>0.33444574133133798</v>
      </c>
      <c r="AR624" s="14">
        <v>0.33444574133133798</v>
      </c>
    </row>
    <row r="625" spans="1:44" x14ac:dyDescent="0.35">
      <c r="A625" s="14">
        <v>-0.79105951706491495</v>
      </c>
      <c r="N625" s="14">
        <v>0.34063971405891402</v>
      </c>
      <c r="AA625" s="14">
        <v>0.34063971405891402</v>
      </c>
      <c r="AR625" s="14">
        <v>0.34063971405891402</v>
      </c>
    </row>
    <row r="626" spans="1:44" x14ac:dyDescent="0.35">
      <c r="A626" s="14">
        <v>0.76515479201869896</v>
      </c>
      <c r="N626" s="14">
        <v>0.34166288778256698</v>
      </c>
      <c r="AA626" s="14">
        <v>0.34166288778256698</v>
      </c>
      <c r="AR626" s="14">
        <v>0.34166288778256698</v>
      </c>
    </row>
    <row r="627" spans="1:44" x14ac:dyDescent="0.35">
      <c r="A627" s="14">
        <v>-0.24189564877150799</v>
      </c>
      <c r="N627" s="14">
        <v>0.344905165843711</v>
      </c>
      <c r="AA627" s="14">
        <v>0.344905165843711</v>
      </c>
      <c r="AR627" s="14">
        <v>0.344905165843711</v>
      </c>
    </row>
    <row r="628" spans="1:44" x14ac:dyDescent="0.35">
      <c r="A628" s="14">
        <v>-0.66094976678024597</v>
      </c>
      <c r="N628" s="14">
        <v>0.34667595913432298</v>
      </c>
      <c r="AA628" s="14">
        <v>0.34667595913432298</v>
      </c>
      <c r="AR628" s="14">
        <v>0.34667595913432298</v>
      </c>
    </row>
    <row r="629" spans="1:44" x14ac:dyDescent="0.35">
      <c r="A629" s="14">
        <v>-9.2311469731918103E-2</v>
      </c>
      <c r="N629" s="14">
        <v>0.34745592859329</v>
      </c>
      <c r="AA629" s="14">
        <v>0.34745592859329</v>
      </c>
      <c r="AR629" s="14">
        <v>0.34745592859329</v>
      </c>
    </row>
    <row r="630" spans="1:44" x14ac:dyDescent="0.35">
      <c r="A630" s="14">
        <v>0.37193505237473501</v>
      </c>
      <c r="N630" s="14">
        <v>0.35123825100133199</v>
      </c>
      <c r="AA630" s="14">
        <v>0.35123825100133199</v>
      </c>
      <c r="AR630" s="14">
        <v>0.35123825100133199</v>
      </c>
    </row>
    <row r="631" spans="1:44" x14ac:dyDescent="0.35">
      <c r="A631" s="14">
        <v>-0.99981553555630598</v>
      </c>
      <c r="N631" s="14">
        <v>0.35252106205028499</v>
      </c>
      <c r="AA631" s="14">
        <v>0.35252106205028499</v>
      </c>
      <c r="AR631" s="14">
        <v>0.35252106205028499</v>
      </c>
    </row>
    <row r="632" spans="1:44" x14ac:dyDescent="0.35">
      <c r="A632" s="14">
        <v>0.23955517997880399</v>
      </c>
      <c r="N632" s="14">
        <v>0.35275664536336399</v>
      </c>
      <c r="AA632" s="14">
        <v>0.35275664536336399</v>
      </c>
      <c r="AR632" s="14">
        <v>0.35275664536336399</v>
      </c>
    </row>
    <row r="633" spans="1:44" x14ac:dyDescent="0.35">
      <c r="A633" s="14">
        <v>5.2149024603143503E-2</v>
      </c>
      <c r="N633" s="14">
        <v>0.35339692885573898</v>
      </c>
      <c r="AA633" s="14">
        <v>0.35339692885573898</v>
      </c>
      <c r="AR633" s="14">
        <v>0.35339692885573898</v>
      </c>
    </row>
    <row r="634" spans="1:44" x14ac:dyDescent="0.35">
      <c r="A634" s="14">
        <v>0.28547055918426001</v>
      </c>
      <c r="N634" s="14">
        <v>0.35510175703929397</v>
      </c>
      <c r="AA634" s="14">
        <v>0.35510175703929397</v>
      </c>
      <c r="AR634" s="14">
        <v>0.35510175703929397</v>
      </c>
    </row>
    <row r="635" spans="1:44" x14ac:dyDescent="0.35">
      <c r="A635" s="14">
        <v>0.46097087350104099</v>
      </c>
      <c r="N635" s="14">
        <v>0.35804645407447999</v>
      </c>
      <c r="AA635" s="14">
        <v>0.35804645407447999</v>
      </c>
      <c r="AR635" s="14">
        <v>0.35804645407447999</v>
      </c>
    </row>
    <row r="636" spans="1:44" x14ac:dyDescent="0.35">
      <c r="A636" s="14">
        <v>-0.45325182726514202</v>
      </c>
      <c r="N636" s="14">
        <v>0.36210972202717001</v>
      </c>
      <c r="AA636" s="14">
        <v>0.36210972202717001</v>
      </c>
      <c r="AR636" s="14">
        <v>0.36210972202717001</v>
      </c>
    </row>
    <row r="637" spans="1:44" x14ac:dyDescent="0.35">
      <c r="A637" s="14">
        <v>3.23991096223619E-2</v>
      </c>
      <c r="N637" s="14">
        <v>0.36269658863085402</v>
      </c>
      <c r="AA637" s="14">
        <v>0.36269658863085402</v>
      </c>
      <c r="AR637" s="14">
        <v>0.36269658863085402</v>
      </c>
    </row>
    <row r="638" spans="1:44" x14ac:dyDescent="0.35">
      <c r="A638" s="14">
        <v>0.12926644285300801</v>
      </c>
      <c r="N638" s="14">
        <v>0.36426717781758799</v>
      </c>
      <c r="AA638" s="14">
        <v>0.36426717781758799</v>
      </c>
      <c r="AR638" s="14">
        <v>0.36426717781758799</v>
      </c>
    </row>
    <row r="639" spans="1:44" x14ac:dyDescent="0.35">
      <c r="A639" s="14">
        <v>8.4476438049503597E-2</v>
      </c>
      <c r="N639" s="14">
        <v>0.36675348456838502</v>
      </c>
      <c r="AA639" s="14">
        <v>0.36675348456838502</v>
      </c>
      <c r="AR639" s="14">
        <v>0.36675348456838502</v>
      </c>
    </row>
    <row r="640" spans="1:44" x14ac:dyDescent="0.35">
      <c r="A640" s="14">
        <v>-0.44108063472040199</v>
      </c>
      <c r="N640" s="14">
        <v>0.36954373971057702</v>
      </c>
      <c r="AA640" s="14">
        <v>0.36954373971057702</v>
      </c>
      <c r="AR640" s="14">
        <v>0.36954373971057702</v>
      </c>
    </row>
    <row r="641" spans="1:44" x14ac:dyDescent="0.35">
      <c r="A641" s="14">
        <v>0.13548532697792301</v>
      </c>
      <c r="N641" s="14">
        <v>0.37193505237473501</v>
      </c>
      <c r="AA641" s="14">
        <v>0.37193505237473501</v>
      </c>
      <c r="AR641" s="14">
        <v>0.37193505237473501</v>
      </c>
    </row>
    <row r="642" spans="1:44" x14ac:dyDescent="0.35">
      <c r="A642" s="14">
        <v>0.231832164211842</v>
      </c>
      <c r="N642" s="14">
        <v>0.37317862502502702</v>
      </c>
      <c r="AA642" s="14">
        <v>0.37317862502502702</v>
      </c>
      <c r="AR642" s="14">
        <v>0.37317862502502702</v>
      </c>
    </row>
    <row r="643" spans="1:44" x14ac:dyDescent="0.35">
      <c r="A643" s="14">
        <v>-0.28133664377213902</v>
      </c>
      <c r="N643" s="14">
        <v>0.37808155455613601</v>
      </c>
      <c r="AA643" s="14">
        <v>0.37808155455613601</v>
      </c>
      <c r="AR643" s="14">
        <v>0.37808155455613601</v>
      </c>
    </row>
    <row r="644" spans="1:44" x14ac:dyDescent="0.35">
      <c r="A644" s="14">
        <v>-0.57269023370219296</v>
      </c>
      <c r="N644" s="14">
        <v>0.37925879411292401</v>
      </c>
      <c r="AA644" s="14">
        <v>0.37925879411292401</v>
      </c>
      <c r="AR644" s="14">
        <v>0.37925879411292401</v>
      </c>
    </row>
    <row r="645" spans="1:44" x14ac:dyDescent="0.35">
      <c r="A645" s="14">
        <v>-0.21021671564354999</v>
      </c>
      <c r="N645" s="14">
        <v>0.38028151652622699</v>
      </c>
      <c r="AA645" s="14">
        <v>0.38028151652622699</v>
      </c>
      <c r="AR645" s="14">
        <v>0.38028151652622699</v>
      </c>
    </row>
    <row r="646" spans="1:44" x14ac:dyDescent="0.35">
      <c r="A646" s="14">
        <v>-0.94384911162472696</v>
      </c>
      <c r="N646" s="14">
        <v>0.38036759140950399</v>
      </c>
      <c r="AA646" s="14">
        <v>0.38036759140950399</v>
      </c>
      <c r="AR646" s="14">
        <v>0.38036759140950399</v>
      </c>
    </row>
    <row r="647" spans="1:44" x14ac:dyDescent="0.35">
      <c r="A647" s="14">
        <v>-0.27071496345891</v>
      </c>
      <c r="N647" s="14">
        <v>0.381734558417611</v>
      </c>
      <c r="AA647" s="14">
        <v>0.381734558417611</v>
      </c>
      <c r="AR647" s="14">
        <v>0.381734558417611</v>
      </c>
    </row>
    <row r="648" spans="1:44" x14ac:dyDescent="0.35">
      <c r="A648" s="14">
        <v>-0.47741022125253102</v>
      </c>
      <c r="N648" s="14">
        <v>0.381837462427633</v>
      </c>
      <c r="AA648" s="14">
        <v>0.381837462427633</v>
      </c>
      <c r="AR648" s="14">
        <v>0.381837462427633</v>
      </c>
    </row>
    <row r="649" spans="1:44" x14ac:dyDescent="0.35">
      <c r="A649" s="14">
        <v>1.46798979744898E-2</v>
      </c>
      <c r="N649" s="14">
        <v>0.38275316516659802</v>
      </c>
      <c r="AA649" s="14">
        <v>0.38275316516659802</v>
      </c>
      <c r="AR649" s="14">
        <v>0.38275316516659802</v>
      </c>
    </row>
    <row r="650" spans="1:44" x14ac:dyDescent="0.35">
      <c r="A650" s="14">
        <v>0.45418657299098097</v>
      </c>
      <c r="N650" s="14">
        <v>0.38682829622294501</v>
      </c>
      <c r="AA650" s="14">
        <v>0.38682829622294501</v>
      </c>
      <c r="AR650" s="14">
        <v>0.38682829622294501</v>
      </c>
    </row>
    <row r="651" spans="1:44" x14ac:dyDescent="0.35">
      <c r="A651" s="14">
        <v>0.80903798581154396</v>
      </c>
      <c r="N651" s="14">
        <v>0.38929176416838701</v>
      </c>
      <c r="AA651" s="14">
        <v>0.38929176416838701</v>
      </c>
      <c r="AR651" s="14">
        <v>0.38929176416838701</v>
      </c>
    </row>
    <row r="652" spans="1:44" x14ac:dyDescent="0.35">
      <c r="A652" s="14">
        <v>0.89112997372011504</v>
      </c>
      <c r="N652" s="14">
        <v>0.39214076893678801</v>
      </c>
      <c r="AA652" s="14">
        <v>0.39214076893678801</v>
      </c>
      <c r="AR652" s="14">
        <v>0.39214076893678801</v>
      </c>
    </row>
    <row r="653" spans="1:44" x14ac:dyDescent="0.35">
      <c r="A653" s="14">
        <v>-0.42636000266084001</v>
      </c>
      <c r="N653" s="14">
        <v>0.39324565185410698</v>
      </c>
      <c r="AA653" s="14">
        <v>0.39324565185410698</v>
      </c>
      <c r="AR653" s="14">
        <v>0.39324565185410698</v>
      </c>
    </row>
    <row r="654" spans="1:44" x14ac:dyDescent="0.35">
      <c r="A654" s="14">
        <v>-0.73548846019098402</v>
      </c>
      <c r="N654" s="14">
        <v>0.39601374677461698</v>
      </c>
      <c r="AA654" s="14">
        <v>0.39601374677461698</v>
      </c>
      <c r="AR654" s="14">
        <v>0.39601374677461698</v>
      </c>
    </row>
    <row r="655" spans="1:44" x14ac:dyDescent="0.35">
      <c r="A655" s="14">
        <v>0.113125432024811</v>
      </c>
      <c r="N655" s="14">
        <v>0.397476893887316</v>
      </c>
      <c r="AA655" s="14">
        <v>0.397476893887316</v>
      </c>
      <c r="AR655" s="14">
        <v>0.397476893887316</v>
      </c>
    </row>
    <row r="656" spans="1:44" x14ac:dyDescent="0.35">
      <c r="A656" s="14">
        <v>0.47809074732303503</v>
      </c>
      <c r="N656" s="14">
        <v>0.40435888455015501</v>
      </c>
      <c r="AA656" s="14">
        <v>0.40435888455015501</v>
      </c>
      <c r="AR656" s="14">
        <v>0.40435888455015501</v>
      </c>
    </row>
    <row r="657" spans="1:44" x14ac:dyDescent="0.35">
      <c r="A657" s="14">
        <v>0.55040143085551996</v>
      </c>
      <c r="N657" s="14">
        <v>0.40756433057075597</v>
      </c>
      <c r="AA657" s="14">
        <v>0.40756433057075597</v>
      </c>
      <c r="AR657" s="14">
        <v>0.40756433057075597</v>
      </c>
    </row>
    <row r="658" spans="1:44" x14ac:dyDescent="0.35">
      <c r="A658" s="14">
        <v>0.18337171872399</v>
      </c>
      <c r="N658" s="14">
        <v>0.40799167602449699</v>
      </c>
      <c r="AA658" s="14">
        <v>0.40799167602449699</v>
      </c>
      <c r="AR658" s="14">
        <v>0.40799167602449699</v>
      </c>
    </row>
    <row r="659" spans="1:44" x14ac:dyDescent="0.35">
      <c r="A659" s="14">
        <v>0.79680890991277098</v>
      </c>
      <c r="N659" s="14">
        <v>0.41170054672033501</v>
      </c>
      <c r="AA659" s="14">
        <v>0.41170054672033501</v>
      </c>
      <c r="AR659" s="14">
        <v>0.41170054672033501</v>
      </c>
    </row>
    <row r="660" spans="1:44" x14ac:dyDescent="0.35">
      <c r="A660" s="14">
        <v>0.46959425897440599</v>
      </c>
      <c r="N660" s="14">
        <v>0.41242130239227598</v>
      </c>
      <c r="AA660" s="14">
        <v>0.41242130239227598</v>
      </c>
      <c r="AR660" s="14">
        <v>0.41242130239227598</v>
      </c>
    </row>
    <row r="661" spans="1:44" x14ac:dyDescent="0.35">
      <c r="A661" s="14">
        <v>0.29847660734771497</v>
      </c>
      <c r="N661" s="14">
        <v>0.41770870749502598</v>
      </c>
      <c r="AA661" s="14">
        <v>0.41770870749502598</v>
      </c>
      <c r="AR661" s="14">
        <v>0.41770870749502598</v>
      </c>
    </row>
    <row r="662" spans="1:44" x14ac:dyDescent="0.35">
      <c r="A662" s="14">
        <v>0.61383837942228303</v>
      </c>
      <c r="N662" s="14">
        <v>0.41974627703930001</v>
      </c>
      <c r="AA662" s="14">
        <v>0.41974627703930001</v>
      </c>
      <c r="AR662" s="14">
        <v>0.41974627703930001</v>
      </c>
    </row>
    <row r="663" spans="1:44" x14ac:dyDescent="0.35">
      <c r="A663" s="14">
        <v>4.0030924085354698E-2</v>
      </c>
      <c r="N663" s="14">
        <v>0.420484314521061</v>
      </c>
      <c r="AA663" s="14">
        <v>0.420484314521061</v>
      </c>
      <c r="AR663" s="14">
        <v>0.420484314521061</v>
      </c>
    </row>
    <row r="664" spans="1:44" x14ac:dyDescent="0.35">
      <c r="A664" s="14">
        <v>-0.52004815441935404</v>
      </c>
      <c r="N664" s="14">
        <v>0.423583449364142</v>
      </c>
      <c r="AA664" s="14">
        <v>0.423583449364142</v>
      </c>
      <c r="AR664" s="14">
        <v>0.423583449364142</v>
      </c>
    </row>
    <row r="665" spans="1:44" x14ac:dyDescent="0.35">
      <c r="A665" s="14">
        <v>0.94072990019078795</v>
      </c>
      <c r="N665" s="14">
        <v>0.426074940800094</v>
      </c>
      <c r="AA665" s="14">
        <v>0.426074940800094</v>
      </c>
      <c r="AR665" s="14">
        <v>0.426074940800094</v>
      </c>
    </row>
    <row r="666" spans="1:44" x14ac:dyDescent="0.35">
      <c r="A666" s="14">
        <v>-0.150557508512984</v>
      </c>
      <c r="N666" s="14">
        <v>0.42734181081931899</v>
      </c>
      <c r="AA666" s="14">
        <v>0.42734181081931899</v>
      </c>
      <c r="AR666" s="14">
        <v>0.42734181081931899</v>
      </c>
    </row>
    <row r="667" spans="1:44" x14ac:dyDescent="0.35">
      <c r="A667" s="14">
        <v>0.54575945851751595</v>
      </c>
      <c r="N667" s="14">
        <v>0.428034535839248</v>
      </c>
      <c r="AA667" s="14">
        <v>0.428034535839248</v>
      </c>
      <c r="AR667" s="14">
        <v>0.428034535839248</v>
      </c>
    </row>
    <row r="668" spans="1:44" x14ac:dyDescent="0.35">
      <c r="A668" s="14">
        <v>0.17126762912454799</v>
      </c>
      <c r="N668" s="14">
        <v>0.43367396822975501</v>
      </c>
      <c r="AA668" s="14">
        <v>0.43367396822975501</v>
      </c>
      <c r="AR668" s="14">
        <v>0.43367396822975501</v>
      </c>
    </row>
    <row r="669" spans="1:44" x14ac:dyDescent="0.35">
      <c r="A669" s="14">
        <v>-0.61143500142846496</v>
      </c>
      <c r="N669" s="14">
        <v>0.43979092842707401</v>
      </c>
      <c r="AA669" s="14">
        <v>0.43979092842707401</v>
      </c>
      <c r="AR669" s="14">
        <v>0.43979092842707401</v>
      </c>
    </row>
    <row r="670" spans="1:44" x14ac:dyDescent="0.35">
      <c r="A670" s="14">
        <v>-0.66692943897508405</v>
      </c>
      <c r="N670" s="14">
        <v>0.44726323225465597</v>
      </c>
      <c r="AA670" s="14">
        <v>0.44726323225465597</v>
      </c>
      <c r="AR670" s="14">
        <v>0.44726323225465597</v>
      </c>
    </row>
    <row r="671" spans="1:44" x14ac:dyDescent="0.35">
      <c r="A671" s="14">
        <v>0.59634776102306797</v>
      </c>
      <c r="N671" s="14">
        <v>0.44764458532700702</v>
      </c>
      <c r="AA671" s="14">
        <v>0.44764458532700702</v>
      </c>
      <c r="AR671" s="14">
        <v>0.44764458532700702</v>
      </c>
    </row>
    <row r="672" spans="1:44" x14ac:dyDescent="0.35">
      <c r="A672" s="14">
        <v>-0.108923500561745</v>
      </c>
      <c r="N672" s="14">
        <v>0.44814230752651502</v>
      </c>
      <c r="AA672" s="14">
        <v>0.44814230752651502</v>
      </c>
      <c r="AR672" s="14">
        <v>0.44814230752651502</v>
      </c>
    </row>
    <row r="673" spans="1:44" x14ac:dyDescent="0.35">
      <c r="A673" s="14">
        <v>-0.19996633607091899</v>
      </c>
      <c r="N673" s="14">
        <v>0.45322888688407298</v>
      </c>
      <c r="AA673" s="14">
        <v>0.45322888688407298</v>
      </c>
      <c r="AR673" s="14">
        <v>0.45322888688407298</v>
      </c>
    </row>
    <row r="674" spans="1:44" x14ac:dyDescent="0.35">
      <c r="A674" s="14">
        <v>0.84469956156747406</v>
      </c>
      <c r="N674" s="14">
        <v>0.45418657299098097</v>
      </c>
      <c r="AA674" s="14">
        <v>0.45418657299098097</v>
      </c>
      <c r="AR674" s="14">
        <v>0.45418657299098097</v>
      </c>
    </row>
    <row r="675" spans="1:44" x14ac:dyDescent="0.35">
      <c r="A675" s="14">
        <v>-0.166592288588016</v>
      </c>
      <c r="N675" s="14">
        <v>0.454617948285853</v>
      </c>
      <c r="AA675" s="14">
        <v>0.454617948285853</v>
      </c>
      <c r="AR675" s="14">
        <v>0.454617948285853</v>
      </c>
    </row>
    <row r="676" spans="1:44" x14ac:dyDescent="0.35">
      <c r="A676" s="14">
        <v>-6.7945789322427702E-2</v>
      </c>
      <c r="N676" s="14">
        <v>0.45555288183347498</v>
      </c>
      <c r="AA676" s="14">
        <v>0.45555288183347498</v>
      </c>
      <c r="AR676" s="14">
        <v>0.45555288183347498</v>
      </c>
    </row>
    <row r="677" spans="1:44" x14ac:dyDescent="0.35">
      <c r="A677" s="14">
        <v>0.98731939481511399</v>
      </c>
      <c r="N677" s="14">
        <v>0.45941236572985999</v>
      </c>
      <c r="AA677" s="14">
        <v>0.45941236572985999</v>
      </c>
      <c r="AR677" s="14">
        <v>0.45941236572985999</v>
      </c>
    </row>
    <row r="678" spans="1:44" x14ac:dyDescent="0.35">
      <c r="A678" s="14">
        <v>-0.15091719499703199</v>
      </c>
      <c r="N678" s="14">
        <v>0.46097087350104099</v>
      </c>
      <c r="AA678" s="14">
        <v>0.46097087350104099</v>
      </c>
      <c r="AR678" s="14">
        <v>0.46097087350104099</v>
      </c>
    </row>
    <row r="679" spans="1:44" x14ac:dyDescent="0.35">
      <c r="A679" s="14">
        <v>-0.39981406904309003</v>
      </c>
      <c r="N679" s="14">
        <v>0.46959425897440599</v>
      </c>
      <c r="AA679" s="14">
        <v>0.46959425897440599</v>
      </c>
      <c r="AR679" s="14">
        <v>0.46959425897440599</v>
      </c>
    </row>
    <row r="680" spans="1:44" x14ac:dyDescent="0.35">
      <c r="A680" s="14">
        <v>0.39324565185410698</v>
      </c>
      <c r="N680" s="14">
        <v>0.47006219256760401</v>
      </c>
      <c r="AA680" s="14">
        <v>0.47006219256760401</v>
      </c>
      <c r="AR680" s="14">
        <v>0.47006219256760401</v>
      </c>
    </row>
    <row r="681" spans="1:44" x14ac:dyDescent="0.35">
      <c r="A681" s="14">
        <v>-0.10734031169743</v>
      </c>
      <c r="N681" s="14">
        <v>0.472452169351398</v>
      </c>
      <c r="AA681" s="14">
        <v>0.472452169351398</v>
      </c>
      <c r="AR681" s="14">
        <v>0.472452169351398</v>
      </c>
    </row>
    <row r="682" spans="1:44" x14ac:dyDescent="0.35">
      <c r="A682" s="14">
        <v>-0.25849254493159401</v>
      </c>
      <c r="N682" s="14">
        <v>0.47683908887841198</v>
      </c>
      <c r="AA682" s="14">
        <v>0.47683908887841198</v>
      </c>
      <c r="AR682" s="14">
        <v>0.47683908887841198</v>
      </c>
    </row>
    <row r="683" spans="1:44" x14ac:dyDescent="0.35">
      <c r="A683" s="14">
        <v>0.37317862502502702</v>
      </c>
      <c r="N683" s="14">
        <v>0.47809074732303503</v>
      </c>
      <c r="AA683" s="14">
        <v>0.47809074732303503</v>
      </c>
      <c r="AR683" s="14">
        <v>0.47809074732303503</v>
      </c>
    </row>
    <row r="684" spans="1:44" x14ac:dyDescent="0.35">
      <c r="A684" s="14">
        <v>-4.0131667852922902E-2</v>
      </c>
      <c r="N684" s="14">
        <v>0.47881625847334502</v>
      </c>
      <c r="AA684" s="14">
        <v>0.47881625847334502</v>
      </c>
      <c r="AR684" s="14">
        <v>0.47881625847334502</v>
      </c>
    </row>
    <row r="685" spans="1:44" x14ac:dyDescent="0.35">
      <c r="A685" s="14">
        <v>0.34745592859329</v>
      </c>
      <c r="N685" s="14">
        <v>0.47891239577299599</v>
      </c>
      <c r="AA685" s="14">
        <v>0.47891239577299599</v>
      </c>
      <c r="AR685" s="14">
        <v>0.47891239577299599</v>
      </c>
    </row>
    <row r="686" spans="1:44" x14ac:dyDescent="0.35">
      <c r="A686" s="14">
        <v>0.118970253671963</v>
      </c>
      <c r="N686" s="14">
        <v>0.48346344653488099</v>
      </c>
      <c r="AA686" s="14">
        <v>0.48346344653488099</v>
      </c>
      <c r="AR686" s="14">
        <v>0.48346344653488099</v>
      </c>
    </row>
    <row r="687" spans="1:44" x14ac:dyDescent="0.35">
      <c r="A687" s="14">
        <v>-0.20855174265538401</v>
      </c>
      <c r="N687" s="14">
        <v>0.48456230871850697</v>
      </c>
      <c r="AA687" s="14">
        <v>0.48456230871850697</v>
      </c>
      <c r="AR687" s="14">
        <v>0.48456230871850697</v>
      </c>
    </row>
    <row r="688" spans="1:44" x14ac:dyDescent="0.35">
      <c r="A688" s="14">
        <v>-1.4028268392906201E-3</v>
      </c>
      <c r="N688" s="14">
        <v>0.48624859951848498</v>
      </c>
      <c r="AA688" s="14">
        <v>0.48624859951848498</v>
      </c>
      <c r="AR688" s="14">
        <v>0.48624859951848498</v>
      </c>
    </row>
    <row r="689" spans="1:44" x14ac:dyDescent="0.35">
      <c r="A689" s="14">
        <v>-0.11403386596236301</v>
      </c>
      <c r="N689" s="14">
        <v>0.48842835254056899</v>
      </c>
      <c r="AA689" s="14">
        <v>0.48842835254056899</v>
      </c>
      <c r="AR689" s="14">
        <v>0.48842835254056899</v>
      </c>
    </row>
    <row r="690" spans="1:44" x14ac:dyDescent="0.35">
      <c r="A690" s="14">
        <v>0.60399085285839105</v>
      </c>
      <c r="N690" s="14">
        <v>0.49423145463615697</v>
      </c>
      <c r="AA690" s="14">
        <v>0.49423145463615697</v>
      </c>
      <c r="AR690" s="14">
        <v>0.49423145463615697</v>
      </c>
    </row>
    <row r="691" spans="1:44" x14ac:dyDescent="0.35">
      <c r="A691" s="14">
        <v>0.15808115932865599</v>
      </c>
      <c r="N691" s="14">
        <v>0.49445157389744498</v>
      </c>
      <c r="AA691" s="14">
        <v>0.49445157389744498</v>
      </c>
      <c r="AR691" s="14">
        <v>0.49445157389744498</v>
      </c>
    </row>
    <row r="692" spans="1:44" x14ac:dyDescent="0.35">
      <c r="A692" s="14">
        <v>0.580832637038874</v>
      </c>
      <c r="N692" s="14">
        <v>0.49746418496006001</v>
      </c>
      <c r="AA692" s="14">
        <v>0.49746418496006001</v>
      </c>
      <c r="AR692" s="14">
        <v>0.49746418496006001</v>
      </c>
    </row>
    <row r="693" spans="1:44" x14ac:dyDescent="0.35">
      <c r="A693" s="14">
        <v>-0.47011827366755998</v>
      </c>
      <c r="N693" s="14">
        <v>0.49843662304942699</v>
      </c>
      <c r="AA693" s="14">
        <v>0.49843662304942699</v>
      </c>
      <c r="AR693" s="14">
        <v>0.49843662304942699</v>
      </c>
    </row>
    <row r="694" spans="1:44" x14ac:dyDescent="0.35">
      <c r="A694" s="14">
        <v>-0.34190366270392197</v>
      </c>
      <c r="N694" s="14">
        <v>0.52201722721214505</v>
      </c>
      <c r="AA694" s="14">
        <v>0.52201722721214505</v>
      </c>
      <c r="AR694" s="14">
        <v>0.52201722721214505</v>
      </c>
    </row>
    <row r="695" spans="1:44" x14ac:dyDescent="0.35">
      <c r="A695" s="14">
        <v>-0.348360567220447</v>
      </c>
      <c r="N695" s="14">
        <v>0.53337040808021097</v>
      </c>
      <c r="AA695" s="14">
        <v>0.53337040808021097</v>
      </c>
      <c r="AR695" s="14">
        <v>0.53337040808021097</v>
      </c>
    </row>
    <row r="696" spans="1:44" x14ac:dyDescent="0.35">
      <c r="A696" s="14">
        <v>-7.0239419426732203E-2</v>
      </c>
      <c r="N696" s="14">
        <v>0.54231913116490904</v>
      </c>
      <c r="AA696" s="14">
        <v>0.54231913116490904</v>
      </c>
      <c r="AR696" s="14">
        <v>0.54231913116490904</v>
      </c>
    </row>
    <row r="697" spans="1:44" x14ac:dyDescent="0.35">
      <c r="A697" s="14">
        <v>7.3973535564474197E-2</v>
      </c>
      <c r="N697" s="14">
        <v>0.54367322085764602</v>
      </c>
      <c r="AA697" s="14">
        <v>0.54367322085764602</v>
      </c>
      <c r="AR697" s="14">
        <v>0.54367322085764602</v>
      </c>
    </row>
    <row r="698" spans="1:44" x14ac:dyDescent="0.35">
      <c r="A698" s="14">
        <v>0.19461582073248301</v>
      </c>
      <c r="N698" s="14">
        <v>0.54575945851751595</v>
      </c>
      <c r="AA698" s="14">
        <v>0.54575945851751595</v>
      </c>
      <c r="AR698" s="14">
        <v>0.54575945851751595</v>
      </c>
    </row>
    <row r="699" spans="1:44" x14ac:dyDescent="0.35">
      <c r="A699" s="14">
        <v>0.381734558417611</v>
      </c>
      <c r="N699" s="14">
        <v>0.54854430769944695</v>
      </c>
      <c r="AA699" s="14">
        <v>0.54854430769944695</v>
      </c>
      <c r="AR699" s="14">
        <v>0.54854430769944695</v>
      </c>
    </row>
    <row r="700" spans="1:44" x14ac:dyDescent="0.35">
      <c r="A700" s="14">
        <v>-0.53183681481635603</v>
      </c>
      <c r="N700" s="14">
        <v>0.54922146435334396</v>
      </c>
      <c r="AA700" s="14">
        <v>0.54922146435334396</v>
      </c>
      <c r="AR700" s="14">
        <v>0.54922146435334396</v>
      </c>
    </row>
    <row r="701" spans="1:44" x14ac:dyDescent="0.35">
      <c r="A701" s="14">
        <v>0.174268682408322</v>
      </c>
      <c r="N701" s="14">
        <v>0.55040143085551996</v>
      </c>
      <c r="AA701" s="14">
        <v>0.55040143085551996</v>
      </c>
      <c r="AR701" s="14">
        <v>0.55040143085551996</v>
      </c>
    </row>
    <row r="702" spans="1:44" x14ac:dyDescent="0.35">
      <c r="A702" s="14">
        <v>0.89896981122741004</v>
      </c>
      <c r="N702" s="14">
        <v>0.55141806526612702</v>
      </c>
      <c r="AA702" s="14">
        <v>0.55141806526612702</v>
      </c>
      <c r="AR702" s="14">
        <v>0.55141806526612702</v>
      </c>
    </row>
    <row r="703" spans="1:44" x14ac:dyDescent="0.35">
      <c r="A703" s="14">
        <v>-0.398000492012409</v>
      </c>
      <c r="N703" s="14">
        <v>0.55325579111838397</v>
      </c>
      <c r="AA703" s="14">
        <v>0.55325579111838397</v>
      </c>
      <c r="AR703" s="14">
        <v>0.55325579111838397</v>
      </c>
    </row>
    <row r="704" spans="1:44" x14ac:dyDescent="0.35">
      <c r="A704" s="14">
        <v>0.235762153828525</v>
      </c>
      <c r="N704" s="14">
        <v>0.55569839791979203</v>
      </c>
      <c r="AA704" s="14">
        <v>0.55569839791979203</v>
      </c>
      <c r="AR704" s="14">
        <v>0.55569839791979203</v>
      </c>
    </row>
    <row r="705" spans="1:44" x14ac:dyDescent="0.35">
      <c r="A705" s="14">
        <v>0.38929176416838701</v>
      </c>
      <c r="N705" s="14">
        <v>0.55895894222132103</v>
      </c>
      <c r="AA705" s="14">
        <v>0.55895894222132103</v>
      </c>
      <c r="AR705" s="14">
        <v>0.55895894222132103</v>
      </c>
    </row>
    <row r="706" spans="1:44" x14ac:dyDescent="0.35">
      <c r="A706" s="14">
        <v>0.64860295458330097</v>
      </c>
      <c r="N706" s="14">
        <v>0.56483306624172902</v>
      </c>
      <c r="AA706" s="14">
        <v>0.56483306624172902</v>
      </c>
      <c r="AR706" s="14">
        <v>0.56483306624172902</v>
      </c>
    </row>
    <row r="707" spans="1:44" x14ac:dyDescent="0.35">
      <c r="A707" s="14">
        <v>0.12320261063672799</v>
      </c>
      <c r="N707" s="14">
        <v>0.57056932833975205</v>
      </c>
      <c r="AA707" s="14">
        <v>0.57056932833975205</v>
      </c>
      <c r="AR707" s="14">
        <v>0.57056932833975205</v>
      </c>
    </row>
    <row r="708" spans="1:44" x14ac:dyDescent="0.35">
      <c r="A708" s="14">
        <v>0.29654553708377002</v>
      </c>
      <c r="N708" s="14">
        <v>0.57598277992101798</v>
      </c>
      <c r="AA708" s="14">
        <v>0.57598277992101798</v>
      </c>
      <c r="AR708" s="14">
        <v>0.57598277992101798</v>
      </c>
    </row>
    <row r="709" spans="1:44" x14ac:dyDescent="0.35">
      <c r="A709" s="14">
        <v>0.85005241708030699</v>
      </c>
      <c r="N709" s="14">
        <v>0.57727845557137403</v>
      </c>
      <c r="AA709" s="14">
        <v>0.57727845557137403</v>
      </c>
      <c r="AR709" s="14">
        <v>0.57727845557137403</v>
      </c>
    </row>
    <row r="710" spans="1:44" x14ac:dyDescent="0.35">
      <c r="A710" s="14">
        <v>-0.12626149926887201</v>
      </c>
      <c r="N710" s="14">
        <v>0.57977082249214096</v>
      </c>
      <c r="AA710" s="14">
        <v>0.57977082249214096</v>
      </c>
      <c r="AR710" s="14">
        <v>0.57977082249214096</v>
      </c>
    </row>
    <row r="711" spans="1:44" x14ac:dyDescent="0.35">
      <c r="A711" s="14">
        <v>-0.628863129867272</v>
      </c>
      <c r="N711" s="14">
        <v>0.580832637038874</v>
      </c>
      <c r="AA711" s="14">
        <v>0.580832637038874</v>
      </c>
      <c r="AR711" s="14">
        <v>0.580832637038874</v>
      </c>
    </row>
    <row r="712" spans="1:44" x14ac:dyDescent="0.35">
      <c r="A712" s="14">
        <v>-0.28018671477964602</v>
      </c>
      <c r="N712" s="14">
        <v>0.58714276861326098</v>
      </c>
      <c r="AA712" s="14">
        <v>0.58714276861326098</v>
      </c>
      <c r="AR712" s="14">
        <v>0.58714276861326098</v>
      </c>
    </row>
    <row r="713" spans="1:44" x14ac:dyDescent="0.35">
      <c r="A713" s="14">
        <v>-0.87028345314841005</v>
      </c>
      <c r="N713" s="14">
        <v>0.59188235238328801</v>
      </c>
      <c r="AA713" s="14">
        <v>0.59188235238328801</v>
      </c>
      <c r="AR713" s="14">
        <v>0.59188235238328801</v>
      </c>
    </row>
    <row r="714" spans="1:44" x14ac:dyDescent="0.35">
      <c r="A714" s="14">
        <v>8.1256230865756202E-3</v>
      </c>
      <c r="N714" s="14">
        <v>0.592705827565982</v>
      </c>
      <c r="AA714" s="14">
        <v>0.592705827565982</v>
      </c>
      <c r="AR714" s="14">
        <v>0.592705827565982</v>
      </c>
    </row>
    <row r="715" spans="1:44" x14ac:dyDescent="0.35">
      <c r="A715" s="14">
        <v>-8.2547739785463606E-2</v>
      </c>
      <c r="N715" s="14">
        <v>0.59634776102306797</v>
      </c>
      <c r="AA715" s="14">
        <v>0.59634776102306797</v>
      </c>
      <c r="AR715" s="14">
        <v>0.59634776102306797</v>
      </c>
    </row>
    <row r="716" spans="1:44" x14ac:dyDescent="0.35">
      <c r="A716" s="14">
        <v>0.80279147363402903</v>
      </c>
      <c r="N716" s="14">
        <v>0.60399085285839105</v>
      </c>
      <c r="AA716" s="14">
        <v>0.60399085285839105</v>
      </c>
      <c r="AR716" s="14">
        <v>0.60399085285839105</v>
      </c>
    </row>
    <row r="717" spans="1:44" x14ac:dyDescent="0.35">
      <c r="A717" s="14">
        <v>0.14419322374085999</v>
      </c>
      <c r="N717" s="14">
        <v>0.60769705218484704</v>
      </c>
      <c r="AA717" s="14">
        <v>0.60769705218484704</v>
      </c>
      <c r="AR717" s="14">
        <v>0.60769705218484704</v>
      </c>
    </row>
    <row r="718" spans="1:44" x14ac:dyDescent="0.35">
      <c r="A718" s="14">
        <v>-0.49470692110293002</v>
      </c>
      <c r="N718" s="14">
        <v>0.60882792933610896</v>
      </c>
      <c r="AA718" s="14">
        <v>0.60882792933610896</v>
      </c>
      <c r="AR718" s="14">
        <v>0.60882792933610896</v>
      </c>
    </row>
    <row r="719" spans="1:44" x14ac:dyDescent="0.35">
      <c r="A719" s="14">
        <v>-0.99535349100293202</v>
      </c>
      <c r="N719" s="14">
        <v>0.61004688295890197</v>
      </c>
      <c r="AA719" s="14">
        <v>0.61004688295890197</v>
      </c>
      <c r="AR719" s="14">
        <v>0.61004688295890197</v>
      </c>
    </row>
    <row r="720" spans="1:44" x14ac:dyDescent="0.35">
      <c r="A720" s="14">
        <v>-0.205546853201653</v>
      </c>
      <c r="N720" s="14">
        <v>0.61023881058385898</v>
      </c>
      <c r="AA720" s="14">
        <v>0.61023881058385898</v>
      </c>
      <c r="AR720" s="14">
        <v>0.61023881058385898</v>
      </c>
    </row>
    <row r="721" spans="1:44" x14ac:dyDescent="0.35">
      <c r="A721" s="14">
        <v>0.57056932833975205</v>
      </c>
      <c r="N721" s="14">
        <v>0.61383837942228303</v>
      </c>
      <c r="AA721" s="14">
        <v>0.61383837942228303</v>
      </c>
      <c r="AR721" s="14">
        <v>0.61383837942228303</v>
      </c>
    </row>
    <row r="722" spans="1:44" x14ac:dyDescent="0.35">
      <c r="A722" s="14">
        <v>-0.51266228057752194</v>
      </c>
      <c r="N722" s="14">
        <v>0.61580952220392204</v>
      </c>
      <c r="AA722" s="14">
        <v>0.61580952220392204</v>
      </c>
      <c r="AR722" s="14">
        <v>0.61580952220392204</v>
      </c>
    </row>
    <row r="723" spans="1:44" x14ac:dyDescent="0.35">
      <c r="A723" s="14">
        <v>0.26824064627829602</v>
      </c>
      <c r="N723" s="14">
        <v>0.62605995465273201</v>
      </c>
      <c r="AA723" s="14">
        <v>0.62605995465273201</v>
      </c>
      <c r="AR723" s="14">
        <v>0.62605995465273201</v>
      </c>
    </row>
    <row r="724" spans="1:44" x14ac:dyDescent="0.35">
      <c r="A724" s="14">
        <v>0.20583648171173299</v>
      </c>
      <c r="N724" s="14">
        <v>0.63434374452213405</v>
      </c>
      <c r="AA724" s="14">
        <v>0.63434374452213405</v>
      </c>
      <c r="AR724" s="14">
        <v>0.63434374452213405</v>
      </c>
    </row>
    <row r="725" spans="1:44" x14ac:dyDescent="0.35">
      <c r="A725" s="14">
        <v>-0.65510085853630395</v>
      </c>
      <c r="N725" s="14">
        <v>0.63772973498501595</v>
      </c>
      <c r="AA725" s="14">
        <v>0.63772973498501595</v>
      </c>
      <c r="AR725" s="14">
        <v>0.63772973498501595</v>
      </c>
    </row>
    <row r="726" spans="1:44" x14ac:dyDescent="0.35">
      <c r="A726" s="14">
        <v>-0.46389416909389303</v>
      </c>
      <c r="N726" s="14">
        <v>0.64296335431570095</v>
      </c>
      <c r="AA726" s="14">
        <v>0.64296335431570095</v>
      </c>
      <c r="AR726" s="14">
        <v>0.64296335431570095</v>
      </c>
    </row>
    <row r="727" spans="1:44" x14ac:dyDescent="0.35">
      <c r="A727" s="14">
        <v>-0.33255898588139299</v>
      </c>
      <c r="N727" s="14">
        <v>0.64531160790549302</v>
      </c>
      <c r="AA727" s="14">
        <v>0.64531160790549302</v>
      </c>
      <c r="AR727" s="14">
        <v>0.64531160790549302</v>
      </c>
    </row>
    <row r="728" spans="1:44" x14ac:dyDescent="0.35">
      <c r="A728" s="14">
        <v>0.22485469443110001</v>
      </c>
      <c r="N728" s="14">
        <v>0.64544402849618498</v>
      </c>
      <c r="AA728" s="14">
        <v>0.64544402849618498</v>
      </c>
      <c r="AR728" s="14">
        <v>0.64544402849618498</v>
      </c>
    </row>
    <row r="729" spans="1:44" x14ac:dyDescent="0.35">
      <c r="A729" s="14">
        <v>-0.51881275340555599</v>
      </c>
      <c r="N729" s="14">
        <v>0.64787222712377801</v>
      </c>
      <c r="AA729" s="14">
        <v>0.64787222712377801</v>
      </c>
      <c r="AR729" s="14">
        <v>0.64787222712377801</v>
      </c>
    </row>
    <row r="730" spans="1:44" x14ac:dyDescent="0.35">
      <c r="A730" s="14">
        <v>0.13047061469358501</v>
      </c>
      <c r="N730" s="14">
        <v>0.64860295458330097</v>
      </c>
      <c r="AA730" s="14">
        <v>0.64860295458330097</v>
      </c>
      <c r="AR730" s="14">
        <v>0.64860295458330097</v>
      </c>
    </row>
    <row r="731" spans="1:44" x14ac:dyDescent="0.35">
      <c r="A731" s="14">
        <v>-0.90038565935565296</v>
      </c>
      <c r="N731" s="14">
        <v>0.65115220481743696</v>
      </c>
      <c r="AA731" s="14">
        <v>0.65115220481743696</v>
      </c>
      <c r="AR731" s="14">
        <v>0.65115220481743696</v>
      </c>
    </row>
    <row r="732" spans="1:44" x14ac:dyDescent="0.35">
      <c r="A732" s="14">
        <v>-0.41062009719639803</v>
      </c>
      <c r="N732" s="14">
        <v>0.65666071975190898</v>
      </c>
      <c r="AA732" s="14">
        <v>0.65666071975190898</v>
      </c>
      <c r="AR732" s="14">
        <v>0.65666071975190898</v>
      </c>
    </row>
    <row r="733" spans="1:44" x14ac:dyDescent="0.35">
      <c r="A733" s="14">
        <v>5.1661292555379802E-2</v>
      </c>
      <c r="N733" s="14">
        <v>0.65944680683023005</v>
      </c>
      <c r="AA733" s="14">
        <v>0.65944680683023005</v>
      </c>
      <c r="AR733" s="14">
        <v>0.65944680683023005</v>
      </c>
    </row>
    <row r="734" spans="1:44" x14ac:dyDescent="0.35">
      <c r="A734" s="14">
        <v>0.61580952220392204</v>
      </c>
      <c r="N734" s="14">
        <v>0.67051299330899805</v>
      </c>
      <c r="AA734" s="14">
        <v>0.67051299330899805</v>
      </c>
      <c r="AR734" s="14">
        <v>0.67051299330899805</v>
      </c>
    </row>
    <row r="735" spans="1:44" x14ac:dyDescent="0.35">
      <c r="A735" s="14">
        <v>9.7035162389514498E-2</v>
      </c>
      <c r="N735" s="14">
        <v>0.67184385659846602</v>
      </c>
      <c r="AA735" s="14">
        <v>0.67184385659846602</v>
      </c>
      <c r="AR735" s="14">
        <v>0.67184385659846602</v>
      </c>
    </row>
    <row r="736" spans="1:44" x14ac:dyDescent="0.35">
      <c r="A736" s="14">
        <v>-0.18275733935681401</v>
      </c>
      <c r="N736" s="14">
        <v>0.67730361797823702</v>
      </c>
      <c r="AA736" s="14">
        <v>0.67730361797823702</v>
      </c>
      <c r="AR736" s="14">
        <v>0.67730361797823702</v>
      </c>
    </row>
    <row r="737" spans="1:44" x14ac:dyDescent="0.35">
      <c r="A737" s="14">
        <v>0.83268179737396697</v>
      </c>
      <c r="N737" s="14">
        <v>0.67744037959700398</v>
      </c>
      <c r="AA737" s="14">
        <v>0.67744037959700398</v>
      </c>
      <c r="AR737" s="14">
        <v>0.67744037959700398</v>
      </c>
    </row>
    <row r="738" spans="1:44" x14ac:dyDescent="0.35">
      <c r="A738" s="14">
        <v>-0.50384874226976595</v>
      </c>
      <c r="N738" s="14">
        <v>0.67773473226118197</v>
      </c>
      <c r="AA738" s="14">
        <v>0.67773473226118197</v>
      </c>
      <c r="AR738" s="14">
        <v>0.67773473226118197</v>
      </c>
    </row>
    <row r="739" spans="1:44" x14ac:dyDescent="0.35">
      <c r="A739" s="14">
        <v>-0.15820274854357999</v>
      </c>
      <c r="N739" s="14">
        <v>0.678925083897986</v>
      </c>
      <c r="AA739" s="14">
        <v>0.678925083897986</v>
      </c>
      <c r="AR739" s="14">
        <v>0.678925083897986</v>
      </c>
    </row>
    <row r="740" spans="1:44" x14ac:dyDescent="0.35">
      <c r="A740" s="14">
        <v>-0.114581229239648</v>
      </c>
      <c r="N740" s="14">
        <v>0.680165708868543</v>
      </c>
      <c r="AA740" s="14">
        <v>0.680165708868543</v>
      </c>
      <c r="AR740" s="14">
        <v>0.680165708868543</v>
      </c>
    </row>
    <row r="741" spans="1:44" x14ac:dyDescent="0.35">
      <c r="A741" s="14">
        <v>-0.46165424194996901</v>
      </c>
      <c r="N741" s="14">
        <v>0.68069193976667997</v>
      </c>
      <c r="AA741" s="14">
        <v>0.68069193976667997</v>
      </c>
      <c r="AR741" s="14">
        <v>0.68069193976667997</v>
      </c>
    </row>
    <row r="742" spans="1:44" x14ac:dyDescent="0.35">
      <c r="A742" s="14">
        <v>-0.31969677811034197</v>
      </c>
      <c r="N742" s="14">
        <v>0.685687853767591</v>
      </c>
      <c r="AA742" s="14">
        <v>0.685687853767591</v>
      </c>
      <c r="AR742" s="14">
        <v>0.685687853767591</v>
      </c>
    </row>
    <row r="743" spans="1:44" x14ac:dyDescent="0.35">
      <c r="A743" s="14">
        <v>-6.3124476088047096E-2</v>
      </c>
      <c r="N743" s="14">
        <v>0.69619482576317404</v>
      </c>
      <c r="AA743" s="14">
        <v>0.69619482576317404</v>
      </c>
      <c r="AR743" s="14">
        <v>0.69619482576317404</v>
      </c>
    </row>
    <row r="744" spans="1:44" x14ac:dyDescent="0.35">
      <c r="A744" s="14">
        <v>-0.40950018752834599</v>
      </c>
      <c r="N744" s="14">
        <v>0.697673483143052</v>
      </c>
      <c r="AA744" s="14">
        <v>0.697673483143052</v>
      </c>
      <c r="AR744" s="14">
        <v>0.697673483143052</v>
      </c>
    </row>
    <row r="745" spans="1:44" x14ac:dyDescent="0.35">
      <c r="A745" s="14">
        <v>0.41974627703930001</v>
      </c>
      <c r="N745" s="14">
        <v>0.70272426613727401</v>
      </c>
      <c r="AA745" s="14">
        <v>0.70272426613727401</v>
      </c>
      <c r="AR745" s="14">
        <v>0.70272426613727401</v>
      </c>
    </row>
    <row r="746" spans="1:44" x14ac:dyDescent="0.35">
      <c r="A746" s="14">
        <v>0.59188235238328801</v>
      </c>
      <c r="N746" s="14">
        <v>0.71541364192277201</v>
      </c>
      <c r="AA746" s="14">
        <v>0.71541364192277201</v>
      </c>
      <c r="AR746" s="14">
        <v>0.71541364192277201</v>
      </c>
    </row>
    <row r="747" spans="1:44" x14ac:dyDescent="0.35">
      <c r="A747" s="14">
        <v>0.19381816849887601</v>
      </c>
      <c r="N747" s="14">
        <v>0.72018514148040402</v>
      </c>
      <c r="AA747" s="14">
        <v>0.72018514148040402</v>
      </c>
      <c r="AR747" s="14">
        <v>0.72018514148040402</v>
      </c>
    </row>
    <row r="748" spans="1:44" x14ac:dyDescent="0.35">
      <c r="A748" s="14">
        <v>0.64787222712377801</v>
      </c>
      <c r="N748" s="14">
        <v>0.72102296745849503</v>
      </c>
      <c r="AA748" s="14">
        <v>0.72102296745849503</v>
      </c>
      <c r="AR748" s="14">
        <v>0.72102296745849503</v>
      </c>
    </row>
    <row r="749" spans="1:44" x14ac:dyDescent="0.35">
      <c r="A749" s="14">
        <v>0.183031878564622</v>
      </c>
      <c r="N749" s="14">
        <v>0.72910212383369899</v>
      </c>
      <c r="AA749" s="14">
        <v>0.72910212383369899</v>
      </c>
      <c r="AR749" s="14">
        <v>0.72910212383369899</v>
      </c>
    </row>
    <row r="750" spans="1:44" x14ac:dyDescent="0.35">
      <c r="A750" s="14">
        <v>4.2421282237517399E-2</v>
      </c>
      <c r="N750" s="14">
        <v>0.73593696194328795</v>
      </c>
      <c r="AA750" s="14">
        <v>0.73593696194328795</v>
      </c>
      <c r="AR750" s="14">
        <v>0.73593696194328795</v>
      </c>
    </row>
    <row r="751" spans="1:44" x14ac:dyDescent="0.35">
      <c r="A751" s="14">
        <v>0.18916518672090701</v>
      </c>
      <c r="N751" s="14">
        <v>0.73617366342359503</v>
      </c>
      <c r="AA751" s="14">
        <v>0.73617366342359503</v>
      </c>
      <c r="AR751" s="14">
        <v>0.73617366342359503</v>
      </c>
    </row>
    <row r="752" spans="1:44" x14ac:dyDescent="0.35">
      <c r="A752" s="14">
        <v>-0.27985696758650702</v>
      </c>
      <c r="N752" s="14">
        <v>0.75179878484682106</v>
      </c>
      <c r="AA752" s="14">
        <v>0.75179878484682106</v>
      </c>
      <c r="AR752" s="14">
        <v>0.75179878484682106</v>
      </c>
    </row>
    <row r="753" spans="1:44" x14ac:dyDescent="0.35">
      <c r="A753" s="14">
        <v>-0.31502577465202602</v>
      </c>
      <c r="N753" s="14">
        <v>0.76515479201869896</v>
      </c>
      <c r="AA753" s="14">
        <v>0.76515479201869896</v>
      </c>
      <c r="AR753" s="14">
        <v>0.76515479201869896</v>
      </c>
    </row>
    <row r="754" spans="1:44" x14ac:dyDescent="0.35">
      <c r="A754" s="14">
        <v>0.20533244074850901</v>
      </c>
      <c r="N754" s="14">
        <v>0.77043254027893204</v>
      </c>
      <c r="AA754" s="14">
        <v>0.77043254027893204</v>
      </c>
      <c r="AR754" s="14">
        <v>0.77043254027893204</v>
      </c>
    </row>
    <row r="755" spans="1:44" x14ac:dyDescent="0.35">
      <c r="A755" s="14">
        <v>0.20565650188169099</v>
      </c>
      <c r="N755" s="14">
        <v>0.79291254098108399</v>
      </c>
      <c r="AA755" s="14">
        <v>0.79291254098108399</v>
      </c>
      <c r="AR755" s="14">
        <v>0.79291254098108399</v>
      </c>
    </row>
    <row r="756" spans="1:44" x14ac:dyDescent="0.35">
      <c r="A756" s="14">
        <v>-7.0558766763887906E-2</v>
      </c>
      <c r="N756" s="14">
        <v>0.79680890991277098</v>
      </c>
      <c r="AA756" s="14">
        <v>0.79680890991277098</v>
      </c>
      <c r="AR756" s="14">
        <v>0.79680890991277098</v>
      </c>
    </row>
    <row r="757" spans="1:44" x14ac:dyDescent="0.35">
      <c r="A757" s="14">
        <v>-0.169432901595095</v>
      </c>
      <c r="N757" s="14">
        <v>0.80279147363402903</v>
      </c>
      <c r="AA757" s="14">
        <v>0.80279147363402903</v>
      </c>
      <c r="AR757" s="14">
        <v>0.80279147363402903</v>
      </c>
    </row>
    <row r="758" spans="1:44" x14ac:dyDescent="0.35">
      <c r="A758" s="14">
        <v>0.35252106205028499</v>
      </c>
      <c r="N758" s="14">
        <v>0.80903798581154396</v>
      </c>
      <c r="AA758" s="14">
        <v>0.80903798581154396</v>
      </c>
      <c r="AR758" s="14">
        <v>0.80903798581154396</v>
      </c>
    </row>
    <row r="759" spans="1:44" x14ac:dyDescent="0.35">
      <c r="A759" s="14">
        <v>-0.73007989524273398</v>
      </c>
      <c r="N759" s="14">
        <v>0.80958958743269605</v>
      </c>
      <c r="AA759" s="14">
        <v>0.80958958743269605</v>
      </c>
      <c r="AR759" s="14">
        <v>0.80958958743269605</v>
      </c>
    </row>
    <row r="760" spans="1:44" x14ac:dyDescent="0.35">
      <c r="A760" s="14">
        <v>0.24851576676411199</v>
      </c>
      <c r="N760" s="14">
        <v>0.81394711056633595</v>
      </c>
      <c r="AA760" s="14">
        <v>0.81394711056633595</v>
      </c>
      <c r="AR760" s="14">
        <v>0.81394711056633595</v>
      </c>
    </row>
    <row r="761" spans="1:44" x14ac:dyDescent="0.35">
      <c r="A761" s="14">
        <v>6.5431082632010695E-2</v>
      </c>
      <c r="N761" s="14">
        <v>0.81573323981589496</v>
      </c>
      <c r="AA761" s="14">
        <v>0.81573323981589496</v>
      </c>
      <c r="AR761" s="14">
        <v>0.81573323981589496</v>
      </c>
    </row>
    <row r="762" spans="1:44" x14ac:dyDescent="0.35">
      <c r="N762" s="14">
        <v>0.81963295036156902</v>
      </c>
      <c r="AA762" s="14">
        <v>0.81963295036156902</v>
      </c>
      <c r="AR762" s="14">
        <v>0.81963295036156902</v>
      </c>
    </row>
    <row r="763" spans="1:44" x14ac:dyDescent="0.35">
      <c r="N763" s="14">
        <v>0.82814178249286596</v>
      </c>
      <c r="AA763" s="14">
        <v>0.82814178249286596</v>
      </c>
      <c r="AR763" s="14">
        <v>0.82814178249286596</v>
      </c>
    </row>
    <row r="764" spans="1:44" x14ac:dyDescent="0.35">
      <c r="N764" s="14">
        <v>0.83268179737396697</v>
      </c>
      <c r="AA764" s="14">
        <v>0.83268179737396697</v>
      </c>
      <c r="AR764" s="14">
        <v>0.83268179737396697</v>
      </c>
    </row>
    <row r="765" spans="1:44" x14ac:dyDescent="0.35">
      <c r="N765" s="14">
        <v>0.84469956156747406</v>
      </c>
      <c r="AA765" s="14">
        <v>0.84469956156747406</v>
      </c>
      <c r="AR765" s="14">
        <v>0.84469956156747406</v>
      </c>
    </row>
    <row r="766" spans="1:44" x14ac:dyDescent="0.35">
      <c r="N766" s="14">
        <v>0.85005241708030699</v>
      </c>
      <c r="AA766" s="14">
        <v>0.85005241708030699</v>
      </c>
      <c r="AR766" s="14">
        <v>0.85005241708030699</v>
      </c>
    </row>
    <row r="767" spans="1:44" x14ac:dyDescent="0.35">
      <c r="N767" s="14">
        <v>0.85122823998205499</v>
      </c>
      <c r="AA767" s="14">
        <v>0.85122823998205499</v>
      </c>
      <c r="AR767" s="14">
        <v>0.85122823998205499</v>
      </c>
    </row>
    <row r="768" spans="1:44" x14ac:dyDescent="0.35">
      <c r="N768" s="14">
        <v>0.89112997372011504</v>
      </c>
      <c r="AA768" s="14">
        <v>0.89112997372011504</v>
      </c>
      <c r="AR768" s="14">
        <v>0.89112997372011504</v>
      </c>
    </row>
    <row r="769" spans="14:44" x14ac:dyDescent="0.35">
      <c r="N769" s="14">
        <v>0.89173042206508601</v>
      </c>
      <c r="AA769" s="14">
        <v>0.89173042206508601</v>
      </c>
      <c r="AR769" s="14">
        <v>0.89173042206508601</v>
      </c>
    </row>
    <row r="770" spans="14:44" x14ac:dyDescent="0.35">
      <c r="N770" s="14">
        <v>0.89274990276075095</v>
      </c>
      <c r="AA770" s="14">
        <v>0.89274990276075095</v>
      </c>
      <c r="AR770" s="14">
        <v>0.89274990276075095</v>
      </c>
    </row>
    <row r="771" spans="14:44" x14ac:dyDescent="0.35">
      <c r="N771" s="14">
        <v>0.89896981122741004</v>
      </c>
      <c r="AA771" s="14">
        <v>0.89896981122741004</v>
      </c>
      <c r="AR771" s="14">
        <v>0.89896981122741004</v>
      </c>
    </row>
    <row r="772" spans="14:44" x14ac:dyDescent="0.35">
      <c r="N772" s="14">
        <v>0.90015639604957798</v>
      </c>
      <c r="AA772" s="14">
        <v>0.90015639604957798</v>
      </c>
      <c r="AR772" s="14">
        <v>0.90015639604957798</v>
      </c>
    </row>
    <row r="773" spans="14:44" x14ac:dyDescent="0.35">
      <c r="N773" s="14">
        <v>0.91346216375290401</v>
      </c>
      <c r="AA773" s="14">
        <v>0.91346216375290401</v>
      </c>
      <c r="AR773" s="14">
        <v>0.91346216375290401</v>
      </c>
    </row>
    <row r="774" spans="14:44" x14ac:dyDescent="0.35">
      <c r="N774" s="14">
        <v>0.93184096473559797</v>
      </c>
      <c r="AA774" s="14">
        <v>0.93184096473559797</v>
      </c>
      <c r="AR774" s="14">
        <v>0.93184096473559797</v>
      </c>
    </row>
    <row r="775" spans="14:44" x14ac:dyDescent="0.35">
      <c r="N775" s="14">
        <v>0.93420752440174704</v>
      </c>
      <c r="AA775" s="14">
        <v>0.93420752440174704</v>
      </c>
      <c r="AR775" s="14">
        <v>0.93420752440174704</v>
      </c>
    </row>
    <row r="776" spans="14:44" x14ac:dyDescent="0.35">
      <c r="N776" s="14">
        <v>0.94072990019078795</v>
      </c>
      <c r="AA776" s="14">
        <v>0.94072990019078795</v>
      </c>
      <c r="AR776" s="14">
        <v>0.94072990019078795</v>
      </c>
    </row>
    <row r="777" spans="14:44" x14ac:dyDescent="0.35">
      <c r="N777" s="14">
        <v>0.94166477483997801</v>
      </c>
      <c r="AA777" s="14">
        <v>0.94166477483997801</v>
      </c>
      <c r="AR777" s="14">
        <v>0.94166477483997801</v>
      </c>
    </row>
    <row r="778" spans="14:44" x14ac:dyDescent="0.35">
      <c r="N778" s="14">
        <v>0.946991382293765</v>
      </c>
      <c r="AA778" s="14">
        <v>0.946991382293765</v>
      </c>
      <c r="AR778" s="14">
        <v>0.946991382293765</v>
      </c>
    </row>
    <row r="779" spans="14:44" x14ac:dyDescent="0.35">
      <c r="N779" s="14">
        <v>0.97553095959816105</v>
      </c>
      <c r="AA779" s="14">
        <v>0.97553095959816105</v>
      </c>
      <c r="AR779" s="14">
        <v>0.97553095959816105</v>
      </c>
    </row>
    <row r="780" spans="14:44" x14ac:dyDescent="0.35">
      <c r="N780" s="14">
        <v>0.98731939481511399</v>
      </c>
      <c r="AA780" s="14">
        <v>0.98731939481511399</v>
      </c>
      <c r="AR780" s="14">
        <v>0.98731939481511399</v>
      </c>
    </row>
    <row r="781" spans="14:44" x14ac:dyDescent="0.35">
      <c r="N781" s="14">
        <v>0.999043225371119</v>
      </c>
      <c r="AA781" s="14">
        <v>0.999043225371119</v>
      </c>
      <c r="AR781" s="14">
        <v>0.999043225371119</v>
      </c>
    </row>
    <row r="782" spans="14:44" x14ac:dyDescent="0.35">
      <c r="N782" s="14">
        <v>1.00804307381159</v>
      </c>
      <c r="AA782" s="14">
        <v>1.00804307381159</v>
      </c>
      <c r="AR782" s="14">
        <v>1.00804307381159</v>
      </c>
    </row>
    <row r="783" spans="14:44" x14ac:dyDescent="0.35">
      <c r="N783" s="14">
        <v>1.01510899271015</v>
      </c>
      <c r="AA783" s="14">
        <v>1.01510899271015</v>
      </c>
      <c r="AR783" s="14">
        <v>1.01510899271015</v>
      </c>
    </row>
    <row r="784" spans="14:44" x14ac:dyDescent="0.35">
      <c r="N784" s="14">
        <v>1.0192460049533101</v>
      </c>
      <c r="AA784" s="14">
        <v>1.0192460049533101</v>
      </c>
      <c r="AR784" s="14">
        <v>1.0192460049533101</v>
      </c>
    </row>
    <row r="785" spans="14:44" x14ac:dyDescent="0.35">
      <c r="N785" s="14">
        <v>1.0205795220720599</v>
      </c>
      <c r="AA785" s="14">
        <v>1.0205795220720599</v>
      </c>
      <c r="AR785" s="14">
        <v>1.0205795220720599</v>
      </c>
    </row>
    <row r="786" spans="14:44" x14ac:dyDescent="0.35">
      <c r="N786" s="14">
        <v>1.0221282339175599</v>
      </c>
      <c r="AA786" s="14">
        <v>1.0221282339175599</v>
      </c>
      <c r="AR786" s="14">
        <v>1.0221282339175599</v>
      </c>
    </row>
    <row r="787" spans="14:44" x14ac:dyDescent="0.35">
      <c r="N787" s="14">
        <v>1.0233501019533899</v>
      </c>
      <c r="AA787" s="14">
        <v>1.0233501019533899</v>
      </c>
      <c r="AR787" s="14">
        <v>1.0233501019533899</v>
      </c>
    </row>
    <row r="788" spans="14:44" x14ac:dyDescent="0.35">
      <c r="N788" s="14">
        <v>1.02380054105768</v>
      </c>
      <c r="AA788" s="14">
        <v>1.02380054105768</v>
      </c>
      <c r="AR788" s="14">
        <v>1.02380054105768</v>
      </c>
    </row>
    <row r="789" spans="14:44" x14ac:dyDescent="0.35">
      <c r="N789" s="14">
        <v>1.0240049676884899</v>
      </c>
      <c r="AA789" s="14">
        <v>1.0240049676884899</v>
      </c>
      <c r="AR789" s="14">
        <v>1.0240049676884899</v>
      </c>
    </row>
    <row r="790" spans="14:44" x14ac:dyDescent="0.35">
      <c r="N790" s="14">
        <v>1.0266304697937301</v>
      </c>
      <c r="AA790" s="14">
        <v>1.0266304697937301</v>
      </c>
      <c r="AR790" s="14">
        <v>1.0266304697937301</v>
      </c>
    </row>
    <row r="791" spans="14:44" x14ac:dyDescent="0.35">
      <c r="N791" s="14">
        <v>1.03522359022856</v>
      </c>
      <c r="AA791" s="14">
        <v>1.03522359022856</v>
      </c>
      <c r="AR791" s="14">
        <v>1.03522359022856</v>
      </c>
    </row>
    <row r="792" spans="14:44" x14ac:dyDescent="0.35">
      <c r="N792" s="14">
        <v>1.03628831286502</v>
      </c>
      <c r="AA792" s="14">
        <v>1.03628831286502</v>
      </c>
      <c r="AR792" s="14">
        <v>1.03628831286502</v>
      </c>
    </row>
    <row r="793" spans="14:44" x14ac:dyDescent="0.35">
      <c r="N793" s="14">
        <v>1.0429556960697099</v>
      </c>
      <c r="AA793" s="14">
        <v>1.0429556960697099</v>
      </c>
      <c r="AR793" s="14">
        <v>1.0429556960697099</v>
      </c>
    </row>
    <row r="794" spans="14:44" x14ac:dyDescent="0.35">
      <c r="N794" s="14">
        <v>1.0441670252189801</v>
      </c>
      <c r="AA794" s="14">
        <v>1.0441670252189801</v>
      </c>
      <c r="AR794" s="14">
        <v>1.0441670252189801</v>
      </c>
    </row>
    <row r="795" spans="14:44" x14ac:dyDescent="0.35">
      <c r="N795" s="14">
        <v>1.04859484761999</v>
      </c>
      <c r="AA795" s="14">
        <v>1.04859484761999</v>
      </c>
      <c r="AR795" s="14">
        <v>1.04859484761999</v>
      </c>
    </row>
    <row r="796" spans="14:44" x14ac:dyDescent="0.35">
      <c r="N796" s="14">
        <v>1.05127864437269</v>
      </c>
      <c r="AA796" s="14">
        <v>1.05127864437269</v>
      </c>
      <c r="AR796" s="14">
        <v>1.05127864437269</v>
      </c>
    </row>
    <row r="797" spans="14:44" x14ac:dyDescent="0.35">
      <c r="N797" s="14">
        <v>1.0555822164941899</v>
      </c>
      <c r="AA797" s="14">
        <v>1.0555822164941899</v>
      </c>
      <c r="AR797" s="14">
        <v>1.0555822164941899</v>
      </c>
    </row>
    <row r="798" spans="14:44" x14ac:dyDescent="0.35">
      <c r="N798" s="14">
        <v>1.0612307878754901</v>
      </c>
      <c r="AA798" s="14">
        <v>1.0612307878754901</v>
      </c>
      <c r="AR798" s="14">
        <v>1.0612307878754901</v>
      </c>
    </row>
    <row r="799" spans="14:44" x14ac:dyDescent="0.35">
      <c r="N799" s="14">
        <v>1.0867269903450301</v>
      </c>
      <c r="AA799" s="14">
        <v>1.0867269903450301</v>
      </c>
      <c r="AR799" s="14">
        <v>1.0867269903450301</v>
      </c>
    </row>
    <row r="800" spans="14:44" x14ac:dyDescent="0.35">
      <c r="N800" s="14">
        <v>1.1025652368504499</v>
      </c>
      <c r="AA800" s="14">
        <v>1.1025652368504499</v>
      </c>
      <c r="AR800" s="14">
        <v>1.1025652368504499</v>
      </c>
    </row>
    <row r="801" spans="14:44" x14ac:dyDescent="0.35">
      <c r="N801" s="14">
        <v>1.1070037866449001</v>
      </c>
      <c r="AA801" s="14">
        <v>1.1070037866449001</v>
      </c>
      <c r="AR801" s="14">
        <v>1.1070037866449001</v>
      </c>
    </row>
    <row r="802" spans="14:44" x14ac:dyDescent="0.35">
      <c r="N802" s="14">
        <v>1.1125983168967899</v>
      </c>
      <c r="AA802" s="14">
        <v>1.1125983168967899</v>
      </c>
      <c r="AR802" s="14">
        <v>1.1125983168967899</v>
      </c>
    </row>
    <row r="803" spans="14:44" x14ac:dyDescent="0.35">
      <c r="N803" s="14">
        <v>1.1174266267580699</v>
      </c>
      <c r="AA803" s="14">
        <v>1.1174266267580699</v>
      </c>
      <c r="AR803" s="14">
        <v>1.1174266267580699</v>
      </c>
    </row>
    <row r="804" spans="14:44" x14ac:dyDescent="0.35">
      <c r="N804" s="14">
        <v>1.1299025645155001</v>
      </c>
      <c r="AA804" s="14">
        <v>1.1299025645155001</v>
      </c>
      <c r="AR804" s="14">
        <v>1.1299025645155001</v>
      </c>
    </row>
    <row r="805" spans="14:44" x14ac:dyDescent="0.35">
      <c r="N805" s="14">
        <v>1.13648439022301</v>
      </c>
      <c r="AA805" s="14">
        <v>1.13648439022301</v>
      </c>
      <c r="AR805" s="14">
        <v>1.13648439022301</v>
      </c>
    </row>
    <row r="806" spans="14:44" x14ac:dyDescent="0.35">
      <c r="N806" s="14">
        <v>1.1584767598647501</v>
      </c>
      <c r="AA806" s="14">
        <v>1.1584767598647501</v>
      </c>
      <c r="AR806" s="14">
        <v>1.1584767598647501</v>
      </c>
    </row>
    <row r="807" spans="14:44" x14ac:dyDescent="0.35">
      <c r="N807" s="14">
        <v>1.18928097705967</v>
      </c>
      <c r="AA807" s="14">
        <v>1.18928097705967</v>
      </c>
      <c r="AR807" s="14">
        <v>1.18928097705967</v>
      </c>
    </row>
    <row r="808" spans="14:44" x14ac:dyDescent="0.35">
      <c r="N808" s="14">
        <v>1.19258622189592</v>
      </c>
      <c r="AA808" s="14">
        <v>1.19258622189592</v>
      </c>
      <c r="AR808" s="14">
        <v>1.19258622189592</v>
      </c>
    </row>
    <row r="809" spans="14:44" x14ac:dyDescent="0.35">
      <c r="N809" s="14">
        <v>1.2078590267196301</v>
      </c>
      <c r="AA809" s="14">
        <v>1.2078590267196301</v>
      </c>
      <c r="AR809" s="14">
        <v>1.2078590267196301</v>
      </c>
    </row>
    <row r="810" spans="14:44" x14ac:dyDescent="0.35">
      <c r="N810" s="14">
        <v>1.2163690757304</v>
      </c>
      <c r="AA810" s="14">
        <v>1.2163690757304</v>
      </c>
      <c r="AR810" s="14">
        <v>1.2163690757304</v>
      </c>
    </row>
    <row r="811" spans="14:44" x14ac:dyDescent="0.35">
      <c r="N811" s="14">
        <v>1.21890162818561</v>
      </c>
      <c r="AA811" s="14">
        <v>1.21890162818561</v>
      </c>
      <c r="AR811" s="14">
        <v>1.21890162818561</v>
      </c>
    </row>
    <row r="812" spans="14:44" x14ac:dyDescent="0.35">
      <c r="N812" s="14">
        <v>1.22571291399893</v>
      </c>
      <c r="AA812" s="14">
        <v>1.22571291399893</v>
      </c>
      <c r="AR812" s="14">
        <v>1.22571291399893</v>
      </c>
    </row>
    <row r="813" spans="14:44" x14ac:dyDescent="0.35">
      <c r="N813" s="14">
        <v>1.24231928693378</v>
      </c>
      <c r="AA813" s="14">
        <v>1.24231928693378</v>
      </c>
      <c r="AR813" s="14">
        <v>1.24231928693378</v>
      </c>
    </row>
    <row r="814" spans="14:44" x14ac:dyDescent="0.35">
      <c r="N814" s="14">
        <v>1.2597352998468301</v>
      </c>
      <c r="AA814" s="14">
        <v>1.2597352998468301</v>
      </c>
      <c r="AR814" s="14">
        <v>1.2597352998468301</v>
      </c>
    </row>
    <row r="815" spans="14:44" x14ac:dyDescent="0.35">
      <c r="N815" s="14">
        <v>1.2684566721722601</v>
      </c>
      <c r="AA815" s="14">
        <v>1.2684566721722601</v>
      </c>
      <c r="AR815" s="14">
        <v>1.2684566721722601</v>
      </c>
    </row>
    <row r="816" spans="14:44" x14ac:dyDescent="0.35">
      <c r="N816" s="14">
        <v>1.2798473643174599</v>
      </c>
      <c r="AA816" s="14">
        <v>1.2798473643174599</v>
      </c>
      <c r="AR816" s="14">
        <v>1.2798473643174599</v>
      </c>
    </row>
    <row r="817" spans="14:44" x14ac:dyDescent="0.35">
      <c r="N817" s="14">
        <v>1.3101310115429701</v>
      </c>
      <c r="AA817" s="14">
        <v>1.3101310115429701</v>
      </c>
      <c r="AR817" s="14">
        <v>1.3101310115429701</v>
      </c>
    </row>
    <row r="818" spans="14:44" x14ac:dyDescent="0.35">
      <c r="N818" s="14">
        <v>1.3393631248319899</v>
      </c>
      <c r="AA818" s="14">
        <v>1.3393631248319899</v>
      </c>
      <c r="AR818" s="14">
        <v>1.3393631248319899</v>
      </c>
    </row>
    <row r="819" spans="14:44" x14ac:dyDescent="0.35">
      <c r="N819" s="14">
        <v>1.3441746632648801</v>
      </c>
      <c r="AA819" s="14">
        <v>1.3441746632648801</v>
      </c>
      <c r="AR819" s="14">
        <v>1.3441746632648801</v>
      </c>
    </row>
    <row r="820" spans="14:44" x14ac:dyDescent="0.35">
      <c r="N820" s="14">
        <v>1.36794719017744</v>
      </c>
      <c r="AA820" s="14">
        <v>1.36794719017744</v>
      </c>
      <c r="AR820" s="14">
        <v>1.36794719017744</v>
      </c>
    </row>
    <row r="821" spans="14:44" x14ac:dyDescent="0.35">
      <c r="N821" s="14">
        <v>1.4193996998898</v>
      </c>
      <c r="AA821" s="14">
        <v>1.4193996998898</v>
      </c>
      <c r="AR821" s="14">
        <v>1.4193996998898</v>
      </c>
    </row>
    <row r="822" spans="14:44" x14ac:dyDescent="0.35">
      <c r="N822" s="14">
        <v>1.42062086924776</v>
      </c>
      <c r="AA822" s="14">
        <v>1.42062086924776</v>
      </c>
      <c r="AR822" s="14">
        <v>1.42062086924776</v>
      </c>
    </row>
    <row r="823" spans="14:44" x14ac:dyDescent="0.35">
      <c r="N823" s="14">
        <v>1.4380347852183299</v>
      </c>
      <c r="AA823" s="14">
        <v>1.4380347852183299</v>
      </c>
      <c r="AR823" s="14">
        <v>1.4380347852183299</v>
      </c>
    </row>
    <row r="824" spans="14:44" x14ac:dyDescent="0.35">
      <c r="N824" s="14">
        <v>1.4447216056880301</v>
      </c>
      <c r="AA824" s="14">
        <v>1.4447216056880301</v>
      </c>
      <c r="AR824" s="14">
        <v>1.4447216056880301</v>
      </c>
    </row>
    <row r="825" spans="14:44" x14ac:dyDescent="0.35">
      <c r="N825" s="14">
        <v>1.4585720887590501</v>
      </c>
      <c r="AA825" s="14">
        <v>1.4585720887590501</v>
      </c>
      <c r="AR825" s="14">
        <v>1.4585720887590501</v>
      </c>
    </row>
    <row r="826" spans="14:44" x14ac:dyDescent="0.35">
      <c r="N826" s="14">
        <v>1.4688793493372001</v>
      </c>
      <c r="AA826" s="14">
        <v>1.4688793493372001</v>
      </c>
      <c r="AR826" s="14">
        <v>1.4688793493372001</v>
      </c>
    </row>
    <row r="827" spans="14:44" x14ac:dyDescent="0.35">
      <c r="N827" s="14">
        <v>1.4796129423243101</v>
      </c>
      <c r="AA827" s="14">
        <v>1.4796129423243101</v>
      </c>
      <c r="AR827" s="14">
        <v>1.4796129423243101</v>
      </c>
    </row>
    <row r="828" spans="14:44" x14ac:dyDescent="0.35">
      <c r="N828" s="14">
        <v>1.48779387620117</v>
      </c>
      <c r="AA828" s="14">
        <v>1.48779387620117</v>
      </c>
      <c r="AR828" s="14">
        <v>1.48779387620117</v>
      </c>
    </row>
    <row r="829" spans="14:44" x14ac:dyDescent="0.35">
      <c r="N829" s="14">
        <v>1.5008674602921801</v>
      </c>
      <c r="AA829" s="14">
        <v>1.5008674602921801</v>
      </c>
      <c r="AR829" s="14">
        <v>1.5008674602921801</v>
      </c>
    </row>
    <row r="830" spans="14:44" x14ac:dyDescent="0.35">
      <c r="N830" s="14">
        <v>1.56075180087397</v>
      </c>
      <c r="AA830" s="14">
        <v>1.56075180087397</v>
      </c>
      <c r="AR830" s="14">
        <v>1.56075180087397</v>
      </c>
    </row>
    <row r="831" spans="14:44" x14ac:dyDescent="0.35">
      <c r="N831" s="14">
        <v>1.5677661380591501</v>
      </c>
      <c r="AA831" s="14">
        <v>1.5677661380591501</v>
      </c>
      <c r="AR831" s="14">
        <v>1.5677661380591501</v>
      </c>
    </row>
    <row r="832" spans="14:44" x14ac:dyDescent="0.35">
      <c r="N832" s="14">
        <v>1.6473295583163801</v>
      </c>
      <c r="AA832" s="14">
        <v>1.6473295583163801</v>
      </c>
      <c r="AR832" s="14">
        <v>1.6473295583163801</v>
      </c>
    </row>
    <row r="833" spans="14:44" x14ac:dyDescent="0.35">
      <c r="N833" s="14">
        <v>1.6761456810008999</v>
      </c>
      <c r="AA833" s="14">
        <v>1.6761456810008999</v>
      </c>
      <c r="AR833" s="14">
        <v>1.6761456810008999</v>
      </c>
    </row>
    <row r="834" spans="14:44" x14ac:dyDescent="0.35">
      <c r="N834" s="14">
        <v>1.67877309382925</v>
      </c>
      <c r="AA834" s="14">
        <v>1.67877309382925</v>
      </c>
      <c r="AR834" s="14">
        <v>1.67877309382925</v>
      </c>
    </row>
    <row r="835" spans="14:44" x14ac:dyDescent="0.35">
      <c r="N835" s="14">
        <v>1.7504892269243799</v>
      </c>
      <c r="AA835" s="14">
        <v>1.7504892269243799</v>
      </c>
      <c r="AR835" s="14">
        <v>1.7504892269243799</v>
      </c>
    </row>
    <row r="836" spans="14:44" x14ac:dyDescent="0.35">
      <c r="N836" s="14">
        <v>1.8086048415152001</v>
      </c>
      <c r="AA836" s="14">
        <v>1.8086048415152001</v>
      </c>
      <c r="AR836" s="14">
        <v>1.8086048415152001</v>
      </c>
    </row>
    <row r="837" spans="14:44" x14ac:dyDescent="0.35">
      <c r="N837" s="14">
        <v>1.8454325011150099</v>
      </c>
      <c r="AA837" s="14">
        <v>1.8454325011150099</v>
      </c>
      <c r="AR837" s="14">
        <v>1.8454325011150099</v>
      </c>
    </row>
    <row r="838" spans="14:44" x14ac:dyDescent="0.35">
      <c r="N838" s="14">
        <v>1.8481610103275701</v>
      </c>
      <c r="AA838" s="14">
        <v>1.8481610103275701</v>
      </c>
      <c r="AR838" s="14">
        <v>1.8481610103275701</v>
      </c>
    </row>
    <row r="839" spans="14:44" x14ac:dyDescent="0.35">
      <c r="N839" s="14">
        <v>1.86017627326</v>
      </c>
      <c r="AA839" s="14">
        <v>1.86017627326</v>
      </c>
      <c r="AR839" s="14">
        <v>1.86017627326</v>
      </c>
    </row>
    <row r="840" spans="14:44" x14ac:dyDescent="0.35">
      <c r="N840" s="14">
        <v>1.86469838696588</v>
      </c>
      <c r="AA840" s="14">
        <v>1.86469838696588</v>
      </c>
      <c r="AR840" s="14">
        <v>1.86469838696588</v>
      </c>
    </row>
    <row r="841" spans="14:44" x14ac:dyDescent="0.35">
      <c r="N841" s="14">
        <v>1.9353167981069399</v>
      </c>
      <c r="AA841" s="14">
        <v>1.9353167981069399</v>
      </c>
      <c r="AR841" s="14">
        <v>1.9353167981069399</v>
      </c>
    </row>
    <row r="842" spans="14:44" x14ac:dyDescent="0.35">
      <c r="N842" s="14">
        <v>1.9687712776547199</v>
      </c>
      <c r="AA842" s="14">
        <v>1.9687712776547199</v>
      </c>
      <c r="AR842" s="14">
        <v>1.9687712776547199</v>
      </c>
    </row>
    <row r="843" spans="14:44" x14ac:dyDescent="0.35">
      <c r="N843" s="14">
        <v>2.0697982706585401</v>
      </c>
      <c r="AA843" s="14">
        <v>2.0697982706585401</v>
      </c>
      <c r="AR843" s="14">
        <v>2.0697982706585401</v>
      </c>
    </row>
    <row r="844" spans="14:44" x14ac:dyDescent="0.35">
      <c r="N844" s="14">
        <v>2.0722886105898501</v>
      </c>
      <c r="AA844" s="14">
        <v>2.0722886105898501</v>
      </c>
      <c r="AR844" s="14">
        <v>2.0722886105898501</v>
      </c>
    </row>
    <row r="845" spans="14:44" x14ac:dyDescent="0.35">
      <c r="N845" s="14">
        <v>2.0933513333709799</v>
      </c>
      <c r="AA845" s="14">
        <v>2.0933513333709799</v>
      </c>
      <c r="AR845" s="14">
        <v>2.0933513333709799</v>
      </c>
    </row>
    <row r="846" spans="14:44" x14ac:dyDescent="0.35">
      <c r="N846" s="14">
        <v>2.1095732858755301</v>
      </c>
      <c r="AA846" s="14">
        <v>2.1095732858755301</v>
      </c>
      <c r="AR846" s="14">
        <v>2.1095732858755301</v>
      </c>
    </row>
    <row r="847" spans="14:44" x14ac:dyDescent="0.35">
      <c r="N847" s="14">
        <v>2.1126579534655798</v>
      </c>
      <c r="AA847" s="14">
        <v>2.1126579534655798</v>
      </c>
      <c r="AR847" s="14">
        <v>2.1126579534655798</v>
      </c>
    </row>
    <row r="848" spans="14:44" x14ac:dyDescent="0.35">
      <c r="N848" s="14">
        <v>2.1194850916551302</v>
      </c>
      <c r="AA848" s="14">
        <v>2.1194850916551302</v>
      </c>
      <c r="AR848" s="14">
        <v>2.1194850916551302</v>
      </c>
    </row>
    <row r="849" spans="14:44" x14ac:dyDescent="0.35">
      <c r="N849" s="14">
        <v>2.1308991342598498</v>
      </c>
      <c r="AA849" s="14">
        <v>2.1308991342598498</v>
      </c>
      <c r="AR849" s="14">
        <v>2.1308991342598498</v>
      </c>
    </row>
    <row r="850" spans="14:44" x14ac:dyDescent="0.35">
      <c r="N850" s="14">
        <v>2.1636829630313099</v>
      </c>
      <c r="AA850" s="14">
        <v>2.1636829630313099</v>
      </c>
      <c r="AR850" s="14">
        <v>2.1636829630313099</v>
      </c>
    </row>
    <row r="851" spans="14:44" x14ac:dyDescent="0.35">
      <c r="N851" s="14">
        <v>2.1645422024602099</v>
      </c>
      <c r="AA851" s="14">
        <v>2.1645422024602099</v>
      </c>
      <c r="AR851" s="14">
        <v>2.1645422024602099</v>
      </c>
    </row>
    <row r="852" spans="14:44" x14ac:dyDescent="0.35">
      <c r="N852" s="14">
        <v>2.1873006583620498</v>
      </c>
      <c r="AA852" s="14">
        <v>2.1873006583620498</v>
      </c>
      <c r="AR852" s="14">
        <v>2.1873006583620498</v>
      </c>
    </row>
    <row r="853" spans="14:44" x14ac:dyDescent="0.35">
      <c r="N853" s="14">
        <v>2.1877065285270798</v>
      </c>
      <c r="AA853" s="14">
        <v>2.1877065285270798</v>
      </c>
      <c r="AR853" s="14">
        <v>2.1877065285270798</v>
      </c>
    </row>
    <row r="854" spans="14:44" x14ac:dyDescent="0.35">
      <c r="N854" s="14">
        <v>2.2173907532578001</v>
      </c>
      <c r="AA854" s="14">
        <v>2.2173907532578001</v>
      </c>
      <c r="AR854" s="14">
        <v>2.2173907532578001</v>
      </c>
    </row>
    <row r="855" spans="14:44" x14ac:dyDescent="0.35">
      <c r="N855" s="14">
        <v>2.2280434309764301</v>
      </c>
      <c r="AA855" s="14">
        <v>2.2280434309764301</v>
      </c>
      <c r="AR855" s="14">
        <v>2.2280434309764301</v>
      </c>
    </row>
    <row r="856" spans="14:44" x14ac:dyDescent="0.35">
      <c r="N856" s="14">
        <v>2.2347222470903199</v>
      </c>
      <c r="AA856" s="14">
        <v>2.2347222470903199</v>
      </c>
      <c r="AR856" s="14">
        <v>2.2347222470903199</v>
      </c>
    </row>
    <row r="857" spans="14:44" x14ac:dyDescent="0.35">
      <c r="N857" s="14">
        <v>2.2435964906691401</v>
      </c>
      <c r="AA857" s="14">
        <v>2.2435964906691401</v>
      </c>
      <c r="AR857" s="14">
        <v>2.2435964906691401</v>
      </c>
    </row>
    <row r="858" spans="14:44" x14ac:dyDescent="0.35">
      <c r="N858" s="14">
        <v>2.2664109711009601</v>
      </c>
      <c r="AA858" s="14">
        <v>2.2664109711009601</v>
      </c>
      <c r="AR858" s="14">
        <v>2.2664109711009601</v>
      </c>
    </row>
    <row r="859" spans="14:44" x14ac:dyDescent="0.35">
      <c r="N859" s="14">
        <v>2.2734221643226098</v>
      </c>
      <c r="AA859" s="14">
        <v>2.2734221643226098</v>
      </c>
      <c r="AR859" s="14">
        <v>2.2734221643226098</v>
      </c>
    </row>
    <row r="860" spans="14:44" x14ac:dyDescent="0.35">
      <c r="N860" s="14">
        <v>2.3327790739430898</v>
      </c>
      <c r="AA860" s="14">
        <v>2.3327790739430898</v>
      </c>
      <c r="AR860" s="14">
        <v>2.3327790739430898</v>
      </c>
    </row>
    <row r="861" spans="14:44" x14ac:dyDescent="0.35">
      <c r="N861" s="14">
        <v>2.3499624965713499</v>
      </c>
      <c r="AA861" s="14">
        <v>2.3499624965713499</v>
      </c>
      <c r="AR861" s="14">
        <v>2.3499624965713499</v>
      </c>
    </row>
    <row r="862" spans="14:44" x14ac:dyDescent="0.35">
      <c r="N862" s="14">
        <v>2.3560548407661202</v>
      </c>
      <c r="AA862" s="14">
        <v>2.3560548407661202</v>
      </c>
      <c r="AR862" s="14">
        <v>2.3560548407661202</v>
      </c>
    </row>
    <row r="863" spans="14:44" x14ac:dyDescent="0.35">
      <c r="N863" s="14">
        <v>2.3581253337045398</v>
      </c>
      <c r="AA863" s="14">
        <v>2.3581253337045398</v>
      </c>
      <c r="AR863" s="14">
        <v>2.3581253337045398</v>
      </c>
    </row>
    <row r="864" spans="14:44" x14ac:dyDescent="0.35">
      <c r="N864" s="14">
        <v>2.4294346542983498</v>
      </c>
      <c r="AA864" s="14">
        <v>2.4294346542983498</v>
      </c>
      <c r="AR864" s="14">
        <v>2.4294346542983498</v>
      </c>
    </row>
    <row r="865" spans="14:44" x14ac:dyDescent="0.35">
      <c r="N865" s="14">
        <v>2.4358562751253601</v>
      </c>
      <c r="AA865" s="14">
        <v>2.4358562751253601</v>
      </c>
      <c r="AR865" s="14">
        <v>2.4358562751253601</v>
      </c>
    </row>
    <row r="866" spans="14:44" x14ac:dyDescent="0.35">
      <c r="N866" s="14">
        <v>2.45617206397083</v>
      </c>
      <c r="AA866" s="14">
        <v>2.45617206397083</v>
      </c>
      <c r="AR866" s="14">
        <v>2.45617206397083</v>
      </c>
    </row>
    <row r="867" spans="14:44" x14ac:dyDescent="0.35">
      <c r="N867" s="14">
        <v>2.4599179853205602</v>
      </c>
      <c r="AA867" s="14">
        <v>2.4599179853205602</v>
      </c>
      <c r="AR867" s="14">
        <v>2.4599179853205602</v>
      </c>
    </row>
    <row r="868" spans="14:44" x14ac:dyDescent="0.35">
      <c r="N868" s="14">
        <v>2.6392749084831202</v>
      </c>
      <c r="AA868" s="14">
        <v>2.6392749084831202</v>
      </c>
      <c r="AR868" s="14">
        <v>2.6392749084831202</v>
      </c>
    </row>
    <row r="869" spans="14:44" x14ac:dyDescent="0.35">
      <c r="N869" s="14">
        <v>2.7125834673074198</v>
      </c>
      <c r="AA869" s="14">
        <v>2.7125834673074198</v>
      </c>
      <c r="AR869" s="14">
        <v>2.7125834673074198</v>
      </c>
    </row>
    <row r="870" spans="14:44" x14ac:dyDescent="0.35">
      <c r="N870" s="14">
        <v>2.7211644100776202</v>
      </c>
      <c r="AA870" s="14">
        <v>2.7211644100776202</v>
      </c>
      <c r="AR870" s="14">
        <v>2.7211644100776202</v>
      </c>
    </row>
    <row r="871" spans="14:44" x14ac:dyDescent="0.35">
      <c r="N871" s="14">
        <v>2.7772312787470201</v>
      </c>
      <c r="AA871" s="14">
        <v>2.7772312787470201</v>
      </c>
      <c r="AR871" s="14">
        <v>2.7772312787470201</v>
      </c>
    </row>
    <row r="872" spans="14:44" x14ac:dyDescent="0.35">
      <c r="N872" s="14">
        <v>2.8194472569831102</v>
      </c>
      <c r="AA872" s="14">
        <v>2.8194472569831102</v>
      </c>
      <c r="AR872" s="14">
        <v>2.8194472569831102</v>
      </c>
    </row>
    <row r="873" spans="14:44" x14ac:dyDescent="0.35">
      <c r="N873" s="14">
        <v>2.8651240967154701</v>
      </c>
      <c r="AA873" s="14"/>
      <c r="AR873" s="14">
        <v>2.8651240967154701</v>
      </c>
    </row>
    <row r="874" spans="14:44" x14ac:dyDescent="0.35">
      <c r="N874" s="14">
        <v>2.87183890794297</v>
      </c>
      <c r="AA874" s="14"/>
      <c r="AR874" s="14">
        <v>2.87183890794297</v>
      </c>
    </row>
    <row r="875" spans="14:44" x14ac:dyDescent="0.35">
      <c r="N875" s="14">
        <v>2.9160300162574702</v>
      </c>
      <c r="AA875" s="14"/>
      <c r="AR875" s="14">
        <v>2.9160300162574702</v>
      </c>
    </row>
    <row r="876" spans="14:44" x14ac:dyDescent="0.35">
      <c r="N876" s="14">
        <v>2.9244845578788001</v>
      </c>
      <c r="AA876" s="14"/>
      <c r="AR876" s="14">
        <v>2.9244845578788001</v>
      </c>
    </row>
    <row r="877" spans="14:44" x14ac:dyDescent="0.35">
      <c r="N877" s="14">
        <v>2.9859414521143601</v>
      </c>
      <c r="AA877" s="14"/>
      <c r="AR877" s="14">
        <v>2.9859414521143601</v>
      </c>
    </row>
    <row r="878" spans="14:44" x14ac:dyDescent="0.35">
      <c r="N878" s="14">
        <v>2.98743765004276</v>
      </c>
      <c r="AA878" s="14"/>
      <c r="AR878" s="14">
        <v>2.98743765004276</v>
      </c>
    </row>
    <row r="879" spans="14:44" x14ac:dyDescent="0.35">
      <c r="N879" s="14">
        <v>3.0299261410214</v>
      </c>
      <c r="AA879" s="14"/>
      <c r="AR879" s="14">
        <v>3.0299261410214</v>
      </c>
    </row>
    <row r="880" spans="14:44" x14ac:dyDescent="0.35">
      <c r="N880" s="14">
        <v>3.0984660010152498</v>
      </c>
      <c r="AA880" s="14"/>
      <c r="AR880" s="14">
        <v>3.0984660010152498</v>
      </c>
    </row>
    <row r="881" spans="14:44" x14ac:dyDescent="0.35">
      <c r="N881" s="14">
        <v>3.2177726185147701</v>
      </c>
      <c r="AA881" s="14"/>
      <c r="AR881" s="14">
        <v>3.2177726185147701</v>
      </c>
    </row>
    <row r="882" spans="14:44" x14ac:dyDescent="0.35">
      <c r="N882" s="14">
        <v>3.3178937589900301</v>
      </c>
      <c r="AA882" s="14"/>
      <c r="AR882" s="14">
        <v>3.3178937589900301</v>
      </c>
    </row>
    <row r="883" spans="14:44" x14ac:dyDescent="0.35">
      <c r="N883" s="14">
        <v>3.3424199187853199</v>
      </c>
      <c r="AA883" s="14"/>
      <c r="AR883" s="14">
        <v>3.3424199187853199</v>
      </c>
    </row>
    <row r="884" spans="14:44" x14ac:dyDescent="0.35">
      <c r="N884" s="14">
        <v>3.43108977551698</v>
      </c>
      <c r="AA884" s="14"/>
      <c r="AR884" s="14">
        <v>3.43108977551698</v>
      </c>
    </row>
    <row r="885" spans="14:44" x14ac:dyDescent="0.35">
      <c r="N885" s="14">
        <v>3.4354008883819001</v>
      </c>
      <c r="AA885" s="14"/>
      <c r="AR885" s="14">
        <v>3.4354008883819001</v>
      </c>
    </row>
    <row r="886" spans="14:44" x14ac:dyDescent="0.35">
      <c r="N886" s="14">
        <v>3.6414043292809199</v>
      </c>
      <c r="AA886" s="14"/>
      <c r="AR886" s="14">
        <v>3.6414043292809199</v>
      </c>
    </row>
    <row r="887" spans="14:44" x14ac:dyDescent="0.35">
      <c r="N887" s="14">
        <v>3.6440582390315699</v>
      </c>
      <c r="AA887" s="14"/>
      <c r="AR887" s="14">
        <v>3.6440582390315699</v>
      </c>
    </row>
    <row r="888" spans="14:44" x14ac:dyDescent="0.35">
      <c r="N888" s="14">
        <v>3.6777256395904598</v>
      </c>
      <c r="AA888" s="14"/>
      <c r="AR888" s="14">
        <v>3.6777256395904598</v>
      </c>
    </row>
    <row r="889" spans="14:44" x14ac:dyDescent="0.35">
      <c r="N889" s="14">
        <v>3.8344798637091602</v>
      </c>
      <c r="AA889" s="14"/>
      <c r="AR889" s="14">
        <v>3.8344798637091602</v>
      </c>
    </row>
    <row r="890" spans="14:44" x14ac:dyDescent="0.35">
      <c r="N890" s="14">
        <v>3.8889419217902201</v>
      </c>
      <c r="AA890" s="14"/>
      <c r="AR890" s="14">
        <v>3.8889419217902201</v>
      </c>
    </row>
    <row r="891" spans="14:44" x14ac:dyDescent="0.35">
      <c r="N891" s="14">
        <v>3.9135878464040901</v>
      </c>
      <c r="AA891" s="14"/>
      <c r="AR891" s="14">
        <v>3.9135878464040901</v>
      </c>
    </row>
    <row r="892" spans="14:44" x14ac:dyDescent="0.35">
      <c r="N892" s="14">
        <v>3.9576791877534698</v>
      </c>
      <c r="AA892" s="14"/>
      <c r="AR892" s="14">
        <v>3.9576791877534698</v>
      </c>
    </row>
    <row r="893" spans="14:44" x14ac:dyDescent="0.35">
      <c r="N893" s="14">
        <v>4.0642087224379999</v>
      </c>
      <c r="AA893" s="14"/>
      <c r="AR893" s="14">
        <v>4.0642087224379999</v>
      </c>
    </row>
    <row r="894" spans="14:44" x14ac:dyDescent="0.35">
      <c r="N894" s="14">
        <v>4.0973451397362703</v>
      </c>
      <c r="AA894" s="14"/>
      <c r="AR894" s="14">
        <v>4.0973451397362703</v>
      </c>
    </row>
    <row r="895" spans="14:44" x14ac:dyDescent="0.35">
      <c r="N895" s="14">
        <v>4.3737048561632204</v>
      </c>
      <c r="AA895" s="14"/>
      <c r="AR895" s="14">
        <v>4.3737048561632204</v>
      </c>
    </row>
    <row r="896" spans="14:44" x14ac:dyDescent="0.35">
      <c r="N896" s="14">
        <v>4.4843717856438898</v>
      </c>
      <c r="AA896" s="14"/>
      <c r="AR896" s="14">
        <v>4.4843717856438898</v>
      </c>
    </row>
    <row r="897" spans="14:44" x14ac:dyDescent="0.35">
      <c r="N897" s="14">
        <v>4.4971029131791003</v>
      </c>
      <c r="AA897" s="14"/>
      <c r="AR897" s="14">
        <v>4.4971029131791003</v>
      </c>
    </row>
    <row r="898" spans="14:44" x14ac:dyDescent="0.35">
      <c r="N898" s="14">
        <v>4.5595037120103203</v>
      </c>
      <c r="AA898" s="14"/>
      <c r="AR898" s="14">
        <v>4.5595037120103203</v>
      </c>
    </row>
    <row r="899" spans="14:44" x14ac:dyDescent="0.35">
      <c r="N899" s="14">
        <v>4.6717638495966503</v>
      </c>
      <c r="AA899" s="14"/>
      <c r="AR899" s="14">
        <v>4.6717638495966503</v>
      </c>
    </row>
    <row r="900" spans="14:44" x14ac:dyDescent="0.35">
      <c r="N900" s="14">
        <v>4.6818127823842799</v>
      </c>
      <c r="AA900" s="14"/>
      <c r="AR900" s="14">
        <v>4.6818127823842799</v>
      </c>
    </row>
    <row r="901" spans="14:44" x14ac:dyDescent="0.35">
      <c r="N901" s="14">
        <v>4.7545971152089104</v>
      </c>
      <c r="AA901" s="14"/>
      <c r="AR901" s="14">
        <v>4.7545971152089104</v>
      </c>
    </row>
    <row r="902" spans="14:44" x14ac:dyDescent="0.35">
      <c r="N902" s="14">
        <v>4.9236368589269404</v>
      </c>
      <c r="AA902" s="14"/>
      <c r="AR902" s="14">
        <v>4.9236368589269404</v>
      </c>
    </row>
    <row r="903" spans="14:44" x14ac:dyDescent="0.35">
      <c r="N903" s="14">
        <v>4.9317848525879198</v>
      </c>
      <c r="AA903" s="14"/>
      <c r="AR903" s="14">
        <v>4.9317848525879198</v>
      </c>
    </row>
    <row r="904" spans="14:44" x14ac:dyDescent="0.35">
      <c r="N904" s="14">
        <v>5.0139037058508702</v>
      </c>
      <c r="AA904" s="14"/>
      <c r="AR904" s="14">
        <v>5.0139037058508702</v>
      </c>
    </row>
    <row r="905" spans="14:44" x14ac:dyDescent="0.35">
      <c r="N905" s="14">
        <v>5.0438327549341402</v>
      </c>
      <c r="AA905" s="14"/>
      <c r="AR905" s="14">
        <v>5.0438327549341402</v>
      </c>
    </row>
    <row r="906" spans="14:44" x14ac:dyDescent="0.35">
      <c r="N906" s="14">
        <v>5.0503566141162901</v>
      </c>
      <c r="AA906" s="14"/>
      <c r="AR906" s="14">
        <v>5.0503566141162901</v>
      </c>
    </row>
    <row r="907" spans="14:44" x14ac:dyDescent="0.35">
      <c r="N907" s="14">
        <v>5.05563919514017</v>
      </c>
      <c r="AA907" s="14"/>
      <c r="AR907" s="14">
        <v>5.05563919514017</v>
      </c>
    </row>
    <row r="908" spans="14:44" x14ac:dyDescent="0.35">
      <c r="N908" s="14">
        <v>5.8373092712665304</v>
      </c>
      <c r="AA908" s="14"/>
      <c r="AR908" s="14">
        <v>5.8373092712665304</v>
      </c>
    </row>
    <row r="909" spans="14:44" x14ac:dyDescent="0.35">
      <c r="N909" s="14">
        <v>5.9772541710572797</v>
      </c>
      <c r="AA909" s="14"/>
      <c r="AR909" s="14">
        <v>5.9772541710572797</v>
      </c>
    </row>
    <row r="910" spans="14:44" x14ac:dyDescent="0.35">
      <c r="N910" s="14">
        <v>6.3229803300330003</v>
      </c>
      <c r="AA910" s="14"/>
      <c r="AR910" s="14">
        <v>6.3229803300330003</v>
      </c>
    </row>
    <row r="911" spans="14:44" x14ac:dyDescent="0.35">
      <c r="N911" s="14">
        <v>6.4317674152171502</v>
      </c>
      <c r="AA911" s="14"/>
      <c r="AR911" s="14">
        <v>6.4317674152171502</v>
      </c>
    </row>
    <row r="912" spans="14:44" x14ac:dyDescent="0.35">
      <c r="N912" s="14">
        <v>6.5751882805430197</v>
      </c>
      <c r="AA912" s="14"/>
      <c r="AR912" s="14">
        <v>6.5751882805430197</v>
      </c>
    </row>
    <row r="913" spans="14:44" x14ac:dyDescent="0.35">
      <c r="N913" s="14">
        <v>6.8407588533984098</v>
      </c>
      <c r="AA913" s="14"/>
      <c r="AR913" s="14">
        <v>6.8407588533984098</v>
      </c>
    </row>
    <row r="914" spans="14:44" x14ac:dyDescent="0.35">
      <c r="N914" s="14">
        <v>7.0711116466870401</v>
      </c>
      <c r="AA914" s="14"/>
      <c r="AR914" s="14">
        <v>7.0711116466870401</v>
      </c>
    </row>
    <row r="915" spans="14:44" x14ac:dyDescent="0.35">
      <c r="N915" s="14">
        <v>7.8884606297028004</v>
      </c>
      <c r="AA915" s="14"/>
      <c r="AR915" s="14">
        <v>7.8884606297028004</v>
      </c>
    </row>
    <row r="916" spans="14:44" x14ac:dyDescent="0.35">
      <c r="N916" s="14">
        <v>8.0899672187252296</v>
      </c>
      <c r="AA916" s="14"/>
      <c r="AR916" s="14">
        <v>8.0899672187252296</v>
      </c>
    </row>
    <row r="917" spans="14:44" x14ac:dyDescent="0.35">
      <c r="N917" s="14">
        <v>8.1332440330735292</v>
      </c>
      <c r="AA917" s="14"/>
      <c r="AR917" s="14">
        <v>8.1332440330735292</v>
      </c>
    </row>
    <row r="918" spans="14:44" x14ac:dyDescent="0.35">
      <c r="N918" s="14">
        <v>8.1953541996266104</v>
      </c>
      <c r="AA918" s="14"/>
      <c r="AR918" s="14">
        <v>8.1953541996266104</v>
      </c>
    </row>
    <row r="919" spans="14:44" x14ac:dyDescent="0.35">
      <c r="N919" s="14">
        <v>9.15082772540047</v>
      </c>
      <c r="AA919" s="14"/>
      <c r="AR919" s="14">
        <v>9.15082772540047</v>
      </c>
    </row>
    <row r="920" spans="14:44" x14ac:dyDescent="0.35">
      <c r="N920" s="14">
        <v>9.2647608906045598</v>
      </c>
      <c r="AA920" s="14"/>
      <c r="AR920" s="14">
        <v>9.2647608906045598</v>
      </c>
    </row>
    <row r="921" spans="14:44" x14ac:dyDescent="0.35">
      <c r="N921" s="14">
        <v>9.6746307039546409</v>
      </c>
      <c r="AA921" s="14"/>
      <c r="AR921" s="14">
        <v>9.6746307039546409</v>
      </c>
    </row>
    <row r="922" spans="14:44" x14ac:dyDescent="0.35">
      <c r="N922" s="14">
        <v>10.2004375244556</v>
      </c>
      <c r="AA922" s="14"/>
      <c r="AR922" s="14">
        <v>10.2004375244556</v>
      </c>
    </row>
    <row r="923" spans="14:44" x14ac:dyDescent="0.35">
      <c r="N923" s="14">
        <v>10.6633310804493</v>
      </c>
      <c r="AA923" s="14"/>
      <c r="AR923" s="14">
        <v>10.6633310804493</v>
      </c>
    </row>
    <row r="924" spans="14:44" x14ac:dyDescent="0.35">
      <c r="N924" s="14">
        <v>10.7818762294302</v>
      </c>
      <c r="AA924" s="14"/>
      <c r="AR924" s="14">
        <v>10.7818762294302</v>
      </c>
    </row>
    <row r="925" spans="14:44" x14ac:dyDescent="0.35">
      <c r="N925" s="14">
        <v>10.895002602317501</v>
      </c>
      <c r="AA925" s="14"/>
      <c r="AR925" s="14">
        <v>10.895002602317501</v>
      </c>
    </row>
    <row r="926" spans="14:44" x14ac:dyDescent="0.35">
      <c r="N926" s="14">
        <v>11.3570107397636</v>
      </c>
      <c r="AA926" s="14"/>
      <c r="AR926" s="14">
        <v>11.3570107397636</v>
      </c>
    </row>
    <row r="927" spans="14:44" x14ac:dyDescent="0.35">
      <c r="N927" s="14">
        <v>11.4938406521531</v>
      </c>
      <c r="AA927" s="14"/>
      <c r="AR927" s="14">
        <v>11.4938406521531</v>
      </c>
    </row>
    <row r="928" spans="14:44" x14ac:dyDescent="0.35">
      <c r="N928" s="14">
        <v>11.8621529615795</v>
      </c>
      <c r="AA928" s="14"/>
      <c r="AR928" s="14">
        <v>11.8621529615795</v>
      </c>
    </row>
    <row r="929" spans="14:44" x14ac:dyDescent="0.35">
      <c r="N929" s="14">
        <v>13.156305866553</v>
      </c>
      <c r="AA929" s="14"/>
      <c r="AR929" s="14">
        <v>13.156305866553</v>
      </c>
    </row>
    <row r="930" spans="14:44" x14ac:dyDescent="0.35">
      <c r="N930" s="14">
        <v>14.663204778675301</v>
      </c>
      <c r="AA930" s="14"/>
      <c r="AR930" s="14">
        <v>14.663204778675301</v>
      </c>
    </row>
    <row r="931" spans="14:44" x14ac:dyDescent="0.35">
      <c r="N931" s="14">
        <v>15.3423441086649</v>
      </c>
      <c r="AA931" s="14"/>
      <c r="AR931" s="14">
        <v>15.3423441086649</v>
      </c>
    </row>
    <row r="932" spans="14:44" x14ac:dyDescent="0.35">
      <c r="N932" s="14">
        <v>18.194923719701301</v>
      </c>
      <c r="AA932" s="14"/>
      <c r="AR932" s="14">
        <v>18.194923719701301</v>
      </c>
    </row>
    <row r="933" spans="14:44" x14ac:dyDescent="0.35">
      <c r="N933" s="14">
        <v>18.314843726776001</v>
      </c>
      <c r="AA933" s="14"/>
      <c r="AR933" s="14">
        <v>18.314843726776001</v>
      </c>
    </row>
    <row r="934" spans="14:44" x14ac:dyDescent="0.35">
      <c r="N934" s="14">
        <v>19.087812520349299</v>
      </c>
      <c r="AA934" s="14"/>
      <c r="AR934" s="14">
        <v>19.087812520349299</v>
      </c>
    </row>
    <row r="935" spans="14:44" x14ac:dyDescent="0.35">
      <c r="N935" s="14">
        <v>20.909203956313799</v>
      </c>
      <c r="AA935" s="14"/>
      <c r="AR935" s="14">
        <v>20.909203956313799</v>
      </c>
    </row>
    <row r="936" spans="14:44" x14ac:dyDescent="0.35">
      <c r="N936" s="14">
        <v>22.371604790720902</v>
      </c>
      <c r="AA936" s="14"/>
      <c r="AR936" s="14">
        <v>22.371604790720902</v>
      </c>
    </row>
    <row r="937" spans="14:44" x14ac:dyDescent="0.35">
      <c r="N937" s="14">
        <v>24.368209790033202</v>
      </c>
      <c r="AA937" s="14"/>
      <c r="AR937" s="14">
        <v>24.368209790033202</v>
      </c>
    </row>
    <row r="938" spans="14:44" x14ac:dyDescent="0.35">
      <c r="N938" s="14">
        <v>24.385983961270501</v>
      </c>
      <c r="AA938" s="14"/>
      <c r="AR938" s="14">
        <v>24.385983961270501</v>
      </c>
    </row>
    <row r="939" spans="14:44" x14ac:dyDescent="0.35">
      <c r="N939" s="14">
        <v>26.346862769238399</v>
      </c>
      <c r="AA939" s="14"/>
      <c r="AR939" s="14">
        <v>26.346862769238399</v>
      </c>
    </row>
    <row r="940" spans="14:44" x14ac:dyDescent="0.35">
      <c r="N940" s="14">
        <v>26.801062347799</v>
      </c>
      <c r="AA940" s="14"/>
      <c r="AR940" s="14">
        <v>26.801062347799</v>
      </c>
    </row>
    <row r="941" spans="14:44" x14ac:dyDescent="0.35">
      <c r="N941" s="14">
        <v>36.121882840452898</v>
      </c>
      <c r="AA941" s="14"/>
      <c r="AR941" s="14">
        <v>36.121882840452898</v>
      </c>
    </row>
    <row r="942" spans="14:44" x14ac:dyDescent="0.35">
      <c r="N942" s="14">
        <v>36.196567690534501</v>
      </c>
      <c r="AA942" s="14"/>
      <c r="AR942" s="14">
        <v>36.196567690534501</v>
      </c>
    </row>
    <row r="943" spans="14:44" x14ac:dyDescent="0.35">
      <c r="N943" s="14">
        <v>36.998863331830798</v>
      </c>
      <c r="AA943" s="14"/>
      <c r="AR943" s="14">
        <v>36.998863331830798</v>
      </c>
    </row>
    <row r="944" spans="14:44" x14ac:dyDescent="0.35">
      <c r="N944" s="14">
        <v>40.821090210627197</v>
      </c>
      <c r="AA944" s="14"/>
      <c r="AR944" s="14">
        <v>40.821090210627197</v>
      </c>
    </row>
    <row r="945" spans="14:44" x14ac:dyDescent="0.35">
      <c r="N945" s="14">
        <v>73.719015754887593</v>
      </c>
      <c r="AA945" s="14"/>
      <c r="AR945" s="14">
        <v>73.719015754887593</v>
      </c>
    </row>
    <row r="946" spans="14:44" x14ac:dyDescent="0.35">
      <c r="N946" s="14">
        <v>86.363308723516695</v>
      </c>
      <c r="AA946" s="14"/>
      <c r="AR946" s="14">
        <v>86.363308723516695</v>
      </c>
    </row>
    <row r="947" spans="14:44" x14ac:dyDescent="0.35">
      <c r="N947" s="14">
        <v>162.874403787609</v>
      </c>
      <c r="AA947" s="14"/>
      <c r="AR947" s="14">
        <v>162.874403787609</v>
      </c>
    </row>
    <row r="948" spans="14:44" x14ac:dyDescent="0.35">
      <c r="AR948" s="13">
        <f ca="1">RAND()</f>
        <v>0.80283875273225047</v>
      </c>
    </row>
    <row r="949" spans="14:44" x14ac:dyDescent="0.35">
      <c r="AR949" s="13">
        <f t="shared" ref="AR949:AR1012" ca="1" si="0">RAND()</f>
        <v>0.84271325450528012</v>
      </c>
    </row>
    <row r="950" spans="14:44" x14ac:dyDescent="0.35">
      <c r="AR950" s="13">
        <f t="shared" ca="1" si="0"/>
        <v>0.13271605729746561</v>
      </c>
    </row>
    <row r="951" spans="14:44" x14ac:dyDescent="0.35">
      <c r="AR951" s="13">
        <f t="shared" ca="1" si="0"/>
        <v>0.19526257590713225</v>
      </c>
    </row>
    <row r="952" spans="14:44" x14ac:dyDescent="0.35">
      <c r="AR952" s="13">
        <f t="shared" ca="1" si="0"/>
        <v>0.81220949860673375</v>
      </c>
    </row>
    <row r="953" spans="14:44" x14ac:dyDescent="0.35">
      <c r="AR953" s="13">
        <f t="shared" ca="1" si="0"/>
        <v>0.54220875090882481</v>
      </c>
    </row>
    <row r="954" spans="14:44" x14ac:dyDescent="0.35">
      <c r="AR954" s="13">
        <f t="shared" ca="1" si="0"/>
        <v>0.89049397473711567</v>
      </c>
    </row>
    <row r="955" spans="14:44" x14ac:dyDescent="0.35">
      <c r="AR955" s="13">
        <f t="shared" ca="1" si="0"/>
        <v>0.28763911136775888</v>
      </c>
    </row>
    <row r="956" spans="14:44" x14ac:dyDescent="0.35">
      <c r="AR956" s="13">
        <f t="shared" ca="1" si="0"/>
        <v>0.59505990544742138</v>
      </c>
    </row>
    <row r="957" spans="14:44" x14ac:dyDescent="0.35">
      <c r="AR957" s="13">
        <f t="shared" ca="1" si="0"/>
        <v>0.58844647614055978</v>
      </c>
    </row>
    <row r="958" spans="14:44" x14ac:dyDescent="0.35">
      <c r="AR958" s="13">
        <f t="shared" ca="1" si="0"/>
        <v>0.43634556469636065</v>
      </c>
    </row>
    <row r="959" spans="14:44" x14ac:dyDescent="0.35">
      <c r="AR959" s="13">
        <f t="shared" ca="1" si="0"/>
        <v>0.32756221763411641</v>
      </c>
    </row>
    <row r="960" spans="14:44" x14ac:dyDescent="0.35">
      <c r="AR960" s="13">
        <f t="shared" ca="1" si="0"/>
        <v>0.85734424982654811</v>
      </c>
    </row>
    <row r="961" spans="44:44" x14ac:dyDescent="0.35">
      <c r="AR961" s="13">
        <f t="shared" ca="1" si="0"/>
        <v>0.51043185226800691</v>
      </c>
    </row>
    <row r="962" spans="44:44" x14ac:dyDescent="0.35">
      <c r="AR962" s="13">
        <f t="shared" ca="1" si="0"/>
        <v>0.65700911223696468</v>
      </c>
    </row>
    <row r="963" spans="44:44" x14ac:dyDescent="0.35">
      <c r="AR963" s="13">
        <f t="shared" ca="1" si="0"/>
        <v>0.68417150368730861</v>
      </c>
    </row>
    <row r="964" spans="44:44" x14ac:dyDescent="0.35">
      <c r="AR964" s="13">
        <f t="shared" ca="1" si="0"/>
        <v>0.30973678039545693</v>
      </c>
    </row>
    <row r="965" spans="44:44" x14ac:dyDescent="0.35">
      <c r="AR965" s="13">
        <f t="shared" ca="1" si="0"/>
        <v>0.93164632341566656</v>
      </c>
    </row>
    <row r="966" spans="44:44" x14ac:dyDescent="0.35">
      <c r="AR966" s="13">
        <f t="shared" ca="1" si="0"/>
        <v>0.7185615026524691</v>
      </c>
    </row>
    <row r="967" spans="44:44" x14ac:dyDescent="0.35">
      <c r="AR967" s="13">
        <f t="shared" ca="1" si="0"/>
        <v>0.24888415435000377</v>
      </c>
    </row>
    <row r="968" spans="44:44" x14ac:dyDescent="0.35">
      <c r="AR968" s="13">
        <f t="shared" ca="1" si="0"/>
        <v>0.41089185656169847</v>
      </c>
    </row>
    <row r="969" spans="44:44" x14ac:dyDescent="0.35">
      <c r="AR969" s="13">
        <f t="shared" ca="1" si="0"/>
        <v>0.15970974258960746</v>
      </c>
    </row>
    <row r="970" spans="44:44" x14ac:dyDescent="0.35">
      <c r="AR970" s="13">
        <f t="shared" ca="1" si="0"/>
        <v>0.12506174191637875</v>
      </c>
    </row>
    <row r="971" spans="44:44" x14ac:dyDescent="0.35">
      <c r="AR971" s="13">
        <f t="shared" ca="1" si="0"/>
        <v>0.65022569732716196</v>
      </c>
    </row>
    <row r="972" spans="44:44" x14ac:dyDescent="0.35">
      <c r="AR972" s="13">
        <f t="shared" ca="1" si="0"/>
        <v>0.10871510262815454</v>
      </c>
    </row>
    <row r="973" spans="44:44" x14ac:dyDescent="0.35">
      <c r="AR973" s="13">
        <f t="shared" ca="1" si="0"/>
        <v>0.47323941553830051</v>
      </c>
    </row>
    <row r="974" spans="44:44" x14ac:dyDescent="0.35">
      <c r="AR974" s="13">
        <f t="shared" ca="1" si="0"/>
        <v>0.35854423850009742</v>
      </c>
    </row>
    <row r="975" spans="44:44" x14ac:dyDescent="0.35">
      <c r="AR975" s="13">
        <f t="shared" ca="1" si="0"/>
        <v>0.88738236773719847</v>
      </c>
    </row>
    <row r="976" spans="44:44" x14ac:dyDescent="0.35">
      <c r="AR976" s="13">
        <f t="shared" ca="1" si="0"/>
        <v>0.74534115583679861</v>
      </c>
    </row>
    <row r="977" spans="44:44" x14ac:dyDescent="0.35">
      <c r="AR977" s="13">
        <f t="shared" ca="1" si="0"/>
        <v>0.33824917712912295</v>
      </c>
    </row>
    <row r="978" spans="44:44" x14ac:dyDescent="0.35">
      <c r="AR978" s="13">
        <f t="shared" ca="1" si="0"/>
        <v>0.31988088410701276</v>
      </c>
    </row>
    <row r="979" spans="44:44" x14ac:dyDescent="0.35">
      <c r="AR979" s="13">
        <f t="shared" ca="1" si="0"/>
        <v>0.62603094649539148</v>
      </c>
    </row>
    <row r="980" spans="44:44" x14ac:dyDescent="0.35">
      <c r="AR980" s="13">
        <f t="shared" ca="1" si="0"/>
        <v>7.3348800666878988E-2</v>
      </c>
    </row>
    <row r="981" spans="44:44" x14ac:dyDescent="0.35">
      <c r="AR981" s="13">
        <f t="shared" ca="1" si="0"/>
        <v>0.15877746521168634</v>
      </c>
    </row>
    <row r="982" spans="44:44" x14ac:dyDescent="0.35">
      <c r="AR982" s="13">
        <f t="shared" ca="1" si="0"/>
        <v>0.15012508082026699</v>
      </c>
    </row>
    <row r="983" spans="44:44" x14ac:dyDescent="0.35">
      <c r="AR983" s="13">
        <f t="shared" ca="1" si="0"/>
        <v>0.63866182567147411</v>
      </c>
    </row>
    <row r="984" spans="44:44" x14ac:dyDescent="0.35">
      <c r="AR984" s="13">
        <f t="shared" ca="1" si="0"/>
        <v>0.22883580380541868</v>
      </c>
    </row>
    <row r="985" spans="44:44" x14ac:dyDescent="0.35">
      <c r="AR985" s="13">
        <f t="shared" ca="1" si="0"/>
        <v>0.2517837407706971</v>
      </c>
    </row>
    <row r="986" spans="44:44" x14ac:dyDescent="0.35">
      <c r="AR986" s="13">
        <f t="shared" ca="1" si="0"/>
        <v>0.76685261426892726</v>
      </c>
    </row>
    <row r="987" spans="44:44" x14ac:dyDescent="0.35">
      <c r="AR987" s="13">
        <f t="shared" ca="1" si="0"/>
        <v>0.62788257563352079</v>
      </c>
    </row>
    <row r="988" spans="44:44" x14ac:dyDescent="0.35">
      <c r="AR988" s="13">
        <f t="shared" ca="1" si="0"/>
        <v>0.22320598500274236</v>
      </c>
    </row>
    <row r="989" spans="44:44" x14ac:dyDescent="0.35">
      <c r="AR989" s="13">
        <f t="shared" ca="1" si="0"/>
        <v>0.10513981244508186</v>
      </c>
    </row>
    <row r="990" spans="44:44" x14ac:dyDescent="0.35">
      <c r="AR990" s="13">
        <f t="shared" ca="1" si="0"/>
        <v>0.41902026281771232</v>
      </c>
    </row>
    <row r="991" spans="44:44" x14ac:dyDescent="0.35">
      <c r="AR991" s="13">
        <f t="shared" ca="1" si="0"/>
        <v>0.33260555730820429</v>
      </c>
    </row>
    <row r="992" spans="44:44" x14ac:dyDescent="0.35">
      <c r="AR992" s="13">
        <f t="shared" ca="1" si="0"/>
        <v>0.47879583380935764</v>
      </c>
    </row>
    <row r="993" spans="44:44" x14ac:dyDescent="0.35">
      <c r="AR993" s="13">
        <f t="shared" ca="1" si="0"/>
        <v>0.77643634693429975</v>
      </c>
    </row>
    <row r="994" spans="44:44" x14ac:dyDescent="0.35">
      <c r="AR994" s="13">
        <f t="shared" ca="1" si="0"/>
        <v>0.55973559274703488</v>
      </c>
    </row>
    <row r="995" spans="44:44" x14ac:dyDescent="0.35">
      <c r="AR995" s="13">
        <f t="shared" ca="1" si="0"/>
        <v>0.97558225465441573</v>
      </c>
    </row>
    <row r="996" spans="44:44" x14ac:dyDescent="0.35">
      <c r="AR996" s="13">
        <f t="shared" ca="1" si="0"/>
        <v>0.5166874712549514</v>
      </c>
    </row>
    <row r="997" spans="44:44" x14ac:dyDescent="0.35">
      <c r="AR997" s="13">
        <f t="shared" ca="1" si="0"/>
        <v>0.72942677545103596</v>
      </c>
    </row>
    <row r="998" spans="44:44" x14ac:dyDescent="0.35">
      <c r="AR998" s="13">
        <f t="shared" ca="1" si="0"/>
        <v>0.89096888010439412</v>
      </c>
    </row>
    <row r="999" spans="44:44" x14ac:dyDescent="0.35">
      <c r="AR999" s="13">
        <f t="shared" ca="1" si="0"/>
        <v>6.615040686761009E-2</v>
      </c>
    </row>
    <row r="1000" spans="44:44" x14ac:dyDescent="0.35">
      <c r="AR1000" s="13">
        <f t="shared" ca="1" si="0"/>
        <v>0.56378662516204991</v>
      </c>
    </row>
    <row r="1001" spans="44:44" x14ac:dyDescent="0.35">
      <c r="AR1001" s="13">
        <f t="shared" ca="1" si="0"/>
        <v>0.49521461041949855</v>
      </c>
    </row>
    <row r="1002" spans="44:44" x14ac:dyDescent="0.35">
      <c r="AR1002" s="13">
        <f t="shared" ca="1" si="0"/>
        <v>0.646833370373052</v>
      </c>
    </row>
    <row r="1003" spans="44:44" x14ac:dyDescent="0.35">
      <c r="AR1003" s="13">
        <f t="shared" ca="1" si="0"/>
        <v>0.36218393446603225</v>
      </c>
    </row>
    <row r="1004" spans="44:44" x14ac:dyDescent="0.35">
      <c r="AR1004" s="13">
        <f t="shared" ca="1" si="0"/>
        <v>0.58940238283680824</v>
      </c>
    </row>
    <row r="1005" spans="44:44" x14ac:dyDescent="0.35">
      <c r="AR1005" s="13">
        <f t="shared" ca="1" si="0"/>
        <v>0.69955872379288897</v>
      </c>
    </row>
    <row r="1006" spans="44:44" x14ac:dyDescent="0.35">
      <c r="AR1006" s="13">
        <f t="shared" ca="1" si="0"/>
        <v>0.18969882455102871</v>
      </c>
    </row>
    <row r="1007" spans="44:44" x14ac:dyDescent="0.35">
      <c r="AR1007" s="13">
        <f t="shared" ca="1" si="0"/>
        <v>0.99508924052336634</v>
      </c>
    </row>
    <row r="1008" spans="44:44" x14ac:dyDescent="0.35">
      <c r="AR1008" s="13">
        <f t="shared" ca="1" si="0"/>
        <v>0.50191468332657707</v>
      </c>
    </row>
    <row r="1009" spans="44:44" x14ac:dyDescent="0.35">
      <c r="AR1009" s="13">
        <f t="shared" ca="1" si="0"/>
        <v>0.39609138166752189</v>
      </c>
    </row>
    <row r="1010" spans="44:44" x14ac:dyDescent="0.35">
      <c r="AR1010" s="13">
        <f t="shared" ca="1" si="0"/>
        <v>0.96255272388037849</v>
      </c>
    </row>
    <row r="1011" spans="44:44" x14ac:dyDescent="0.35">
      <c r="AR1011" s="13">
        <f t="shared" ca="1" si="0"/>
        <v>0.20720601008216788</v>
      </c>
    </row>
    <row r="1012" spans="44:44" x14ac:dyDescent="0.35">
      <c r="AR1012" s="13">
        <f t="shared" ca="1" si="0"/>
        <v>0.60215209615835019</v>
      </c>
    </row>
    <row r="1013" spans="44:44" x14ac:dyDescent="0.35">
      <c r="AR1013" s="13">
        <f t="shared" ref="AR1013:AR1076" ca="1" si="1">RAND()</f>
        <v>0.89392757425042146</v>
      </c>
    </row>
    <row r="1014" spans="44:44" x14ac:dyDescent="0.35">
      <c r="AR1014" s="13">
        <f t="shared" ca="1" si="1"/>
        <v>0.11620841645489044</v>
      </c>
    </row>
    <row r="1015" spans="44:44" x14ac:dyDescent="0.35">
      <c r="AR1015" s="13">
        <f t="shared" ca="1" si="1"/>
        <v>0.23928526386859594</v>
      </c>
    </row>
    <row r="1016" spans="44:44" x14ac:dyDescent="0.35">
      <c r="AR1016" s="13">
        <f t="shared" ca="1" si="1"/>
        <v>0.19996011842284966</v>
      </c>
    </row>
    <row r="1017" spans="44:44" x14ac:dyDescent="0.35">
      <c r="AR1017" s="13">
        <f t="shared" ca="1" si="1"/>
        <v>0.74550671788965328</v>
      </c>
    </row>
    <row r="1018" spans="44:44" x14ac:dyDescent="0.35">
      <c r="AR1018" s="13">
        <f t="shared" ca="1" si="1"/>
        <v>0.10457516610527195</v>
      </c>
    </row>
    <row r="1019" spans="44:44" x14ac:dyDescent="0.35">
      <c r="AR1019" s="13">
        <f t="shared" ca="1" si="1"/>
        <v>0.59225586910430372</v>
      </c>
    </row>
    <row r="1020" spans="44:44" x14ac:dyDescent="0.35">
      <c r="AR1020" s="13">
        <f t="shared" ca="1" si="1"/>
        <v>0.81190942255286913</v>
      </c>
    </row>
    <row r="1021" spans="44:44" x14ac:dyDescent="0.35">
      <c r="AR1021" s="13">
        <f t="shared" ca="1" si="1"/>
        <v>0.99534458124330849</v>
      </c>
    </row>
    <row r="1022" spans="44:44" x14ac:dyDescent="0.35">
      <c r="AR1022" s="13">
        <f t="shared" ca="1" si="1"/>
        <v>0.5827801597686556</v>
      </c>
    </row>
    <row r="1023" spans="44:44" x14ac:dyDescent="0.35">
      <c r="AR1023" s="13">
        <f t="shared" ca="1" si="1"/>
        <v>0.47349610934089548</v>
      </c>
    </row>
    <row r="1024" spans="44:44" x14ac:dyDescent="0.35">
      <c r="AR1024" s="13">
        <f t="shared" ca="1" si="1"/>
        <v>0.17099116277904358</v>
      </c>
    </row>
    <row r="1025" spans="44:44" x14ac:dyDescent="0.35">
      <c r="AR1025" s="13">
        <f t="shared" ca="1" si="1"/>
        <v>0.20938281449633123</v>
      </c>
    </row>
    <row r="1026" spans="44:44" x14ac:dyDescent="0.35">
      <c r="AR1026" s="13">
        <f t="shared" ca="1" si="1"/>
        <v>0.94841748783312718</v>
      </c>
    </row>
    <row r="1027" spans="44:44" x14ac:dyDescent="0.35">
      <c r="AR1027" s="13">
        <f t="shared" ca="1" si="1"/>
        <v>0.92814301037517499</v>
      </c>
    </row>
    <row r="1028" spans="44:44" x14ac:dyDescent="0.35">
      <c r="AR1028" s="13">
        <f t="shared" ca="1" si="1"/>
        <v>0.46380027067872776</v>
      </c>
    </row>
    <row r="1029" spans="44:44" x14ac:dyDescent="0.35">
      <c r="AR1029" s="13">
        <f t="shared" ca="1" si="1"/>
        <v>0.21943908565784165</v>
      </c>
    </row>
    <row r="1030" spans="44:44" x14ac:dyDescent="0.35">
      <c r="AR1030" s="13">
        <f t="shared" ca="1" si="1"/>
        <v>0.54453997995791903</v>
      </c>
    </row>
    <row r="1031" spans="44:44" x14ac:dyDescent="0.35">
      <c r="AR1031" s="13">
        <f t="shared" ca="1" si="1"/>
        <v>0.66152745803855051</v>
      </c>
    </row>
    <row r="1032" spans="44:44" x14ac:dyDescent="0.35">
      <c r="AR1032" s="13">
        <f t="shared" ca="1" si="1"/>
        <v>0.32555382294828417</v>
      </c>
    </row>
    <row r="1033" spans="44:44" x14ac:dyDescent="0.35">
      <c r="AR1033" s="13">
        <f t="shared" ca="1" si="1"/>
        <v>0.15155817609886291</v>
      </c>
    </row>
    <row r="1034" spans="44:44" x14ac:dyDescent="0.35">
      <c r="AR1034" s="13">
        <f t="shared" ca="1" si="1"/>
        <v>0.22135491649202121</v>
      </c>
    </row>
    <row r="1035" spans="44:44" x14ac:dyDescent="0.35">
      <c r="AR1035" s="13">
        <f t="shared" ca="1" si="1"/>
        <v>1.3445267550767581E-2</v>
      </c>
    </row>
    <row r="1036" spans="44:44" x14ac:dyDescent="0.35">
      <c r="AR1036" s="13">
        <f t="shared" ca="1" si="1"/>
        <v>1.2547692286183021E-2</v>
      </c>
    </row>
    <row r="1037" spans="44:44" x14ac:dyDescent="0.35">
      <c r="AR1037" s="13">
        <f t="shared" ca="1" si="1"/>
        <v>9.7049998798291015E-2</v>
      </c>
    </row>
    <row r="1038" spans="44:44" x14ac:dyDescent="0.35">
      <c r="AR1038" s="13">
        <f t="shared" ca="1" si="1"/>
        <v>0.412529967762298</v>
      </c>
    </row>
    <row r="1039" spans="44:44" x14ac:dyDescent="0.35">
      <c r="AR1039" s="13">
        <f t="shared" ca="1" si="1"/>
        <v>0.12849085230386481</v>
      </c>
    </row>
    <row r="1040" spans="44:44" x14ac:dyDescent="0.35">
      <c r="AR1040" s="13">
        <f t="shared" ca="1" si="1"/>
        <v>0.95358317287079397</v>
      </c>
    </row>
    <row r="1041" spans="44:44" x14ac:dyDescent="0.35">
      <c r="AR1041" s="13">
        <f t="shared" ca="1" si="1"/>
        <v>0.95702742241295735</v>
      </c>
    </row>
    <row r="1042" spans="44:44" x14ac:dyDescent="0.35">
      <c r="AR1042" s="13">
        <f t="shared" ca="1" si="1"/>
        <v>3.3659419622485975E-3</v>
      </c>
    </row>
    <row r="1043" spans="44:44" x14ac:dyDescent="0.35">
      <c r="AR1043" s="13">
        <f t="shared" ca="1" si="1"/>
        <v>0.1738232337271074</v>
      </c>
    </row>
    <row r="1044" spans="44:44" x14ac:dyDescent="0.35">
      <c r="AR1044" s="13">
        <f t="shared" ca="1" si="1"/>
        <v>0.57748208427348169</v>
      </c>
    </row>
    <row r="1045" spans="44:44" x14ac:dyDescent="0.35">
      <c r="AR1045" s="13">
        <f t="shared" ca="1" si="1"/>
        <v>0.92974302656978058</v>
      </c>
    </row>
    <row r="1046" spans="44:44" x14ac:dyDescent="0.35">
      <c r="AR1046" s="13">
        <f t="shared" ca="1" si="1"/>
        <v>0.74254647642214899</v>
      </c>
    </row>
    <row r="1047" spans="44:44" x14ac:dyDescent="0.35">
      <c r="AR1047" s="13">
        <f t="shared" ca="1" si="1"/>
        <v>0.84848122882552712</v>
      </c>
    </row>
    <row r="1048" spans="44:44" x14ac:dyDescent="0.35">
      <c r="AR1048" s="13">
        <f t="shared" ca="1" si="1"/>
        <v>0.43088630992291754</v>
      </c>
    </row>
    <row r="1049" spans="44:44" x14ac:dyDescent="0.35">
      <c r="AR1049" s="13">
        <f t="shared" ca="1" si="1"/>
        <v>0.43969599704896178</v>
      </c>
    </row>
    <row r="1050" spans="44:44" x14ac:dyDescent="0.35">
      <c r="AR1050" s="13">
        <f t="shared" ca="1" si="1"/>
        <v>0.83580838158466553</v>
      </c>
    </row>
    <row r="1051" spans="44:44" x14ac:dyDescent="0.35">
      <c r="AR1051" s="13">
        <f t="shared" ca="1" si="1"/>
        <v>0.48091112475832976</v>
      </c>
    </row>
    <row r="1052" spans="44:44" x14ac:dyDescent="0.35">
      <c r="AR1052" s="13">
        <f t="shared" ca="1" si="1"/>
        <v>0.52916465432068738</v>
      </c>
    </row>
    <row r="1053" spans="44:44" x14ac:dyDescent="0.35">
      <c r="AR1053" s="13">
        <f t="shared" ca="1" si="1"/>
        <v>0.60869238978870854</v>
      </c>
    </row>
    <row r="1054" spans="44:44" x14ac:dyDescent="0.35">
      <c r="AR1054" s="13">
        <f t="shared" ca="1" si="1"/>
        <v>0.42981682960713441</v>
      </c>
    </row>
    <row r="1055" spans="44:44" x14ac:dyDescent="0.35">
      <c r="AR1055" s="13">
        <f t="shared" ca="1" si="1"/>
        <v>0.13337947092109614</v>
      </c>
    </row>
    <row r="1056" spans="44:44" x14ac:dyDescent="0.35">
      <c r="AR1056" s="13">
        <f t="shared" ca="1" si="1"/>
        <v>0.36260965248198551</v>
      </c>
    </row>
    <row r="1057" spans="44:44" x14ac:dyDescent="0.35">
      <c r="AR1057" s="13">
        <f t="shared" ca="1" si="1"/>
        <v>0.31003489076396284</v>
      </c>
    </row>
    <row r="1058" spans="44:44" x14ac:dyDescent="0.35">
      <c r="AR1058" s="13">
        <f t="shared" ca="1" si="1"/>
        <v>0.11428986033363742</v>
      </c>
    </row>
    <row r="1059" spans="44:44" x14ac:dyDescent="0.35">
      <c r="AR1059" s="13">
        <f t="shared" ca="1" si="1"/>
        <v>0.19150649648951157</v>
      </c>
    </row>
    <row r="1060" spans="44:44" x14ac:dyDescent="0.35">
      <c r="AR1060" s="13">
        <f t="shared" ca="1" si="1"/>
        <v>0.85363820346801766</v>
      </c>
    </row>
    <row r="1061" spans="44:44" x14ac:dyDescent="0.35">
      <c r="AR1061" s="13">
        <f t="shared" ca="1" si="1"/>
        <v>1.6150214933523754E-2</v>
      </c>
    </row>
    <row r="1062" spans="44:44" x14ac:dyDescent="0.35">
      <c r="AR1062" s="13">
        <f t="shared" ca="1" si="1"/>
        <v>0.42856688781514862</v>
      </c>
    </row>
    <row r="1063" spans="44:44" x14ac:dyDescent="0.35">
      <c r="AR1063" s="13">
        <f t="shared" ca="1" si="1"/>
        <v>0.22252357143003909</v>
      </c>
    </row>
    <row r="1064" spans="44:44" x14ac:dyDescent="0.35">
      <c r="AR1064" s="13">
        <f t="shared" ca="1" si="1"/>
        <v>0.77391838919488332</v>
      </c>
    </row>
    <row r="1065" spans="44:44" x14ac:dyDescent="0.35">
      <c r="AR1065" s="13">
        <f t="shared" ca="1" si="1"/>
        <v>0.24069638165621787</v>
      </c>
    </row>
    <row r="1066" spans="44:44" x14ac:dyDescent="0.35">
      <c r="AR1066" s="13">
        <f t="shared" ca="1" si="1"/>
        <v>0.59090746708497044</v>
      </c>
    </row>
    <row r="1067" spans="44:44" x14ac:dyDescent="0.35">
      <c r="AR1067" s="13">
        <f t="shared" ca="1" si="1"/>
        <v>0.87052548209944491</v>
      </c>
    </row>
    <row r="1068" spans="44:44" x14ac:dyDescent="0.35">
      <c r="AR1068" s="13">
        <f t="shared" ca="1" si="1"/>
        <v>0.77909647156308148</v>
      </c>
    </row>
    <row r="1069" spans="44:44" x14ac:dyDescent="0.35">
      <c r="AR1069" s="13">
        <f t="shared" ca="1" si="1"/>
        <v>0.62393571136357884</v>
      </c>
    </row>
    <row r="1070" spans="44:44" x14ac:dyDescent="0.35">
      <c r="AR1070" s="13">
        <f t="shared" ca="1" si="1"/>
        <v>0.3862270103078751</v>
      </c>
    </row>
    <row r="1071" spans="44:44" x14ac:dyDescent="0.35">
      <c r="AR1071" s="13">
        <f t="shared" ca="1" si="1"/>
        <v>0.257713127506355</v>
      </c>
    </row>
    <row r="1072" spans="44:44" x14ac:dyDescent="0.35">
      <c r="AR1072" s="13">
        <f t="shared" ca="1" si="1"/>
        <v>0.12583423974956065</v>
      </c>
    </row>
    <row r="1073" spans="44:44" x14ac:dyDescent="0.35">
      <c r="AR1073" s="13">
        <f t="shared" ca="1" si="1"/>
        <v>0.35645197655742389</v>
      </c>
    </row>
    <row r="1074" spans="44:44" x14ac:dyDescent="0.35">
      <c r="AR1074" s="13">
        <f t="shared" ca="1" si="1"/>
        <v>5.7798894185189242E-2</v>
      </c>
    </row>
    <row r="1075" spans="44:44" x14ac:dyDescent="0.35">
      <c r="AR1075" s="13">
        <f t="shared" ca="1" si="1"/>
        <v>0.48161856327222863</v>
      </c>
    </row>
    <row r="1076" spans="44:44" x14ac:dyDescent="0.35">
      <c r="AR1076" s="13">
        <f t="shared" ca="1" si="1"/>
        <v>0.24832397570442843</v>
      </c>
    </row>
    <row r="1077" spans="44:44" x14ac:dyDescent="0.35">
      <c r="AR1077" s="13">
        <f t="shared" ref="AR1077:AR1140" ca="1" si="2">RAND()</f>
        <v>0.469058423639793</v>
      </c>
    </row>
    <row r="1078" spans="44:44" x14ac:dyDescent="0.35">
      <c r="AR1078" s="13">
        <f t="shared" ca="1" si="2"/>
        <v>0.41053362648777902</v>
      </c>
    </row>
    <row r="1079" spans="44:44" x14ac:dyDescent="0.35">
      <c r="AR1079" s="13">
        <f t="shared" ca="1" si="2"/>
        <v>0.14148861010723524</v>
      </c>
    </row>
    <row r="1080" spans="44:44" x14ac:dyDescent="0.35">
      <c r="AR1080" s="13">
        <f t="shared" ca="1" si="2"/>
        <v>0.60064811029652798</v>
      </c>
    </row>
    <row r="1081" spans="44:44" x14ac:dyDescent="0.35">
      <c r="AR1081" s="13">
        <f t="shared" ca="1" si="2"/>
        <v>0.59159789607279256</v>
      </c>
    </row>
    <row r="1082" spans="44:44" x14ac:dyDescent="0.35">
      <c r="AR1082" s="13">
        <f t="shared" ca="1" si="2"/>
        <v>0.39195745194570542</v>
      </c>
    </row>
    <row r="1083" spans="44:44" x14ac:dyDescent="0.35">
      <c r="AR1083" s="13">
        <f t="shared" ca="1" si="2"/>
        <v>0.92450160636456791</v>
      </c>
    </row>
    <row r="1084" spans="44:44" x14ac:dyDescent="0.35">
      <c r="AR1084" s="13">
        <f t="shared" ca="1" si="2"/>
        <v>0.7323900914331769</v>
      </c>
    </row>
    <row r="1085" spans="44:44" x14ac:dyDescent="0.35">
      <c r="AR1085" s="13">
        <f t="shared" ca="1" si="2"/>
        <v>0.15931726454010475</v>
      </c>
    </row>
    <row r="1086" spans="44:44" x14ac:dyDescent="0.35">
      <c r="AR1086" s="13">
        <f t="shared" ca="1" si="2"/>
        <v>0.24957495706976585</v>
      </c>
    </row>
    <row r="1087" spans="44:44" x14ac:dyDescent="0.35">
      <c r="AR1087" s="13">
        <f t="shared" ca="1" si="2"/>
        <v>0.66382977811808819</v>
      </c>
    </row>
    <row r="1088" spans="44:44" x14ac:dyDescent="0.35">
      <c r="AR1088" s="13">
        <f t="shared" ca="1" si="2"/>
        <v>0.59725461949253456</v>
      </c>
    </row>
    <row r="1089" spans="44:44" x14ac:dyDescent="0.35">
      <c r="AR1089" s="13">
        <f t="shared" ca="1" si="2"/>
        <v>0.97841390035940412</v>
      </c>
    </row>
    <row r="1090" spans="44:44" x14ac:dyDescent="0.35">
      <c r="AR1090" s="13">
        <f t="shared" ca="1" si="2"/>
        <v>0.60617976368274062</v>
      </c>
    </row>
    <row r="1091" spans="44:44" x14ac:dyDescent="0.35">
      <c r="AR1091" s="13">
        <f t="shared" ca="1" si="2"/>
        <v>6.8896480280854488E-2</v>
      </c>
    </row>
    <row r="1092" spans="44:44" x14ac:dyDescent="0.35">
      <c r="AR1092" s="13">
        <f t="shared" ca="1" si="2"/>
        <v>0.80892381579394412</v>
      </c>
    </row>
    <row r="1093" spans="44:44" x14ac:dyDescent="0.35">
      <c r="AR1093" s="13">
        <f t="shared" ca="1" si="2"/>
        <v>0.4970878876132524</v>
      </c>
    </row>
    <row r="1094" spans="44:44" x14ac:dyDescent="0.35">
      <c r="AR1094" s="13">
        <f t="shared" ca="1" si="2"/>
        <v>0.48848363867951949</v>
      </c>
    </row>
    <row r="1095" spans="44:44" x14ac:dyDescent="0.35">
      <c r="AR1095" s="13">
        <f t="shared" ca="1" si="2"/>
        <v>0.67640792700557939</v>
      </c>
    </row>
    <row r="1096" spans="44:44" x14ac:dyDescent="0.35">
      <c r="AR1096" s="13">
        <f t="shared" ca="1" si="2"/>
        <v>0.77469595529311541</v>
      </c>
    </row>
    <row r="1097" spans="44:44" x14ac:dyDescent="0.35">
      <c r="AR1097" s="13">
        <f t="shared" ca="1" si="2"/>
        <v>0.48101542803304242</v>
      </c>
    </row>
    <row r="1098" spans="44:44" x14ac:dyDescent="0.35">
      <c r="AR1098" s="13">
        <f t="shared" ca="1" si="2"/>
        <v>0.29539508861015684</v>
      </c>
    </row>
    <row r="1099" spans="44:44" x14ac:dyDescent="0.35">
      <c r="AR1099" s="13">
        <f t="shared" ca="1" si="2"/>
        <v>0.92132489436169829</v>
      </c>
    </row>
    <row r="1100" spans="44:44" x14ac:dyDescent="0.35">
      <c r="AR1100" s="13">
        <f t="shared" ca="1" si="2"/>
        <v>0.29239075276932436</v>
      </c>
    </row>
    <row r="1101" spans="44:44" x14ac:dyDescent="0.35">
      <c r="AR1101" s="13">
        <f t="shared" ca="1" si="2"/>
        <v>0.74030988083996097</v>
      </c>
    </row>
    <row r="1102" spans="44:44" x14ac:dyDescent="0.35">
      <c r="AR1102" s="13">
        <f t="shared" ca="1" si="2"/>
        <v>0.77056038880113964</v>
      </c>
    </row>
    <row r="1103" spans="44:44" x14ac:dyDescent="0.35">
      <c r="AR1103" s="13">
        <f t="shared" ca="1" si="2"/>
        <v>0.36554353399860917</v>
      </c>
    </row>
    <row r="1104" spans="44:44" x14ac:dyDescent="0.35">
      <c r="AR1104" s="13">
        <f t="shared" ca="1" si="2"/>
        <v>0.74908378151132837</v>
      </c>
    </row>
    <row r="1105" spans="44:44" x14ac:dyDescent="0.35">
      <c r="AR1105" s="13">
        <f t="shared" ca="1" si="2"/>
        <v>0.63107447765225855</v>
      </c>
    </row>
    <row r="1106" spans="44:44" x14ac:dyDescent="0.35">
      <c r="AR1106" s="13">
        <f t="shared" ca="1" si="2"/>
        <v>0.55281601933744051</v>
      </c>
    </row>
    <row r="1107" spans="44:44" x14ac:dyDescent="0.35">
      <c r="AR1107" s="13">
        <f t="shared" ca="1" si="2"/>
        <v>0.73016051950414584</v>
      </c>
    </row>
    <row r="1108" spans="44:44" x14ac:dyDescent="0.35">
      <c r="AR1108" s="13">
        <f t="shared" ca="1" si="2"/>
        <v>7.5340205552560824E-2</v>
      </c>
    </row>
    <row r="1109" spans="44:44" x14ac:dyDescent="0.35">
      <c r="AR1109" s="13">
        <f t="shared" ca="1" si="2"/>
        <v>0.35349694198118353</v>
      </c>
    </row>
    <row r="1110" spans="44:44" x14ac:dyDescent="0.35">
      <c r="AR1110" s="13">
        <f t="shared" ca="1" si="2"/>
        <v>0.18191176935698417</v>
      </c>
    </row>
    <row r="1111" spans="44:44" x14ac:dyDescent="0.35">
      <c r="AR1111" s="13">
        <f t="shared" ca="1" si="2"/>
        <v>6.9418972342905949E-2</v>
      </c>
    </row>
    <row r="1112" spans="44:44" x14ac:dyDescent="0.35">
      <c r="AR1112" s="13">
        <f t="shared" ca="1" si="2"/>
        <v>0.34447117971674823</v>
      </c>
    </row>
    <row r="1113" spans="44:44" x14ac:dyDescent="0.35">
      <c r="AR1113" s="13">
        <f t="shared" ca="1" si="2"/>
        <v>8.9933917382495121E-2</v>
      </c>
    </row>
    <row r="1114" spans="44:44" x14ac:dyDescent="0.35">
      <c r="AR1114" s="13">
        <f t="shared" ca="1" si="2"/>
        <v>0.60934149335999777</v>
      </c>
    </row>
    <row r="1115" spans="44:44" x14ac:dyDescent="0.35">
      <c r="AR1115" s="13">
        <f t="shared" ca="1" si="2"/>
        <v>0.71557839914709209</v>
      </c>
    </row>
    <row r="1116" spans="44:44" x14ac:dyDescent="0.35">
      <c r="AR1116" s="13">
        <f t="shared" ca="1" si="2"/>
        <v>0.8356123625325993</v>
      </c>
    </row>
    <row r="1117" spans="44:44" x14ac:dyDescent="0.35">
      <c r="AR1117" s="13">
        <f t="shared" ca="1" si="2"/>
        <v>0.6053323473370168</v>
      </c>
    </row>
    <row r="1118" spans="44:44" x14ac:dyDescent="0.35">
      <c r="AR1118" s="13">
        <f t="shared" ca="1" si="2"/>
        <v>0.89273877713568184</v>
      </c>
    </row>
    <row r="1119" spans="44:44" x14ac:dyDescent="0.35">
      <c r="AR1119" s="13">
        <f t="shared" ca="1" si="2"/>
        <v>0.31057236745676919</v>
      </c>
    </row>
    <row r="1120" spans="44:44" x14ac:dyDescent="0.35">
      <c r="AR1120" s="13">
        <f t="shared" ca="1" si="2"/>
        <v>0.1077346067111955</v>
      </c>
    </row>
    <row r="1121" spans="44:44" x14ac:dyDescent="0.35">
      <c r="AR1121" s="13">
        <f t="shared" ca="1" si="2"/>
        <v>0.21538527138017682</v>
      </c>
    </row>
    <row r="1122" spans="44:44" x14ac:dyDescent="0.35">
      <c r="AR1122" s="13">
        <f t="shared" ca="1" si="2"/>
        <v>0.35796546548419528</v>
      </c>
    </row>
    <row r="1123" spans="44:44" x14ac:dyDescent="0.35">
      <c r="AR1123" s="13">
        <f t="shared" ca="1" si="2"/>
        <v>0.72913817472691211</v>
      </c>
    </row>
    <row r="1124" spans="44:44" x14ac:dyDescent="0.35">
      <c r="AR1124" s="13">
        <f t="shared" ca="1" si="2"/>
        <v>2.5618662484375165E-2</v>
      </c>
    </row>
    <row r="1125" spans="44:44" x14ac:dyDescent="0.35">
      <c r="AR1125" s="13">
        <f t="shared" ca="1" si="2"/>
        <v>3.0687803296298166E-2</v>
      </c>
    </row>
    <row r="1126" spans="44:44" x14ac:dyDescent="0.35">
      <c r="AR1126" s="13">
        <f t="shared" ca="1" si="2"/>
        <v>0.57009390632833834</v>
      </c>
    </row>
    <row r="1127" spans="44:44" x14ac:dyDescent="0.35">
      <c r="AR1127" s="13">
        <f t="shared" ca="1" si="2"/>
        <v>0.84106257292530962</v>
      </c>
    </row>
    <row r="1128" spans="44:44" x14ac:dyDescent="0.35">
      <c r="AR1128" s="13">
        <f t="shared" ca="1" si="2"/>
        <v>0.30130656627504826</v>
      </c>
    </row>
    <row r="1129" spans="44:44" x14ac:dyDescent="0.35">
      <c r="AR1129" s="13">
        <f t="shared" ca="1" si="2"/>
        <v>0.51116641965068987</v>
      </c>
    </row>
    <row r="1130" spans="44:44" x14ac:dyDescent="0.35">
      <c r="AR1130" s="13">
        <f t="shared" ca="1" si="2"/>
        <v>0.73759379194501518</v>
      </c>
    </row>
    <row r="1131" spans="44:44" x14ac:dyDescent="0.35">
      <c r="AR1131" s="13">
        <f t="shared" ca="1" si="2"/>
        <v>0.64870015984872675</v>
      </c>
    </row>
    <row r="1132" spans="44:44" x14ac:dyDescent="0.35">
      <c r="AR1132" s="13">
        <f t="shared" ca="1" si="2"/>
        <v>0.84973630512132492</v>
      </c>
    </row>
    <row r="1133" spans="44:44" x14ac:dyDescent="0.35">
      <c r="AR1133" s="13">
        <f t="shared" ca="1" si="2"/>
        <v>0.52270718479971734</v>
      </c>
    </row>
    <row r="1134" spans="44:44" x14ac:dyDescent="0.35">
      <c r="AR1134" s="13">
        <f t="shared" ca="1" si="2"/>
        <v>0.420750430433526</v>
      </c>
    </row>
    <row r="1135" spans="44:44" x14ac:dyDescent="0.35">
      <c r="AR1135" s="13">
        <f t="shared" ca="1" si="2"/>
        <v>0.29661042907533919</v>
      </c>
    </row>
    <row r="1136" spans="44:44" x14ac:dyDescent="0.35">
      <c r="AR1136" s="13">
        <f t="shared" ca="1" si="2"/>
        <v>0.8673062527167994</v>
      </c>
    </row>
    <row r="1137" spans="44:44" x14ac:dyDescent="0.35">
      <c r="AR1137" s="13">
        <f t="shared" ca="1" si="2"/>
        <v>0.45108129810002762</v>
      </c>
    </row>
    <row r="1138" spans="44:44" x14ac:dyDescent="0.35">
      <c r="AR1138" s="13">
        <f t="shared" ca="1" si="2"/>
        <v>0.47182875779373479</v>
      </c>
    </row>
    <row r="1139" spans="44:44" x14ac:dyDescent="0.35">
      <c r="AR1139" s="13">
        <f t="shared" ca="1" si="2"/>
        <v>2.1269509811035925E-2</v>
      </c>
    </row>
    <row r="1140" spans="44:44" x14ac:dyDescent="0.35">
      <c r="AR1140" s="13">
        <f t="shared" ca="1" si="2"/>
        <v>0.96415278305635732</v>
      </c>
    </row>
    <row r="1141" spans="44:44" x14ac:dyDescent="0.35">
      <c r="AR1141" s="13">
        <f t="shared" ref="AR1141:AR1204" ca="1" si="3">RAND()</f>
        <v>0.41351746950834134</v>
      </c>
    </row>
    <row r="1142" spans="44:44" x14ac:dyDescent="0.35">
      <c r="AR1142" s="13">
        <f t="shared" ca="1" si="3"/>
        <v>0.16364820894735399</v>
      </c>
    </row>
    <row r="1143" spans="44:44" x14ac:dyDescent="0.35">
      <c r="AR1143" s="13">
        <f t="shared" ca="1" si="3"/>
        <v>0.96087951352037759</v>
      </c>
    </row>
    <row r="1144" spans="44:44" x14ac:dyDescent="0.35">
      <c r="AR1144" s="13">
        <f t="shared" ca="1" si="3"/>
        <v>0.85108045351234107</v>
      </c>
    </row>
    <row r="1145" spans="44:44" x14ac:dyDescent="0.35">
      <c r="AR1145" s="13">
        <f t="shared" ca="1" si="3"/>
        <v>0.8819096288922581</v>
      </c>
    </row>
    <row r="1146" spans="44:44" x14ac:dyDescent="0.35">
      <c r="AR1146" s="13">
        <f t="shared" ca="1" si="3"/>
        <v>0.50926391562280349</v>
      </c>
    </row>
    <row r="1147" spans="44:44" x14ac:dyDescent="0.35">
      <c r="AR1147" s="13">
        <f t="shared" ca="1" si="3"/>
        <v>0.59372636814124624</v>
      </c>
    </row>
    <row r="1148" spans="44:44" x14ac:dyDescent="0.35">
      <c r="AR1148" s="13">
        <f t="shared" ca="1" si="3"/>
        <v>0.21478836323239225</v>
      </c>
    </row>
    <row r="1149" spans="44:44" x14ac:dyDescent="0.35">
      <c r="AR1149" s="13">
        <f t="shared" ca="1" si="3"/>
        <v>0.79799202063605879</v>
      </c>
    </row>
    <row r="1150" spans="44:44" x14ac:dyDescent="0.35">
      <c r="AR1150" s="13">
        <f t="shared" ca="1" si="3"/>
        <v>0.59351291539417894</v>
      </c>
    </row>
    <row r="1151" spans="44:44" x14ac:dyDescent="0.35">
      <c r="AR1151" s="13">
        <f t="shared" ca="1" si="3"/>
        <v>0.27528970772777284</v>
      </c>
    </row>
    <row r="1152" spans="44:44" x14ac:dyDescent="0.35">
      <c r="AR1152" s="13">
        <f t="shared" ca="1" si="3"/>
        <v>0.30473199214132551</v>
      </c>
    </row>
    <row r="1153" spans="44:44" x14ac:dyDescent="0.35">
      <c r="AR1153" s="13">
        <f t="shared" ca="1" si="3"/>
        <v>0.44887929082311273</v>
      </c>
    </row>
    <row r="1154" spans="44:44" x14ac:dyDescent="0.35">
      <c r="AR1154" s="13">
        <f t="shared" ca="1" si="3"/>
        <v>9.8821461663769816E-2</v>
      </c>
    </row>
    <row r="1155" spans="44:44" x14ac:dyDescent="0.35">
      <c r="AR1155" s="13">
        <f t="shared" ca="1" si="3"/>
        <v>0.60928855676106963</v>
      </c>
    </row>
    <row r="1156" spans="44:44" x14ac:dyDescent="0.35">
      <c r="AR1156" s="13">
        <f t="shared" ca="1" si="3"/>
        <v>0.36471545392039262</v>
      </c>
    </row>
    <row r="1157" spans="44:44" x14ac:dyDescent="0.35">
      <c r="AR1157" s="13">
        <f t="shared" ca="1" si="3"/>
        <v>0.87486476126870971</v>
      </c>
    </row>
    <row r="1158" spans="44:44" x14ac:dyDescent="0.35">
      <c r="AR1158" s="13">
        <f t="shared" ca="1" si="3"/>
        <v>0.92048579828802402</v>
      </c>
    </row>
    <row r="1159" spans="44:44" x14ac:dyDescent="0.35">
      <c r="AR1159" s="13">
        <f t="shared" ca="1" si="3"/>
        <v>0.54965806008987905</v>
      </c>
    </row>
    <row r="1160" spans="44:44" x14ac:dyDescent="0.35">
      <c r="AR1160" s="13">
        <f t="shared" ca="1" si="3"/>
        <v>0.67801733936543496</v>
      </c>
    </row>
    <row r="1161" spans="44:44" x14ac:dyDescent="0.35">
      <c r="AR1161" s="13">
        <f t="shared" ca="1" si="3"/>
        <v>0.44065154177010923</v>
      </c>
    </row>
    <row r="1162" spans="44:44" x14ac:dyDescent="0.35">
      <c r="AR1162" s="13">
        <f t="shared" ca="1" si="3"/>
        <v>0.48079477263997805</v>
      </c>
    </row>
    <row r="1163" spans="44:44" x14ac:dyDescent="0.35">
      <c r="AR1163" s="13">
        <f t="shared" ca="1" si="3"/>
        <v>0.88183601266179179</v>
      </c>
    </row>
    <row r="1164" spans="44:44" x14ac:dyDescent="0.35">
      <c r="AR1164" s="13">
        <f t="shared" ca="1" si="3"/>
        <v>0.35806630925317717</v>
      </c>
    </row>
    <row r="1165" spans="44:44" x14ac:dyDescent="0.35">
      <c r="AR1165" s="13">
        <f t="shared" ca="1" si="3"/>
        <v>4.8604128317824458E-2</v>
      </c>
    </row>
    <row r="1166" spans="44:44" x14ac:dyDescent="0.35">
      <c r="AR1166" s="13">
        <f t="shared" ca="1" si="3"/>
        <v>0.36493814936597935</v>
      </c>
    </row>
    <row r="1167" spans="44:44" x14ac:dyDescent="0.35">
      <c r="AR1167" s="13">
        <f t="shared" ca="1" si="3"/>
        <v>1.2451622566296505E-2</v>
      </c>
    </row>
    <row r="1168" spans="44:44" x14ac:dyDescent="0.35">
      <c r="AR1168" s="13">
        <f t="shared" ca="1" si="3"/>
        <v>0.25150978197198859</v>
      </c>
    </row>
    <row r="1169" spans="44:44" x14ac:dyDescent="0.35">
      <c r="AR1169" s="13">
        <f t="shared" ca="1" si="3"/>
        <v>0.26660797826111116</v>
      </c>
    </row>
    <row r="1170" spans="44:44" x14ac:dyDescent="0.35">
      <c r="AR1170" s="13">
        <f t="shared" ca="1" si="3"/>
        <v>0.35227821617074873</v>
      </c>
    </row>
    <row r="1171" spans="44:44" x14ac:dyDescent="0.35">
      <c r="AR1171" s="13">
        <f t="shared" ca="1" si="3"/>
        <v>0.92335460204979458</v>
      </c>
    </row>
    <row r="1172" spans="44:44" x14ac:dyDescent="0.35">
      <c r="AR1172" s="13">
        <f t="shared" ca="1" si="3"/>
        <v>0.32236236641010541</v>
      </c>
    </row>
    <row r="1173" spans="44:44" x14ac:dyDescent="0.35">
      <c r="AR1173" s="13">
        <f t="shared" ca="1" si="3"/>
        <v>0.94747287881869013</v>
      </c>
    </row>
    <row r="1174" spans="44:44" x14ac:dyDescent="0.35">
      <c r="AR1174" s="13">
        <f t="shared" ca="1" si="3"/>
        <v>0.27177245960913876</v>
      </c>
    </row>
    <row r="1175" spans="44:44" x14ac:dyDescent="0.35">
      <c r="AR1175" s="13">
        <f t="shared" ca="1" si="3"/>
        <v>0.21126458185691577</v>
      </c>
    </row>
    <row r="1176" spans="44:44" x14ac:dyDescent="0.35">
      <c r="AR1176" s="13">
        <f t="shared" ca="1" si="3"/>
        <v>0.18829015862878995</v>
      </c>
    </row>
    <row r="1177" spans="44:44" x14ac:dyDescent="0.35">
      <c r="AR1177" s="13">
        <f t="shared" ca="1" si="3"/>
        <v>4.620803402139162E-2</v>
      </c>
    </row>
    <row r="1178" spans="44:44" x14ac:dyDescent="0.35">
      <c r="AR1178" s="13">
        <f t="shared" ca="1" si="3"/>
        <v>0.7214960392531542</v>
      </c>
    </row>
    <row r="1179" spans="44:44" x14ac:dyDescent="0.35">
      <c r="AR1179" s="13">
        <f t="shared" ca="1" si="3"/>
        <v>0.47832305210458437</v>
      </c>
    </row>
    <row r="1180" spans="44:44" x14ac:dyDescent="0.35">
      <c r="AR1180" s="13">
        <f t="shared" ca="1" si="3"/>
        <v>0.97120909843511027</v>
      </c>
    </row>
    <row r="1181" spans="44:44" x14ac:dyDescent="0.35">
      <c r="AR1181" s="13">
        <f t="shared" ca="1" si="3"/>
        <v>0.7401009481551043</v>
      </c>
    </row>
    <row r="1182" spans="44:44" x14ac:dyDescent="0.35">
      <c r="AR1182" s="13">
        <f t="shared" ca="1" si="3"/>
        <v>0.82042278212782338</v>
      </c>
    </row>
    <row r="1183" spans="44:44" x14ac:dyDescent="0.35">
      <c r="AR1183" s="13">
        <f t="shared" ca="1" si="3"/>
        <v>0.69890618284140726</v>
      </c>
    </row>
    <row r="1184" spans="44:44" x14ac:dyDescent="0.35">
      <c r="AR1184" s="13">
        <f t="shared" ca="1" si="3"/>
        <v>0.31677303864167039</v>
      </c>
    </row>
    <row r="1185" spans="44:44" x14ac:dyDescent="0.35">
      <c r="AR1185" s="13">
        <f t="shared" ca="1" si="3"/>
        <v>0.17129118181602776</v>
      </c>
    </row>
    <row r="1186" spans="44:44" x14ac:dyDescent="0.35">
      <c r="AR1186" s="13">
        <f t="shared" ca="1" si="3"/>
        <v>0.72165357851136247</v>
      </c>
    </row>
    <row r="1187" spans="44:44" x14ac:dyDescent="0.35">
      <c r="AR1187" s="13">
        <f t="shared" ca="1" si="3"/>
        <v>0.44111622033579723</v>
      </c>
    </row>
    <row r="1188" spans="44:44" x14ac:dyDescent="0.35">
      <c r="AR1188" s="13">
        <f t="shared" ca="1" si="3"/>
        <v>0.29010963297814385</v>
      </c>
    </row>
    <row r="1189" spans="44:44" x14ac:dyDescent="0.35">
      <c r="AR1189" s="13">
        <f t="shared" ca="1" si="3"/>
        <v>0.64229841932532572</v>
      </c>
    </row>
    <row r="1190" spans="44:44" x14ac:dyDescent="0.35">
      <c r="AR1190" s="13">
        <f t="shared" ca="1" si="3"/>
        <v>0.19878325853273027</v>
      </c>
    </row>
    <row r="1191" spans="44:44" x14ac:dyDescent="0.35">
      <c r="AR1191" s="13">
        <f t="shared" ca="1" si="3"/>
        <v>6.2176185866918199E-2</v>
      </c>
    </row>
    <row r="1192" spans="44:44" x14ac:dyDescent="0.35">
      <c r="AR1192" s="13">
        <f t="shared" ca="1" si="3"/>
        <v>7.9873711746487386E-2</v>
      </c>
    </row>
    <row r="1193" spans="44:44" x14ac:dyDescent="0.35">
      <c r="AR1193" s="13">
        <f t="shared" ca="1" si="3"/>
        <v>0.15419807456589096</v>
      </c>
    </row>
    <row r="1194" spans="44:44" x14ac:dyDescent="0.35">
      <c r="AR1194" s="13">
        <f t="shared" ca="1" si="3"/>
        <v>0.85092950257119648</v>
      </c>
    </row>
    <row r="1195" spans="44:44" x14ac:dyDescent="0.35">
      <c r="AR1195" s="13">
        <f t="shared" ca="1" si="3"/>
        <v>0.68260016518762034</v>
      </c>
    </row>
    <row r="1196" spans="44:44" x14ac:dyDescent="0.35">
      <c r="AR1196" s="13">
        <f t="shared" ca="1" si="3"/>
        <v>0.17324398788915085</v>
      </c>
    </row>
    <row r="1197" spans="44:44" x14ac:dyDescent="0.35">
      <c r="AR1197" s="13">
        <f t="shared" ca="1" si="3"/>
        <v>0.71832894334964126</v>
      </c>
    </row>
    <row r="1198" spans="44:44" x14ac:dyDescent="0.35">
      <c r="AR1198" s="13">
        <f t="shared" ca="1" si="3"/>
        <v>0.21253914382488681</v>
      </c>
    </row>
    <row r="1199" spans="44:44" x14ac:dyDescent="0.35">
      <c r="AR1199" s="13">
        <f t="shared" ca="1" si="3"/>
        <v>0.29428880127069801</v>
      </c>
    </row>
    <row r="1200" spans="44:44" x14ac:dyDescent="0.35">
      <c r="AR1200" s="13">
        <f t="shared" ca="1" si="3"/>
        <v>0.30453124719821867</v>
      </c>
    </row>
    <row r="1201" spans="44:44" x14ac:dyDescent="0.35">
      <c r="AR1201" s="13">
        <f t="shared" ca="1" si="3"/>
        <v>0.48690073511060683</v>
      </c>
    </row>
    <row r="1202" spans="44:44" x14ac:dyDescent="0.35">
      <c r="AR1202" s="13">
        <f t="shared" ca="1" si="3"/>
        <v>0.80259908760723286</v>
      </c>
    </row>
    <row r="1203" spans="44:44" x14ac:dyDescent="0.35">
      <c r="AR1203" s="13">
        <f t="shared" ca="1" si="3"/>
        <v>0.71667002509962563</v>
      </c>
    </row>
    <row r="1204" spans="44:44" x14ac:dyDescent="0.35">
      <c r="AR1204" s="13">
        <f t="shared" ca="1" si="3"/>
        <v>0.24670664412209797</v>
      </c>
    </row>
    <row r="1205" spans="44:44" x14ac:dyDescent="0.35">
      <c r="AR1205" s="13">
        <f t="shared" ref="AR1205:AR1268" ca="1" si="4">RAND()</f>
        <v>0.44624180866963359</v>
      </c>
    </row>
    <row r="1206" spans="44:44" x14ac:dyDescent="0.35">
      <c r="AR1206" s="13">
        <f t="shared" ca="1" si="4"/>
        <v>2.2125133301244659E-2</v>
      </c>
    </row>
    <row r="1207" spans="44:44" x14ac:dyDescent="0.35">
      <c r="AR1207" s="13">
        <f t="shared" ca="1" si="4"/>
        <v>0.65908511238433676</v>
      </c>
    </row>
    <row r="1208" spans="44:44" x14ac:dyDescent="0.35">
      <c r="AR1208" s="13">
        <f t="shared" ca="1" si="4"/>
        <v>0.86131985453121263</v>
      </c>
    </row>
    <row r="1209" spans="44:44" x14ac:dyDescent="0.35">
      <c r="AR1209" s="13">
        <f t="shared" ca="1" si="4"/>
        <v>0.33809311548891308</v>
      </c>
    </row>
    <row r="1210" spans="44:44" x14ac:dyDescent="0.35">
      <c r="AR1210" s="13">
        <f t="shared" ca="1" si="4"/>
        <v>0.7881035224113363</v>
      </c>
    </row>
    <row r="1211" spans="44:44" x14ac:dyDescent="0.35">
      <c r="AR1211" s="13">
        <f t="shared" ca="1" si="4"/>
        <v>0.12843870627976517</v>
      </c>
    </row>
    <row r="1212" spans="44:44" x14ac:dyDescent="0.35">
      <c r="AR1212" s="13">
        <f t="shared" ca="1" si="4"/>
        <v>9.7577994101992194E-2</v>
      </c>
    </row>
    <row r="1213" spans="44:44" x14ac:dyDescent="0.35">
      <c r="AR1213" s="13">
        <f t="shared" ca="1" si="4"/>
        <v>0.12965554390155321</v>
      </c>
    </row>
    <row r="1214" spans="44:44" x14ac:dyDescent="0.35">
      <c r="AR1214" s="13">
        <f t="shared" ca="1" si="4"/>
        <v>0.37781760652168772</v>
      </c>
    </row>
    <row r="1215" spans="44:44" x14ac:dyDescent="0.35">
      <c r="AR1215" s="13">
        <f t="shared" ca="1" si="4"/>
        <v>0.31234485149147828</v>
      </c>
    </row>
    <row r="1216" spans="44:44" x14ac:dyDescent="0.35">
      <c r="AR1216" s="13">
        <f t="shared" ca="1" si="4"/>
        <v>0.82790480724587057</v>
      </c>
    </row>
    <row r="1217" spans="44:44" x14ac:dyDescent="0.35">
      <c r="AR1217" s="13">
        <f t="shared" ca="1" si="4"/>
        <v>0.94085304527929248</v>
      </c>
    </row>
    <row r="1218" spans="44:44" x14ac:dyDescent="0.35">
      <c r="AR1218" s="13">
        <f t="shared" ca="1" si="4"/>
        <v>0.90298610333862839</v>
      </c>
    </row>
    <row r="1219" spans="44:44" x14ac:dyDescent="0.35">
      <c r="AR1219" s="13">
        <f t="shared" ca="1" si="4"/>
        <v>0.52855166977745627</v>
      </c>
    </row>
    <row r="1220" spans="44:44" x14ac:dyDescent="0.35">
      <c r="AR1220" s="13">
        <f t="shared" ca="1" si="4"/>
        <v>0.34467534614881878</v>
      </c>
    </row>
    <row r="1221" spans="44:44" x14ac:dyDescent="0.35">
      <c r="AR1221" s="13">
        <f t="shared" ca="1" si="4"/>
        <v>0.23795333736109392</v>
      </c>
    </row>
    <row r="1222" spans="44:44" x14ac:dyDescent="0.35">
      <c r="AR1222" s="13">
        <f t="shared" ca="1" si="4"/>
        <v>0.92944253832409374</v>
      </c>
    </row>
    <row r="1223" spans="44:44" x14ac:dyDescent="0.35">
      <c r="AR1223" s="13">
        <f t="shared" ca="1" si="4"/>
        <v>0.90455797527828952</v>
      </c>
    </row>
    <row r="1224" spans="44:44" x14ac:dyDescent="0.35">
      <c r="AR1224" s="13">
        <f t="shared" ca="1" si="4"/>
        <v>0.19721804526944986</v>
      </c>
    </row>
    <row r="1225" spans="44:44" x14ac:dyDescent="0.35">
      <c r="AR1225" s="13">
        <f t="shared" ca="1" si="4"/>
        <v>0.71739204964361158</v>
      </c>
    </row>
    <row r="1226" spans="44:44" x14ac:dyDescent="0.35">
      <c r="AR1226" s="13">
        <f t="shared" ca="1" si="4"/>
        <v>0.67049542965248277</v>
      </c>
    </row>
    <row r="1227" spans="44:44" x14ac:dyDescent="0.35">
      <c r="AR1227" s="13">
        <f t="shared" ca="1" si="4"/>
        <v>0.6406971067576317</v>
      </c>
    </row>
    <row r="1228" spans="44:44" x14ac:dyDescent="0.35">
      <c r="AR1228" s="13">
        <f t="shared" ca="1" si="4"/>
        <v>0.70796790100189411</v>
      </c>
    </row>
    <row r="1229" spans="44:44" x14ac:dyDescent="0.35">
      <c r="AR1229" s="13">
        <f t="shared" ca="1" si="4"/>
        <v>2.0005209301630522E-2</v>
      </c>
    </row>
    <row r="1230" spans="44:44" x14ac:dyDescent="0.35">
      <c r="AR1230" s="13">
        <f t="shared" ca="1" si="4"/>
        <v>0.36523689884062915</v>
      </c>
    </row>
    <row r="1231" spans="44:44" x14ac:dyDescent="0.35">
      <c r="AR1231" s="13">
        <f t="shared" ca="1" si="4"/>
        <v>0.83231247561337918</v>
      </c>
    </row>
    <row r="1232" spans="44:44" x14ac:dyDescent="0.35">
      <c r="AR1232" s="13">
        <f t="shared" ca="1" si="4"/>
        <v>0.86904002479927334</v>
      </c>
    </row>
    <row r="1233" spans="44:44" x14ac:dyDescent="0.35">
      <c r="AR1233" s="13">
        <f t="shared" ca="1" si="4"/>
        <v>0.40335162610750708</v>
      </c>
    </row>
    <row r="1234" spans="44:44" x14ac:dyDescent="0.35">
      <c r="AR1234" s="13">
        <f t="shared" ca="1" si="4"/>
        <v>0.90791014774405321</v>
      </c>
    </row>
    <row r="1235" spans="44:44" x14ac:dyDescent="0.35">
      <c r="AR1235" s="13">
        <f t="shared" ca="1" si="4"/>
        <v>0.18164935194724774</v>
      </c>
    </row>
    <row r="1236" spans="44:44" x14ac:dyDescent="0.35">
      <c r="AR1236" s="13">
        <f t="shared" ca="1" si="4"/>
        <v>0.53342145893602688</v>
      </c>
    </row>
    <row r="1237" spans="44:44" x14ac:dyDescent="0.35">
      <c r="AR1237" s="13">
        <f t="shared" ca="1" si="4"/>
        <v>0.85860591956849852</v>
      </c>
    </row>
    <row r="1238" spans="44:44" x14ac:dyDescent="0.35">
      <c r="AR1238" s="13">
        <f t="shared" ca="1" si="4"/>
        <v>1.3460196404056046E-2</v>
      </c>
    </row>
    <row r="1239" spans="44:44" x14ac:dyDescent="0.35">
      <c r="AR1239" s="13">
        <f t="shared" ca="1" si="4"/>
        <v>0.14247402442890633</v>
      </c>
    </row>
    <row r="1240" spans="44:44" x14ac:dyDescent="0.35">
      <c r="AR1240" s="13">
        <f t="shared" ca="1" si="4"/>
        <v>0.55645624260789817</v>
      </c>
    </row>
    <row r="1241" spans="44:44" x14ac:dyDescent="0.35">
      <c r="AR1241" s="13">
        <f t="shared" ca="1" si="4"/>
        <v>0.88886168954522149</v>
      </c>
    </row>
    <row r="1242" spans="44:44" x14ac:dyDescent="0.35">
      <c r="AR1242" s="13">
        <f t="shared" ca="1" si="4"/>
        <v>0.92784453190907412</v>
      </c>
    </row>
    <row r="1243" spans="44:44" x14ac:dyDescent="0.35">
      <c r="AR1243" s="13">
        <f t="shared" ca="1" si="4"/>
        <v>0.94493793949946359</v>
      </c>
    </row>
    <row r="1244" spans="44:44" x14ac:dyDescent="0.35">
      <c r="AR1244" s="13">
        <f t="shared" ca="1" si="4"/>
        <v>0.46562940961762467</v>
      </c>
    </row>
    <row r="1245" spans="44:44" x14ac:dyDescent="0.35">
      <c r="AR1245" s="13">
        <f t="shared" ca="1" si="4"/>
        <v>9.0238265040420207E-2</v>
      </c>
    </row>
    <row r="1246" spans="44:44" x14ac:dyDescent="0.35">
      <c r="AR1246" s="13">
        <f t="shared" ca="1" si="4"/>
        <v>0.64799942714733627</v>
      </c>
    </row>
    <row r="1247" spans="44:44" x14ac:dyDescent="0.35">
      <c r="AR1247" s="13">
        <f t="shared" ca="1" si="4"/>
        <v>0.5641517215251014</v>
      </c>
    </row>
    <row r="1248" spans="44:44" x14ac:dyDescent="0.35">
      <c r="AR1248" s="13">
        <f t="shared" ca="1" si="4"/>
        <v>0.11600300391206353</v>
      </c>
    </row>
    <row r="1249" spans="44:44" x14ac:dyDescent="0.35">
      <c r="AR1249" s="13">
        <f t="shared" ca="1" si="4"/>
        <v>0.1406317165739972</v>
      </c>
    </row>
    <row r="1250" spans="44:44" x14ac:dyDescent="0.35">
      <c r="AR1250" s="13">
        <f t="shared" ca="1" si="4"/>
        <v>2.234654157003535E-2</v>
      </c>
    </row>
    <row r="1251" spans="44:44" x14ac:dyDescent="0.35">
      <c r="AR1251" s="13">
        <f t="shared" ca="1" si="4"/>
        <v>0.33388432796313605</v>
      </c>
    </row>
    <row r="1252" spans="44:44" x14ac:dyDescent="0.35">
      <c r="AR1252" s="13">
        <f t="shared" ca="1" si="4"/>
        <v>0.91583901776752219</v>
      </c>
    </row>
    <row r="1253" spans="44:44" x14ac:dyDescent="0.35">
      <c r="AR1253" s="13">
        <f t="shared" ca="1" si="4"/>
        <v>0.83969384209063735</v>
      </c>
    </row>
    <row r="1254" spans="44:44" x14ac:dyDescent="0.35">
      <c r="AR1254" s="13">
        <f t="shared" ca="1" si="4"/>
        <v>8.4103410505284693E-2</v>
      </c>
    </row>
    <row r="1255" spans="44:44" x14ac:dyDescent="0.35">
      <c r="AR1255" s="13">
        <f t="shared" ca="1" si="4"/>
        <v>0.92774259920375635</v>
      </c>
    </row>
    <row r="1256" spans="44:44" x14ac:dyDescent="0.35">
      <c r="AR1256" s="13">
        <f t="shared" ca="1" si="4"/>
        <v>0.76312150396345091</v>
      </c>
    </row>
    <row r="1257" spans="44:44" x14ac:dyDescent="0.35">
      <c r="AR1257" s="13">
        <f t="shared" ca="1" si="4"/>
        <v>4.3626213123272417E-2</v>
      </c>
    </row>
    <row r="1258" spans="44:44" x14ac:dyDescent="0.35">
      <c r="AR1258" s="13">
        <f t="shared" ca="1" si="4"/>
        <v>0.25177670168948374</v>
      </c>
    </row>
    <row r="1259" spans="44:44" x14ac:dyDescent="0.35">
      <c r="AR1259" s="13">
        <f t="shared" ca="1" si="4"/>
        <v>0.32591781273008102</v>
      </c>
    </row>
    <row r="1260" spans="44:44" x14ac:dyDescent="0.35">
      <c r="AR1260" s="13">
        <f t="shared" ca="1" si="4"/>
        <v>0.72874964108492768</v>
      </c>
    </row>
    <row r="1261" spans="44:44" x14ac:dyDescent="0.35">
      <c r="AR1261" s="13">
        <f t="shared" ca="1" si="4"/>
        <v>0.98374380109207937</v>
      </c>
    </row>
    <row r="1262" spans="44:44" x14ac:dyDescent="0.35">
      <c r="AR1262" s="13">
        <f t="shared" ca="1" si="4"/>
        <v>0.29952257762019097</v>
      </c>
    </row>
    <row r="1263" spans="44:44" x14ac:dyDescent="0.35">
      <c r="AR1263" s="13">
        <f t="shared" ca="1" si="4"/>
        <v>0.64721148316211985</v>
      </c>
    </row>
    <row r="1264" spans="44:44" x14ac:dyDescent="0.35">
      <c r="AR1264" s="13">
        <f t="shared" ca="1" si="4"/>
        <v>0.36438729283374005</v>
      </c>
    </row>
    <row r="1265" spans="44:44" x14ac:dyDescent="0.35">
      <c r="AR1265" s="13">
        <f t="shared" ca="1" si="4"/>
        <v>0.82087461961223418</v>
      </c>
    </row>
    <row r="1266" spans="44:44" x14ac:dyDescent="0.35">
      <c r="AR1266" s="13">
        <f t="shared" ca="1" si="4"/>
        <v>0.72029334846692739</v>
      </c>
    </row>
    <row r="1267" spans="44:44" x14ac:dyDescent="0.35">
      <c r="AR1267" s="13">
        <f t="shared" ca="1" si="4"/>
        <v>0.47807208246243305</v>
      </c>
    </row>
    <row r="1268" spans="44:44" x14ac:dyDescent="0.35">
      <c r="AR1268" s="13">
        <f t="shared" ca="1" si="4"/>
        <v>0.38616297387847487</v>
      </c>
    </row>
    <row r="1269" spans="44:44" x14ac:dyDescent="0.35">
      <c r="AR1269" s="13">
        <f t="shared" ref="AR1269:AR1332" ca="1" si="5">RAND()</f>
        <v>0.11213101353682786</v>
      </c>
    </row>
    <row r="1270" spans="44:44" x14ac:dyDescent="0.35">
      <c r="AR1270" s="13">
        <f t="shared" ca="1" si="5"/>
        <v>0.48141993112333192</v>
      </c>
    </row>
    <row r="1271" spans="44:44" x14ac:dyDescent="0.35">
      <c r="AR1271" s="13">
        <f t="shared" ca="1" si="5"/>
        <v>0.52460539996511579</v>
      </c>
    </row>
    <row r="1272" spans="44:44" x14ac:dyDescent="0.35">
      <c r="AR1272" s="13">
        <f t="shared" ca="1" si="5"/>
        <v>0.97970427636966118</v>
      </c>
    </row>
    <row r="1273" spans="44:44" x14ac:dyDescent="0.35">
      <c r="AR1273" s="13">
        <f t="shared" ca="1" si="5"/>
        <v>0.45757816988078626</v>
      </c>
    </row>
    <row r="1274" spans="44:44" x14ac:dyDescent="0.35">
      <c r="AR1274" s="13">
        <f t="shared" ca="1" si="5"/>
        <v>0.41383155679414885</v>
      </c>
    </row>
    <row r="1275" spans="44:44" x14ac:dyDescent="0.35">
      <c r="AR1275" s="13">
        <f t="shared" ca="1" si="5"/>
        <v>0.30522335939158474</v>
      </c>
    </row>
    <row r="1276" spans="44:44" x14ac:dyDescent="0.35">
      <c r="AR1276" s="13">
        <f t="shared" ca="1" si="5"/>
        <v>0.17306919317582914</v>
      </c>
    </row>
    <row r="1277" spans="44:44" x14ac:dyDescent="0.35">
      <c r="AR1277" s="13">
        <f t="shared" ca="1" si="5"/>
        <v>0.47468452163063946</v>
      </c>
    </row>
    <row r="1278" spans="44:44" x14ac:dyDescent="0.35">
      <c r="AR1278" s="13">
        <f t="shared" ca="1" si="5"/>
        <v>0.63066477152563205</v>
      </c>
    </row>
    <row r="1279" spans="44:44" x14ac:dyDescent="0.35">
      <c r="AR1279" s="13">
        <f t="shared" ca="1" si="5"/>
        <v>0.55444042228716695</v>
      </c>
    </row>
    <row r="1280" spans="44:44" x14ac:dyDescent="0.35">
      <c r="AR1280" s="13">
        <f t="shared" ca="1" si="5"/>
        <v>8.9194573501678032E-2</v>
      </c>
    </row>
    <row r="1281" spans="44:44" x14ac:dyDescent="0.35">
      <c r="AR1281" s="13">
        <f t="shared" ca="1" si="5"/>
        <v>0.48223838923153428</v>
      </c>
    </row>
    <row r="1282" spans="44:44" x14ac:dyDescent="0.35">
      <c r="AR1282" s="13">
        <f t="shared" ca="1" si="5"/>
        <v>0.17419919903712144</v>
      </c>
    </row>
    <row r="1283" spans="44:44" x14ac:dyDescent="0.35">
      <c r="AR1283" s="13">
        <f t="shared" ca="1" si="5"/>
        <v>0.5860706789639385</v>
      </c>
    </row>
    <row r="1284" spans="44:44" x14ac:dyDescent="0.35">
      <c r="AR1284" s="13">
        <f t="shared" ca="1" si="5"/>
        <v>0.76793838145577842</v>
      </c>
    </row>
    <row r="1285" spans="44:44" x14ac:dyDescent="0.35">
      <c r="AR1285" s="13">
        <f t="shared" ca="1" si="5"/>
        <v>0.79822118358995497</v>
      </c>
    </row>
    <row r="1286" spans="44:44" x14ac:dyDescent="0.35">
      <c r="AR1286" s="13">
        <f t="shared" ca="1" si="5"/>
        <v>0.36829526927322598</v>
      </c>
    </row>
    <row r="1287" spans="44:44" x14ac:dyDescent="0.35">
      <c r="AR1287" s="13">
        <f t="shared" ca="1" si="5"/>
        <v>0.10299574062891581</v>
      </c>
    </row>
    <row r="1288" spans="44:44" x14ac:dyDescent="0.35">
      <c r="AR1288" s="13">
        <f t="shared" ca="1" si="5"/>
        <v>0.45670985108644446</v>
      </c>
    </row>
    <row r="1289" spans="44:44" x14ac:dyDescent="0.35">
      <c r="AR1289" s="13">
        <f t="shared" ca="1" si="5"/>
        <v>0.68785256840612086</v>
      </c>
    </row>
    <row r="1290" spans="44:44" x14ac:dyDescent="0.35">
      <c r="AR1290" s="13">
        <f t="shared" ca="1" si="5"/>
        <v>0.92376779698584655</v>
      </c>
    </row>
    <row r="1291" spans="44:44" x14ac:dyDescent="0.35">
      <c r="AR1291" s="13">
        <f t="shared" ca="1" si="5"/>
        <v>0.39623781705569139</v>
      </c>
    </row>
    <row r="1292" spans="44:44" x14ac:dyDescent="0.35">
      <c r="AR1292" s="13">
        <f t="shared" ca="1" si="5"/>
        <v>0.89608517703585644</v>
      </c>
    </row>
    <row r="1293" spans="44:44" x14ac:dyDescent="0.35">
      <c r="AR1293" s="13">
        <f t="shared" ca="1" si="5"/>
        <v>0.88963804055663021</v>
      </c>
    </row>
    <row r="1294" spans="44:44" x14ac:dyDescent="0.35">
      <c r="AR1294" s="13">
        <f t="shared" ca="1" si="5"/>
        <v>0.93713839820794542</v>
      </c>
    </row>
    <row r="1295" spans="44:44" x14ac:dyDescent="0.35">
      <c r="AR1295" s="13">
        <f t="shared" ca="1" si="5"/>
        <v>0.12419536693196076</v>
      </c>
    </row>
    <row r="1296" spans="44:44" x14ac:dyDescent="0.35">
      <c r="AR1296" s="13">
        <f t="shared" ca="1" si="5"/>
        <v>0.63670023353692695</v>
      </c>
    </row>
    <row r="1297" spans="44:44" x14ac:dyDescent="0.35">
      <c r="AR1297" s="13">
        <f t="shared" ca="1" si="5"/>
        <v>0.92818212006107259</v>
      </c>
    </row>
    <row r="1298" spans="44:44" x14ac:dyDescent="0.35">
      <c r="AR1298" s="13">
        <f t="shared" ca="1" si="5"/>
        <v>0.97431413366295128</v>
      </c>
    </row>
    <row r="1299" spans="44:44" x14ac:dyDescent="0.35">
      <c r="AR1299" s="13">
        <f t="shared" ca="1" si="5"/>
        <v>7.0035086346841746E-2</v>
      </c>
    </row>
    <row r="1300" spans="44:44" x14ac:dyDescent="0.35">
      <c r="AR1300" s="13">
        <f t="shared" ca="1" si="5"/>
        <v>0.30471664342644589</v>
      </c>
    </row>
    <row r="1301" spans="44:44" x14ac:dyDescent="0.35">
      <c r="AR1301" s="13">
        <f t="shared" ca="1" si="5"/>
        <v>5.1851970430373484E-2</v>
      </c>
    </row>
    <row r="1302" spans="44:44" x14ac:dyDescent="0.35">
      <c r="AR1302" s="13">
        <f t="shared" ca="1" si="5"/>
        <v>0.58834358159815969</v>
      </c>
    </row>
    <row r="1303" spans="44:44" x14ac:dyDescent="0.35">
      <c r="AR1303" s="13">
        <f t="shared" ca="1" si="5"/>
        <v>0.87616306867583038</v>
      </c>
    </row>
    <row r="1304" spans="44:44" x14ac:dyDescent="0.35">
      <c r="AR1304" s="13">
        <f t="shared" ca="1" si="5"/>
        <v>0.25080558944477771</v>
      </c>
    </row>
    <row r="1305" spans="44:44" x14ac:dyDescent="0.35">
      <c r="AR1305" s="13">
        <f t="shared" ca="1" si="5"/>
        <v>0.2874548662294637</v>
      </c>
    </row>
    <row r="1306" spans="44:44" x14ac:dyDescent="0.35">
      <c r="AR1306" s="13">
        <f t="shared" ca="1" si="5"/>
        <v>0.79242602455542854</v>
      </c>
    </row>
    <row r="1307" spans="44:44" x14ac:dyDescent="0.35">
      <c r="AR1307" s="13">
        <f t="shared" ca="1" si="5"/>
        <v>0.28501874263223193</v>
      </c>
    </row>
    <row r="1308" spans="44:44" x14ac:dyDescent="0.35">
      <c r="AR1308" s="13">
        <f t="shared" ca="1" si="5"/>
        <v>0.53594618338117928</v>
      </c>
    </row>
    <row r="1309" spans="44:44" x14ac:dyDescent="0.35">
      <c r="AR1309" s="13">
        <f t="shared" ca="1" si="5"/>
        <v>0.29853908346505442</v>
      </c>
    </row>
    <row r="1310" spans="44:44" x14ac:dyDescent="0.35">
      <c r="AR1310" s="13">
        <f t="shared" ca="1" si="5"/>
        <v>0.82946207490672097</v>
      </c>
    </row>
    <row r="1311" spans="44:44" x14ac:dyDescent="0.35">
      <c r="AR1311" s="13">
        <f t="shared" ca="1" si="5"/>
        <v>0.77664271982525501</v>
      </c>
    </row>
    <row r="1312" spans="44:44" x14ac:dyDescent="0.35">
      <c r="AR1312" s="13">
        <f t="shared" ca="1" si="5"/>
        <v>6.4779668923281131E-2</v>
      </c>
    </row>
    <row r="1313" spans="44:44" x14ac:dyDescent="0.35">
      <c r="AR1313" s="13">
        <f t="shared" ca="1" si="5"/>
        <v>0.92456937481387669</v>
      </c>
    </row>
    <row r="1314" spans="44:44" x14ac:dyDescent="0.35">
      <c r="AR1314" s="13">
        <f t="shared" ca="1" si="5"/>
        <v>7.7078375127544674E-2</v>
      </c>
    </row>
    <row r="1315" spans="44:44" x14ac:dyDescent="0.35">
      <c r="AR1315" s="13">
        <f t="shared" ca="1" si="5"/>
        <v>0.27458900796849495</v>
      </c>
    </row>
    <row r="1316" spans="44:44" x14ac:dyDescent="0.35">
      <c r="AR1316" s="13">
        <f t="shared" ca="1" si="5"/>
        <v>0.11216997702507137</v>
      </c>
    </row>
    <row r="1317" spans="44:44" x14ac:dyDescent="0.35">
      <c r="AR1317" s="13">
        <f t="shared" ca="1" si="5"/>
        <v>0.1592050067351779</v>
      </c>
    </row>
    <row r="1318" spans="44:44" x14ac:dyDescent="0.35">
      <c r="AR1318" s="13">
        <f t="shared" ca="1" si="5"/>
        <v>0.25830145510436875</v>
      </c>
    </row>
    <row r="1319" spans="44:44" x14ac:dyDescent="0.35">
      <c r="AR1319" s="13">
        <f t="shared" ca="1" si="5"/>
        <v>0.72753805083756407</v>
      </c>
    </row>
    <row r="1320" spans="44:44" x14ac:dyDescent="0.35">
      <c r="AR1320" s="13">
        <f t="shared" ca="1" si="5"/>
        <v>0.99190388147812925</v>
      </c>
    </row>
    <row r="1321" spans="44:44" x14ac:dyDescent="0.35">
      <c r="AR1321" s="13">
        <f t="shared" ca="1" si="5"/>
        <v>0.90596568514853626</v>
      </c>
    </row>
    <row r="1322" spans="44:44" x14ac:dyDescent="0.35">
      <c r="AR1322" s="13">
        <f t="shared" ca="1" si="5"/>
        <v>0.60732032048934459</v>
      </c>
    </row>
    <row r="1323" spans="44:44" x14ac:dyDescent="0.35">
      <c r="AR1323" s="13">
        <f t="shared" ca="1" si="5"/>
        <v>0.37240971377763321</v>
      </c>
    </row>
    <row r="1324" spans="44:44" x14ac:dyDescent="0.35">
      <c r="AR1324" s="13">
        <f t="shared" ca="1" si="5"/>
        <v>6.161333721795903E-2</v>
      </c>
    </row>
    <row r="1325" spans="44:44" x14ac:dyDescent="0.35">
      <c r="AR1325" s="13">
        <f t="shared" ca="1" si="5"/>
        <v>0.49216922925468831</v>
      </c>
    </row>
    <row r="1326" spans="44:44" x14ac:dyDescent="0.35">
      <c r="AR1326" s="13">
        <f t="shared" ca="1" si="5"/>
        <v>0.62775217099666702</v>
      </c>
    </row>
    <row r="1327" spans="44:44" x14ac:dyDescent="0.35">
      <c r="AR1327" s="13">
        <f t="shared" ca="1" si="5"/>
        <v>0.9749893376234976</v>
      </c>
    </row>
    <row r="1328" spans="44:44" x14ac:dyDescent="0.35">
      <c r="AR1328" s="13">
        <f t="shared" ca="1" si="5"/>
        <v>0.75991690982485038</v>
      </c>
    </row>
    <row r="1329" spans="44:44" x14ac:dyDescent="0.35">
      <c r="AR1329" s="13">
        <f t="shared" ca="1" si="5"/>
        <v>0.11794855935824045</v>
      </c>
    </row>
    <row r="1330" spans="44:44" x14ac:dyDescent="0.35">
      <c r="AR1330" s="13">
        <f t="shared" ca="1" si="5"/>
        <v>0.44340964293830221</v>
      </c>
    </row>
    <row r="1331" spans="44:44" x14ac:dyDescent="0.35">
      <c r="AR1331" s="13">
        <f t="shared" ca="1" si="5"/>
        <v>2.5946553528539029E-2</v>
      </c>
    </row>
    <row r="1332" spans="44:44" x14ac:dyDescent="0.35">
      <c r="AR1332" s="13">
        <f t="shared" ca="1" si="5"/>
        <v>0.63570131065701063</v>
      </c>
    </row>
    <row r="1333" spans="44:44" x14ac:dyDescent="0.35">
      <c r="AR1333" s="13">
        <f t="shared" ref="AR1333:AR1396" ca="1" si="6">RAND()</f>
        <v>0.19740942590728017</v>
      </c>
    </row>
    <row r="1334" spans="44:44" x14ac:dyDescent="0.35">
      <c r="AR1334" s="13">
        <f t="shared" ca="1" si="6"/>
        <v>0.95547339128676445</v>
      </c>
    </row>
    <row r="1335" spans="44:44" x14ac:dyDescent="0.35">
      <c r="AR1335" s="13">
        <f t="shared" ca="1" si="6"/>
        <v>0.12413568629393101</v>
      </c>
    </row>
    <row r="1336" spans="44:44" x14ac:dyDescent="0.35">
      <c r="AR1336" s="13">
        <f t="shared" ca="1" si="6"/>
        <v>0.1081146271228941</v>
      </c>
    </row>
    <row r="1337" spans="44:44" x14ac:dyDescent="0.35">
      <c r="AR1337" s="13">
        <f t="shared" ca="1" si="6"/>
        <v>0.73307894339879209</v>
      </c>
    </row>
    <row r="1338" spans="44:44" x14ac:dyDescent="0.35">
      <c r="AR1338" s="13">
        <f t="shared" ca="1" si="6"/>
        <v>0.59875526080879737</v>
      </c>
    </row>
    <row r="1339" spans="44:44" x14ac:dyDescent="0.35">
      <c r="AR1339" s="13">
        <f t="shared" ca="1" si="6"/>
        <v>0.78705287227381227</v>
      </c>
    </row>
    <row r="1340" spans="44:44" x14ac:dyDescent="0.35">
      <c r="AR1340" s="13">
        <f t="shared" ca="1" si="6"/>
        <v>0.81708748287490707</v>
      </c>
    </row>
    <row r="1341" spans="44:44" x14ac:dyDescent="0.35">
      <c r="AR1341" s="13">
        <f t="shared" ca="1" si="6"/>
        <v>0.26353031212262845</v>
      </c>
    </row>
    <row r="1342" spans="44:44" x14ac:dyDescent="0.35">
      <c r="AR1342" s="13">
        <f t="shared" ca="1" si="6"/>
        <v>0.57006819323179003</v>
      </c>
    </row>
    <row r="1343" spans="44:44" x14ac:dyDescent="0.35">
      <c r="AR1343" s="13">
        <f t="shared" ca="1" si="6"/>
        <v>0.91821553611537399</v>
      </c>
    </row>
    <row r="1344" spans="44:44" x14ac:dyDescent="0.35">
      <c r="AR1344" s="13">
        <f t="shared" ca="1" si="6"/>
        <v>0.7898181621335898</v>
      </c>
    </row>
    <row r="1345" spans="44:44" x14ac:dyDescent="0.35">
      <c r="AR1345" s="13">
        <f t="shared" ca="1" si="6"/>
        <v>0.84806152669384272</v>
      </c>
    </row>
    <row r="1346" spans="44:44" x14ac:dyDescent="0.35">
      <c r="AR1346" s="13">
        <f t="shared" ca="1" si="6"/>
        <v>0.70980917457682735</v>
      </c>
    </row>
    <row r="1347" spans="44:44" x14ac:dyDescent="0.35">
      <c r="AR1347" s="13">
        <f t="shared" ca="1" si="6"/>
        <v>5.4694183391260753E-2</v>
      </c>
    </row>
    <row r="1348" spans="44:44" x14ac:dyDescent="0.35">
      <c r="AR1348" s="13">
        <f t="shared" ca="1" si="6"/>
        <v>0.65506089271011292</v>
      </c>
    </row>
    <row r="1349" spans="44:44" x14ac:dyDescent="0.35">
      <c r="AR1349" s="13">
        <f t="shared" ca="1" si="6"/>
        <v>0.69590729570484033</v>
      </c>
    </row>
    <row r="1350" spans="44:44" x14ac:dyDescent="0.35">
      <c r="AR1350" s="13">
        <f t="shared" ca="1" si="6"/>
        <v>0.71585210637036556</v>
      </c>
    </row>
    <row r="1351" spans="44:44" x14ac:dyDescent="0.35">
      <c r="AR1351" s="13">
        <f t="shared" ca="1" si="6"/>
        <v>0.83086757002884692</v>
      </c>
    </row>
    <row r="1352" spans="44:44" x14ac:dyDescent="0.35">
      <c r="AR1352" s="13">
        <f t="shared" ca="1" si="6"/>
        <v>0.79455349521960483</v>
      </c>
    </row>
    <row r="1353" spans="44:44" x14ac:dyDescent="0.35">
      <c r="AR1353" s="13">
        <f t="shared" ca="1" si="6"/>
        <v>0.77447500495618582</v>
      </c>
    </row>
    <row r="1354" spans="44:44" x14ac:dyDescent="0.35">
      <c r="AR1354" s="13">
        <f t="shared" ca="1" si="6"/>
        <v>0.215806106756807</v>
      </c>
    </row>
    <row r="1355" spans="44:44" x14ac:dyDescent="0.35">
      <c r="AR1355" s="13">
        <f t="shared" ca="1" si="6"/>
        <v>0.70758859942460639</v>
      </c>
    </row>
    <row r="1356" spans="44:44" x14ac:dyDescent="0.35">
      <c r="AR1356" s="13">
        <f t="shared" ca="1" si="6"/>
        <v>0.68846353506546709</v>
      </c>
    </row>
    <row r="1357" spans="44:44" x14ac:dyDescent="0.35">
      <c r="AR1357" s="13">
        <f t="shared" ca="1" si="6"/>
        <v>0.60342017565204342</v>
      </c>
    </row>
    <row r="1358" spans="44:44" x14ac:dyDescent="0.35">
      <c r="AR1358" s="13">
        <f t="shared" ca="1" si="6"/>
        <v>0.58042926250891302</v>
      </c>
    </row>
    <row r="1359" spans="44:44" x14ac:dyDescent="0.35">
      <c r="AR1359" s="13">
        <f t="shared" ca="1" si="6"/>
        <v>5.7483966499151329E-2</v>
      </c>
    </row>
    <row r="1360" spans="44:44" x14ac:dyDescent="0.35">
      <c r="AR1360" s="13">
        <f t="shared" ca="1" si="6"/>
        <v>0.39759870860707258</v>
      </c>
    </row>
    <row r="1361" spans="44:44" x14ac:dyDescent="0.35">
      <c r="AR1361" s="13">
        <f t="shared" ca="1" si="6"/>
        <v>0.37409221302235796</v>
      </c>
    </row>
    <row r="1362" spans="44:44" x14ac:dyDescent="0.35">
      <c r="AR1362" s="13">
        <f t="shared" ca="1" si="6"/>
        <v>0.10382565604679561</v>
      </c>
    </row>
    <row r="1363" spans="44:44" x14ac:dyDescent="0.35">
      <c r="AR1363" s="13">
        <f t="shared" ca="1" si="6"/>
        <v>0.71076618226198596</v>
      </c>
    </row>
    <row r="1364" spans="44:44" x14ac:dyDescent="0.35">
      <c r="AR1364" s="13">
        <f t="shared" ca="1" si="6"/>
        <v>0.59341751691209477</v>
      </c>
    </row>
    <row r="1365" spans="44:44" x14ac:dyDescent="0.35">
      <c r="AR1365" s="13">
        <f t="shared" ca="1" si="6"/>
        <v>0.40227040989555118</v>
      </c>
    </row>
    <row r="1366" spans="44:44" x14ac:dyDescent="0.35">
      <c r="AR1366" s="13">
        <f t="shared" ca="1" si="6"/>
        <v>0.62444241732119865</v>
      </c>
    </row>
    <row r="1367" spans="44:44" x14ac:dyDescent="0.35">
      <c r="AR1367" s="13">
        <f t="shared" ca="1" si="6"/>
        <v>0.74703997034057901</v>
      </c>
    </row>
    <row r="1368" spans="44:44" x14ac:dyDescent="0.35">
      <c r="AR1368" s="13">
        <f t="shared" ca="1" si="6"/>
        <v>0.99195088303058898</v>
      </c>
    </row>
    <row r="1369" spans="44:44" x14ac:dyDescent="0.35">
      <c r="AR1369" s="13">
        <f t="shared" ca="1" si="6"/>
        <v>0.97197236583124125</v>
      </c>
    </row>
    <row r="1370" spans="44:44" x14ac:dyDescent="0.35">
      <c r="AR1370" s="13">
        <f t="shared" ca="1" si="6"/>
        <v>0.11263195666022197</v>
      </c>
    </row>
    <row r="1371" spans="44:44" x14ac:dyDescent="0.35">
      <c r="AR1371" s="13">
        <f t="shared" ca="1" si="6"/>
        <v>8.707020120414144E-2</v>
      </c>
    </row>
    <row r="1372" spans="44:44" x14ac:dyDescent="0.35">
      <c r="AR1372" s="13">
        <f t="shared" ca="1" si="6"/>
        <v>0.323697678571919</v>
      </c>
    </row>
    <row r="1373" spans="44:44" x14ac:dyDescent="0.35">
      <c r="AR1373" s="13">
        <f t="shared" ca="1" si="6"/>
        <v>0.25141385926279003</v>
      </c>
    </row>
    <row r="1374" spans="44:44" x14ac:dyDescent="0.35">
      <c r="AR1374" s="13">
        <f t="shared" ca="1" si="6"/>
        <v>0.57841184533896239</v>
      </c>
    </row>
    <row r="1375" spans="44:44" x14ac:dyDescent="0.35">
      <c r="AR1375" s="13">
        <f t="shared" ca="1" si="6"/>
        <v>0.11412198351670078</v>
      </c>
    </row>
    <row r="1376" spans="44:44" x14ac:dyDescent="0.35">
      <c r="AR1376" s="13">
        <f t="shared" ca="1" si="6"/>
        <v>0.59417698437210908</v>
      </c>
    </row>
    <row r="1377" spans="44:44" x14ac:dyDescent="0.35">
      <c r="AR1377" s="13">
        <f t="shared" ca="1" si="6"/>
        <v>0.99285919600987749</v>
      </c>
    </row>
    <row r="1378" spans="44:44" x14ac:dyDescent="0.35">
      <c r="AR1378" s="13">
        <f t="shared" ca="1" si="6"/>
        <v>0.59477626221973412</v>
      </c>
    </row>
    <row r="1379" spans="44:44" x14ac:dyDescent="0.35">
      <c r="AR1379" s="13">
        <f t="shared" ca="1" si="6"/>
        <v>0.19366810554506153</v>
      </c>
    </row>
    <row r="1380" spans="44:44" x14ac:dyDescent="0.35">
      <c r="AR1380" s="13">
        <f t="shared" ca="1" si="6"/>
        <v>0.29714775926405601</v>
      </c>
    </row>
    <row r="1381" spans="44:44" x14ac:dyDescent="0.35">
      <c r="AR1381" s="13">
        <f t="shared" ca="1" si="6"/>
        <v>0.90779474466455501</v>
      </c>
    </row>
    <row r="1382" spans="44:44" x14ac:dyDescent="0.35">
      <c r="AR1382" s="13">
        <f t="shared" ca="1" si="6"/>
        <v>0.71391597536838225</v>
      </c>
    </row>
    <row r="1383" spans="44:44" x14ac:dyDescent="0.35">
      <c r="AR1383" s="13">
        <f t="shared" ca="1" si="6"/>
        <v>0.57892101325594658</v>
      </c>
    </row>
    <row r="1384" spans="44:44" x14ac:dyDescent="0.35">
      <c r="AR1384" s="13">
        <f t="shared" ca="1" si="6"/>
        <v>0.41954322644931152</v>
      </c>
    </row>
    <row r="1385" spans="44:44" x14ac:dyDescent="0.35">
      <c r="AR1385" s="13">
        <f t="shared" ca="1" si="6"/>
        <v>0.12275959322539409</v>
      </c>
    </row>
    <row r="1386" spans="44:44" x14ac:dyDescent="0.35">
      <c r="AR1386" s="13">
        <f t="shared" ca="1" si="6"/>
        <v>0.93403426630637543</v>
      </c>
    </row>
    <row r="1387" spans="44:44" x14ac:dyDescent="0.35">
      <c r="AR1387" s="13">
        <f t="shared" ca="1" si="6"/>
        <v>0.70437253692740487</v>
      </c>
    </row>
    <row r="1388" spans="44:44" x14ac:dyDescent="0.35">
      <c r="AR1388" s="13">
        <f t="shared" ca="1" si="6"/>
        <v>0.60425828382636215</v>
      </c>
    </row>
    <row r="1389" spans="44:44" x14ac:dyDescent="0.35">
      <c r="AR1389" s="13">
        <f t="shared" ca="1" si="6"/>
        <v>0.59462918697808842</v>
      </c>
    </row>
    <row r="1390" spans="44:44" x14ac:dyDescent="0.35">
      <c r="AR1390" s="13">
        <f t="shared" ca="1" si="6"/>
        <v>0.96092345951471869</v>
      </c>
    </row>
    <row r="1391" spans="44:44" x14ac:dyDescent="0.35">
      <c r="AR1391" s="13">
        <f t="shared" ca="1" si="6"/>
        <v>0.64373770449671519</v>
      </c>
    </row>
    <row r="1392" spans="44:44" x14ac:dyDescent="0.35">
      <c r="AR1392" s="13">
        <f t="shared" ca="1" si="6"/>
        <v>0.64470679180284751</v>
      </c>
    </row>
    <row r="1393" spans="44:44" x14ac:dyDescent="0.35">
      <c r="AR1393" s="13">
        <f t="shared" ca="1" si="6"/>
        <v>0.99357339909087761</v>
      </c>
    </row>
    <row r="1394" spans="44:44" x14ac:dyDescent="0.35">
      <c r="AR1394" s="13">
        <f t="shared" ca="1" si="6"/>
        <v>0.48497856221008151</v>
      </c>
    </row>
    <row r="1395" spans="44:44" x14ac:dyDescent="0.35">
      <c r="AR1395" s="13">
        <f t="shared" ca="1" si="6"/>
        <v>0.26789006513969937</v>
      </c>
    </row>
    <row r="1396" spans="44:44" x14ac:dyDescent="0.35">
      <c r="AR1396" s="13">
        <f t="shared" ca="1" si="6"/>
        <v>0.99205806660143359</v>
      </c>
    </row>
    <row r="1397" spans="44:44" x14ac:dyDescent="0.35">
      <c r="AR1397" s="13">
        <f t="shared" ref="AR1397:AR1460" ca="1" si="7">RAND()</f>
        <v>0.51387436243539697</v>
      </c>
    </row>
    <row r="1398" spans="44:44" x14ac:dyDescent="0.35">
      <c r="AR1398" s="13">
        <f t="shared" ca="1" si="7"/>
        <v>0.49219577676607551</v>
      </c>
    </row>
    <row r="1399" spans="44:44" x14ac:dyDescent="0.35">
      <c r="AR1399" s="13">
        <f t="shared" ca="1" si="7"/>
        <v>0.1847901704871191</v>
      </c>
    </row>
    <row r="1400" spans="44:44" x14ac:dyDescent="0.35">
      <c r="AR1400" s="13">
        <f t="shared" ca="1" si="7"/>
        <v>0.14205829008773674</v>
      </c>
    </row>
    <row r="1401" spans="44:44" x14ac:dyDescent="0.35">
      <c r="AR1401" s="13">
        <f t="shared" ca="1" si="7"/>
        <v>0.36744893668205258</v>
      </c>
    </row>
    <row r="1402" spans="44:44" x14ac:dyDescent="0.35">
      <c r="AR1402" s="13">
        <f t="shared" ca="1" si="7"/>
        <v>0.27708113533650558</v>
      </c>
    </row>
    <row r="1403" spans="44:44" x14ac:dyDescent="0.35">
      <c r="AR1403" s="13">
        <f t="shared" ca="1" si="7"/>
        <v>0.63054541556736254</v>
      </c>
    </row>
    <row r="1404" spans="44:44" x14ac:dyDescent="0.35">
      <c r="AR1404" s="13">
        <f t="shared" ca="1" si="7"/>
        <v>0.95383337408671509</v>
      </c>
    </row>
    <row r="1405" spans="44:44" x14ac:dyDescent="0.35">
      <c r="AR1405" s="13">
        <f t="shared" ca="1" si="7"/>
        <v>5.0784897665878237E-2</v>
      </c>
    </row>
    <row r="1406" spans="44:44" x14ac:dyDescent="0.35">
      <c r="AR1406" s="13">
        <f t="shared" ca="1" si="7"/>
        <v>0.75303952174605548</v>
      </c>
    </row>
    <row r="1407" spans="44:44" x14ac:dyDescent="0.35">
      <c r="AR1407" s="13">
        <f t="shared" ca="1" si="7"/>
        <v>0.85467991207294269</v>
      </c>
    </row>
    <row r="1408" spans="44:44" x14ac:dyDescent="0.35">
      <c r="AR1408" s="13">
        <f t="shared" ca="1" si="7"/>
        <v>0.77786571635523949</v>
      </c>
    </row>
    <row r="1409" spans="44:44" x14ac:dyDescent="0.35">
      <c r="AR1409" s="13">
        <f t="shared" ca="1" si="7"/>
        <v>0.38396623087860815</v>
      </c>
    </row>
    <row r="1410" spans="44:44" x14ac:dyDescent="0.35">
      <c r="AR1410" s="13">
        <f t="shared" ca="1" si="7"/>
        <v>0.89467487384780009</v>
      </c>
    </row>
    <row r="1411" spans="44:44" x14ac:dyDescent="0.35">
      <c r="AR1411" s="13">
        <f t="shared" ca="1" si="7"/>
        <v>0.99369638207568456</v>
      </c>
    </row>
    <row r="1412" spans="44:44" x14ac:dyDescent="0.35">
      <c r="AR1412" s="13">
        <f t="shared" ca="1" si="7"/>
        <v>8.3828328836976329E-2</v>
      </c>
    </row>
    <row r="1413" spans="44:44" x14ac:dyDescent="0.35">
      <c r="AR1413" s="13">
        <f t="shared" ca="1" si="7"/>
        <v>0.37023969802269796</v>
      </c>
    </row>
    <row r="1414" spans="44:44" x14ac:dyDescent="0.35">
      <c r="AR1414" s="13">
        <f t="shared" ca="1" si="7"/>
        <v>0.25088799813413676</v>
      </c>
    </row>
    <row r="1415" spans="44:44" x14ac:dyDescent="0.35">
      <c r="AR1415" s="13">
        <f t="shared" ca="1" si="7"/>
        <v>0.28864690899652012</v>
      </c>
    </row>
    <row r="1416" spans="44:44" x14ac:dyDescent="0.35">
      <c r="AR1416" s="13">
        <f t="shared" ca="1" si="7"/>
        <v>9.6572354728572063E-2</v>
      </c>
    </row>
    <row r="1417" spans="44:44" x14ac:dyDescent="0.35">
      <c r="AR1417" s="13">
        <f t="shared" ca="1" si="7"/>
        <v>0.23737336685616517</v>
      </c>
    </row>
    <row r="1418" spans="44:44" x14ac:dyDescent="0.35">
      <c r="AR1418" s="13">
        <f t="shared" ca="1" si="7"/>
        <v>0.50392945451860338</v>
      </c>
    </row>
    <row r="1419" spans="44:44" x14ac:dyDescent="0.35">
      <c r="AR1419" s="13">
        <f t="shared" ca="1" si="7"/>
        <v>0.45380309337209856</v>
      </c>
    </row>
    <row r="1420" spans="44:44" x14ac:dyDescent="0.35">
      <c r="AR1420" s="13">
        <f t="shared" ca="1" si="7"/>
        <v>5.5020973773634019E-2</v>
      </c>
    </row>
    <row r="1421" spans="44:44" x14ac:dyDescent="0.35">
      <c r="AR1421" s="13">
        <f t="shared" ca="1" si="7"/>
        <v>0.47929856998161591</v>
      </c>
    </row>
    <row r="1422" spans="44:44" x14ac:dyDescent="0.35">
      <c r="AR1422" s="13">
        <f t="shared" ca="1" si="7"/>
        <v>0.67083512066109663</v>
      </c>
    </row>
    <row r="1423" spans="44:44" x14ac:dyDescent="0.35">
      <c r="AR1423" s="13">
        <f t="shared" ca="1" si="7"/>
        <v>0.86390901573031342</v>
      </c>
    </row>
    <row r="1424" spans="44:44" x14ac:dyDescent="0.35">
      <c r="AR1424" s="13">
        <f t="shared" ca="1" si="7"/>
        <v>0.32265462009128487</v>
      </c>
    </row>
    <row r="1425" spans="44:44" x14ac:dyDescent="0.35">
      <c r="AR1425" s="13">
        <f t="shared" ca="1" si="7"/>
        <v>0.70150454710613064</v>
      </c>
    </row>
    <row r="1426" spans="44:44" x14ac:dyDescent="0.35">
      <c r="AR1426" s="13">
        <f t="shared" ca="1" si="7"/>
        <v>0.98800536956592599</v>
      </c>
    </row>
    <row r="1427" spans="44:44" x14ac:dyDescent="0.35">
      <c r="AR1427" s="13">
        <f t="shared" ca="1" si="7"/>
        <v>0.33879793993577301</v>
      </c>
    </row>
    <row r="1428" spans="44:44" x14ac:dyDescent="0.35">
      <c r="AR1428" s="13">
        <f t="shared" ca="1" si="7"/>
        <v>0.56054273078910033</v>
      </c>
    </row>
    <row r="1429" spans="44:44" x14ac:dyDescent="0.35">
      <c r="AR1429" s="13">
        <f t="shared" ca="1" si="7"/>
        <v>0.54613773692418854</v>
      </c>
    </row>
    <row r="1430" spans="44:44" x14ac:dyDescent="0.35">
      <c r="AR1430" s="13">
        <f t="shared" ca="1" si="7"/>
        <v>0.15668275766380624</v>
      </c>
    </row>
    <row r="1431" spans="44:44" x14ac:dyDescent="0.35">
      <c r="AR1431" s="13">
        <f t="shared" ca="1" si="7"/>
        <v>0.13410439744855263</v>
      </c>
    </row>
    <row r="1432" spans="44:44" x14ac:dyDescent="0.35">
      <c r="AR1432" s="13">
        <f t="shared" ca="1" si="7"/>
        <v>0.71672245429096393</v>
      </c>
    </row>
    <row r="1433" spans="44:44" x14ac:dyDescent="0.35">
      <c r="AR1433" s="13">
        <f t="shared" ca="1" si="7"/>
        <v>0.48371884841348012</v>
      </c>
    </row>
    <row r="1434" spans="44:44" x14ac:dyDescent="0.35">
      <c r="AR1434" s="13">
        <f t="shared" ca="1" si="7"/>
        <v>0.95678578109946588</v>
      </c>
    </row>
    <row r="1435" spans="44:44" x14ac:dyDescent="0.35">
      <c r="AR1435" s="13">
        <f t="shared" ca="1" si="7"/>
        <v>0.66598112151714506</v>
      </c>
    </row>
    <row r="1436" spans="44:44" x14ac:dyDescent="0.35">
      <c r="AR1436" s="13">
        <f t="shared" ca="1" si="7"/>
        <v>0.89874384223075765</v>
      </c>
    </row>
    <row r="1437" spans="44:44" x14ac:dyDescent="0.35">
      <c r="AR1437" s="13">
        <f t="shared" ca="1" si="7"/>
        <v>0.50999943434526263</v>
      </c>
    </row>
    <row r="1438" spans="44:44" x14ac:dyDescent="0.35">
      <c r="AR1438" s="13">
        <f t="shared" ca="1" si="7"/>
        <v>0.20739623249419659</v>
      </c>
    </row>
    <row r="1439" spans="44:44" x14ac:dyDescent="0.35">
      <c r="AR1439" s="13">
        <f t="shared" ca="1" si="7"/>
        <v>0.83211485782702754</v>
      </c>
    </row>
    <row r="1440" spans="44:44" x14ac:dyDescent="0.35">
      <c r="AR1440" s="13">
        <f t="shared" ca="1" si="7"/>
        <v>0.26578101112635844</v>
      </c>
    </row>
    <row r="1441" spans="44:44" x14ac:dyDescent="0.35">
      <c r="AR1441" s="13">
        <f t="shared" ca="1" si="7"/>
        <v>2.6206168555679032E-2</v>
      </c>
    </row>
    <row r="1442" spans="44:44" x14ac:dyDescent="0.35">
      <c r="AR1442" s="13">
        <f t="shared" ca="1" si="7"/>
        <v>0.65040178266354265</v>
      </c>
    </row>
    <row r="1443" spans="44:44" x14ac:dyDescent="0.35">
      <c r="AR1443" s="13">
        <f t="shared" ca="1" si="7"/>
        <v>0.37890644518320438</v>
      </c>
    </row>
    <row r="1444" spans="44:44" x14ac:dyDescent="0.35">
      <c r="AR1444" s="13">
        <f t="shared" ca="1" si="7"/>
        <v>0.80248882591502502</v>
      </c>
    </row>
    <row r="1445" spans="44:44" x14ac:dyDescent="0.35">
      <c r="AR1445" s="13">
        <f t="shared" ca="1" si="7"/>
        <v>8.5631939873771268E-2</v>
      </c>
    </row>
    <row r="1446" spans="44:44" x14ac:dyDescent="0.35">
      <c r="AR1446" s="13">
        <f t="shared" ca="1" si="7"/>
        <v>0.84817356158927382</v>
      </c>
    </row>
    <row r="1447" spans="44:44" x14ac:dyDescent="0.35">
      <c r="AR1447" s="13">
        <f t="shared" ca="1" si="7"/>
        <v>0.32589128207519957</v>
      </c>
    </row>
    <row r="1448" spans="44:44" x14ac:dyDescent="0.35">
      <c r="AR1448" s="13">
        <f t="shared" ca="1" si="7"/>
        <v>0.7339240331800797</v>
      </c>
    </row>
    <row r="1449" spans="44:44" x14ac:dyDescent="0.35">
      <c r="AR1449" s="13">
        <f t="shared" ca="1" si="7"/>
        <v>5.3973218307924453E-2</v>
      </c>
    </row>
    <row r="1450" spans="44:44" x14ac:dyDescent="0.35">
      <c r="AR1450" s="13">
        <f t="shared" ca="1" si="7"/>
        <v>0.70375695605488175</v>
      </c>
    </row>
    <row r="1451" spans="44:44" x14ac:dyDescent="0.35">
      <c r="AR1451" s="13">
        <f t="shared" ca="1" si="7"/>
        <v>4.2107194215454169E-2</v>
      </c>
    </row>
    <row r="1452" spans="44:44" x14ac:dyDescent="0.35">
      <c r="AR1452" s="13">
        <f t="shared" ca="1" si="7"/>
        <v>0.29544523129782008</v>
      </c>
    </row>
    <row r="1453" spans="44:44" x14ac:dyDescent="0.35">
      <c r="AR1453" s="13">
        <f t="shared" ca="1" si="7"/>
        <v>0.92511254070081217</v>
      </c>
    </row>
    <row r="1454" spans="44:44" x14ac:dyDescent="0.35">
      <c r="AR1454" s="13">
        <f t="shared" ca="1" si="7"/>
        <v>0.89100386318701263</v>
      </c>
    </row>
    <row r="1455" spans="44:44" x14ac:dyDescent="0.35">
      <c r="AR1455" s="13">
        <f t="shared" ca="1" si="7"/>
        <v>0.10304831158649852</v>
      </c>
    </row>
    <row r="1456" spans="44:44" x14ac:dyDescent="0.35">
      <c r="AR1456" s="13">
        <f t="shared" ca="1" si="7"/>
        <v>0.94303874780952668</v>
      </c>
    </row>
    <row r="1457" spans="44:44" x14ac:dyDescent="0.35">
      <c r="AR1457" s="13">
        <f t="shared" ca="1" si="7"/>
        <v>0.29447498490259894</v>
      </c>
    </row>
    <row r="1458" spans="44:44" x14ac:dyDescent="0.35">
      <c r="AR1458" s="13">
        <f t="shared" ca="1" si="7"/>
        <v>0.35260777337988614</v>
      </c>
    </row>
    <row r="1459" spans="44:44" x14ac:dyDescent="0.35">
      <c r="AR1459" s="13">
        <f t="shared" ca="1" si="7"/>
        <v>0.8530455170037935</v>
      </c>
    </row>
    <row r="1460" spans="44:44" x14ac:dyDescent="0.35">
      <c r="AR1460" s="13">
        <f t="shared" ca="1" si="7"/>
        <v>0.38707243759581123</v>
      </c>
    </row>
    <row r="1461" spans="44:44" x14ac:dyDescent="0.35">
      <c r="AR1461" s="13">
        <f t="shared" ref="AR1461:AR1524" ca="1" si="8">RAND()</f>
        <v>0.43551511383215891</v>
      </c>
    </row>
    <row r="1462" spans="44:44" x14ac:dyDescent="0.35">
      <c r="AR1462" s="13">
        <f t="shared" ca="1" si="8"/>
        <v>0.49163457584182657</v>
      </c>
    </row>
    <row r="1463" spans="44:44" x14ac:dyDescent="0.35">
      <c r="AR1463" s="13">
        <f t="shared" ca="1" si="8"/>
        <v>0.13257991707672534</v>
      </c>
    </row>
    <row r="1464" spans="44:44" x14ac:dyDescent="0.35">
      <c r="AR1464" s="13">
        <f t="shared" ca="1" si="8"/>
        <v>0.8058578898706088</v>
      </c>
    </row>
    <row r="1465" spans="44:44" x14ac:dyDescent="0.35">
      <c r="AR1465" s="13">
        <f t="shared" ca="1" si="8"/>
        <v>0.870408458223629</v>
      </c>
    </row>
    <row r="1466" spans="44:44" x14ac:dyDescent="0.35">
      <c r="AR1466" s="13">
        <f t="shared" ca="1" si="8"/>
        <v>0.64473761541131147</v>
      </c>
    </row>
    <row r="1467" spans="44:44" x14ac:dyDescent="0.35">
      <c r="AR1467" s="13">
        <f t="shared" ca="1" si="8"/>
        <v>0.2285917837886311</v>
      </c>
    </row>
    <row r="1468" spans="44:44" x14ac:dyDescent="0.35">
      <c r="AR1468" s="13">
        <f t="shared" ca="1" si="8"/>
        <v>5.7917370356131648E-2</v>
      </c>
    </row>
    <row r="1469" spans="44:44" x14ac:dyDescent="0.35">
      <c r="AR1469" s="13">
        <f t="shared" ca="1" si="8"/>
        <v>0.57027363482343629</v>
      </c>
    </row>
    <row r="1470" spans="44:44" x14ac:dyDescent="0.35">
      <c r="AR1470" s="13">
        <f t="shared" ca="1" si="8"/>
        <v>0.13980657456037993</v>
      </c>
    </row>
    <row r="1471" spans="44:44" x14ac:dyDescent="0.35">
      <c r="AR1471" s="13">
        <f t="shared" ca="1" si="8"/>
        <v>0.48991625672335948</v>
      </c>
    </row>
    <row r="1472" spans="44:44" x14ac:dyDescent="0.35">
      <c r="AR1472" s="13">
        <f t="shared" ca="1" si="8"/>
        <v>0.86725728609272046</v>
      </c>
    </row>
    <row r="1473" spans="44:44" x14ac:dyDescent="0.35">
      <c r="AR1473" s="13">
        <f t="shared" ca="1" si="8"/>
        <v>3.9182418858788814E-2</v>
      </c>
    </row>
    <row r="1474" spans="44:44" x14ac:dyDescent="0.35">
      <c r="AR1474" s="13">
        <f t="shared" ca="1" si="8"/>
        <v>0.57335422866637431</v>
      </c>
    </row>
    <row r="1475" spans="44:44" x14ac:dyDescent="0.35">
      <c r="AR1475" s="13">
        <f t="shared" ca="1" si="8"/>
        <v>0.67642959488865451</v>
      </c>
    </row>
    <row r="1476" spans="44:44" x14ac:dyDescent="0.35">
      <c r="AR1476" s="13">
        <f t="shared" ca="1" si="8"/>
        <v>0.10585470962197219</v>
      </c>
    </row>
    <row r="1477" spans="44:44" x14ac:dyDescent="0.35">
      <c r="AR1477" s="13">
        <f t="shared" ca="1" si="8"/>
        <v>0.42814627059036503</v>
      </c>
    </row>
    <row r="1478" spans="44:44" x14ac:dyDescent="0.35">
      <c r="AR1478" s="13">
        <f t="shared" ca="1" si="8"/>
        <v>0.54916606957130876</v>
      </c>
    </row>
    <row r="1479" spans="44:44" x14ac:dyDescent="0.35">
      <c r="AR1479" s="13">
        <f t="shared" ca="1" si="8"/>
        <v>0.76447004956836051</v>
      </c>
    </row>
    <row r="1480" spans="44:44" x14ac:dyDescent="0.35">
      <c r="AR1480" s="13">
        <f t="shared" ca="1" si="8"/>
        <v>0.26337599378448784</v>
      </c>
    </row>
    <row r="1481" spans="44:44" x14ac:dyDescent="0.35">
      <c r="AR1481" s="13">
        <f t="shared" ca="1" si="8"/>
        <v>0.64035665615664727</v>
      </c>
    </row>
    <row r="1482" spans="44:44" x14ac:dyDescent="0.35">
      <c r="AR1482" s="13">
        <f t="shared" ca="1" si="8"/>
        <v>0.92458441741504216</v>
      </c>
    </row>
    <row r="1483" spans="44:44" x14ac:dyDescent="0.35">
      <c r="AR1483" s="13">
        <f t="shared" ca="1" si="8"/>
        <v>3.1389347540655699E-2</v>
      </c>
    </row>
    <row r="1484" spans="44:44" x14ac:dyDescent="0.35">
      <c r="AR1484" s="13">
        <f t="shared" ca="1" si="8"/>
        <v>0.44586233792665975</v>
      </c>
    </row>
    <row r="1485" spans="44:44" x14ac:dyDescent="0.35">
      <c r="AR1485" s="13">
        <f t="shared" ca="1" si="8"/>
        <v>0.55215295192264779</v>
      </c>
    </row>
    <row r="1486" spans="44:44" x14ac:dyDescent="0.35">
      <c r="AR1486" s="13">
        <f t="shared" ca="1" si="8"/>
        <v>0.60954501807999473</v>
      </c>
    </row>
    <row r="1487" spans="44:44" x14ac:dyDescent="0.35">
      <c r="AR1487" s="13">
        <f t="shared" ca="1" si="8"/>
        <v>0.36633527211205408</v>
      </c>
    </row>
    <row r="1488" spans="44:44" x14ac:dyDescent="0.35">
      <c r="AR1488" s="13">
        <f t="shared" ca="1" si="8"/>
        <v>0.8162215850196145</v>
      </c>
    </row>
    <row r="1489" spans="44:44" x14ac:dyDescent="0.35">
      <c r="AR1489" s="13">
        <f t="shared" ca="1" si="8"/>
        <v>0.81939242333648976</v>
      </c>
    </row>
    <row r="1490" spans="44:44" x14ac:dyDescent="0.35">
      <c r="AR1490" s="13">
        <f t="shared" ca="1" si="8"/>
        <v>0.40482834445384652</v>
      </c>
    </row>
    <row r="1491" spans="44:44" x14ac:dyDescent="0.35">
      <c r="AR1491" s="13">
        <f t="shared" ca="1" si="8"/>
        <v>0.90970390804515822</v>
      </c>
    </row>
    <row r="1492" spans="44:44" x14ac:dyDescent="0.35">
      <c r="AR1492" s="13">
        <f t="shared" ca="1" si="8"/>
        <v>0.4477603669829533</v>
      </c>
    </row>
    <row r="1493" spans="44:44" x14ac:dyDescent="0.35">
      <c r="AR1493" s="13">
        <f t="shared" ca="1" si="8"/>
        <v>0.33298969701734837</v>
      </c>
    </row>
    <row r="1494" spans="44:44" x14ac:dyDescent="0.35">
      <c r="AR1494" s="13">
        <f t="shared" ca="1" si="8"/>
        <v>0.28893413191359274</v>
      </c>
    </row>
    <row r="1495" spans="44:44" x14ac:dyDescent="0.35">
      <c r="AR1495" s="13">
        <f t="shared" ca="1" si="8"/>
        <v>0.71480648983127171</v>
      </c>
    </row>
    <row r="1496" spans="44:44" x14ac:dyDescent="0.35">
      <c r="AR1496" s="13">
        <f t="shared" ca="1" si="8"/>
        <v>0.88513819700702168</v>
      </c>
    </row>
    <row r="1497" spans="44:44" x14ac:dyDescent="0.35">
      <c r="AR1497" s="13">
        <f t="shared" ca="1" si="8"/>
        <v>0.81239990951540575</v>
      </c>
    </row>
    <row r="1498" spans="44:44" x14ac:dyDescent="0.35">
      <c r="AR1498" s="13">
        <f t="shared" ca="1" si="8"/>
        <v>0.78706879313707057</v>
      </c>
    </row>
    <row r="1499" spans="44:44" x14ac:dyDescent="0.35">
      <c r="AR1499" s="13">
        <f t="shared" ca="1" si="8"/>
        <v>0.69849374053755309</v>
      </c>
    </row>
    <row r="1500" spans="44:44" x14ac:dyDescent="0.35">
      <c r="AR1500" s="13">
        <f t="shared" ca="1" si="8"/>
        <v>0.4532744717297994</v>
      </c>
    </row>
    <row r="1501" spans="44:44" x14ac:dyDescent="0.35">
      <c r="AR1501" s="13">
        <f t="shared" ca="1" si="8"/>
        <v>0.66011058130373312</v>
      </c>
    </row>
    <row r="1502" spans="44:44" x14ac:dyDescent="0.35">
      <c r="AR1502" s="13">
        <f t="shared" ca="1" si="8"/>
        <v>6.4576081353668657E-2</v>
      </c>
    </row>
    <row r="1503" spans="44:44" x14ac:dyDescent="0.35">
      <c r="AR1503" s="13">
        <f t="shared" ca="1" si="8"/>
        <v>0.6123944072483265</v>
      </c>
    </row>
    <row r="1504" spans="44:44" x14ac:dyDescent="0.35">
      <c r="AR1504" s="13">
        <f t="shared" ca="1" si="8"/>
        <v>0.38874268782194543</v>
      </c>
    </row>
    <row r="1505" spans="44:44" x14ac:dyDescent="0.35">
      <c r="AR1505" s="13">
        <f t="shared" ca="1" si="8"/>
        <v>8.8704554766967814E-2</v>
      </c>
    </row>
    <row r="1506" spans="44:44" x14ac:dyDescent="0.35">
      <c r="AR1506" s="13">
        <f t="shared" ca="1" si="8"/>
        <v>0.69911016329248765</v>
      </c>
    </row>
    <row r="1507" spans="44:44" x14ac:dyDescent="0.35">
      <c r="AR1507" s="13">
        <f t="shared" ca="1" si="8"/>
        <v>0.48390058957035076</v>
      </c>
    </row>
    <row r="1508" spans="44:44" x14ac:dyDescent="0.35">
      <c r="AR1508" s="13">
        <f t="shared" ca="1" si="8"/>
        <v>0.49201852142233726</v>
      </c>
    </row>
    <row r="1509" spans="44:44" x14ac:dyDescent="0.35">
      <c r="AR1509" s="13">
        <f t="shared" ca="1" si="8"/>
        <v>0.60090927919707859</v>
      </c>
    </row>
    <row r="1510" spans="44:44" x14ac:dyDescent="0.35">
      <c r="AR1510" s="13">
        <f t="shared" ca="1" si="8"/>
        <v>0.71723371834936789</v>
      </c>
    </row>
    <row r="1511" spans="44:44" x14ac:dyDescent="0.35">
      <c r="AR1511" s="13">
        <f t="shared" ca="1" si="8"/>
        <v>0.22418115465721866</v>
      </c>
    </row>
    <row r="1512" spans="44:44" x14ac:dyDescent="0.35">
      <c r="AR1512" s="13">
        <f t="shared" ca="1" si="8"/>
        <v>0.67891063994413192</v>
      </c>
    </row>
    <row r="1513" spans="44:44" x14ac:dyDescent="0.35">
      <c r="AR1513" s="13">
        <f t="shared" ca="1" si="8"/>
        <v>0.54668744722882501</v>
      </c>
    </row>
    <row r="1514" spans="44:44" x14ac:dyDescent="0.35">
      <c r="AR1514" s="13">
        <f t="shared" ca="1" si="8"/>
        <v>0.73721525065035487</v>
      </c>
    </row>
    <row r="1515" spans="44:44" x14ac:dyDescent="0.35">
      <c r="AR1515" s="13">
        <f t="shared" ca="1" si="8"/>
        <v>0.94605494423672365</v>
      </c>
    </row>
    <row r="1516" spans="44:44" x14ac:dyDescent="0.35">
      <c r="AR1516" s="13">
        <f t="shared" ca="1" si="8"/>
        <v>0.21528744056008986</v>
      </c>
    </row>
    <row r="1517" spans="44:44" x14ac:dyDescent="0.35">
      <c r="AR1517" s="13">
        <f t="shared" ca="1" si="8"/>
        <v>0.92244804260873325</v>
      </c>
    </row>
    <row r="1518" spans="44:44" x14ac:dyDescent="0.35">
      <c r="AR1518" s="13">
        <f t="shared" ca="1" si="8"/>
        <v>9.9956264412059848E-2</v>
      </c>
    </row>
    <row r="1519" spans="44:44" x14ac:dyDescent="0.35">
      <c r="AR1519" s="13">
        <f t="shared" ca="1" si="8"/>
        <v>0.9060882474854689</v>
      </c>
    </row>
    <row r="1520" spans="44:44" x14ac:dyDescent="0.35">
      <c r="AR1520" s="13">
        <f t="shared" ca="1" si="8"/>
        <v>0.56366158687973089</v>
      </c>
    </row>
    <row r="1521" spans="44:44" x14ac:dyDescent="0.35">
      <c r="AR1521" s="13">
        <f t="shared" ca="1" si="8"/>
        <v>0.32751347601522607</v>
      </c>
    </row>
    <row r="1522" spans="44:44" x14ac:dyDescent="0.35">
      <c r="AR1522" s="13">
        <f t="shared" ca="1" si="8"/>
        <v>8.7089997361748162E-2</v>
      </c>
    </row>
    <row r="1523" spans="44:44" x14ac:dyDescent="0.35">
      <c r="AR1523" s="13">
        <f t="shared" ca="1" si="8"/>
        <v>0.27246159962158212</v>
      </c>
    </row>
    <row r="1524" spans="44:44" x14ac:dyDescent="0.35">
      <c r="AR1524" s="13">
        <f t="shared" ca="1" si="8"/>
        <v>0.75604360333769494</v>
      </c>
    </row>
    <row r="1525" spans="44:44" x14ac:dyDescent="0.35">
      <c r="AR1525" s="13">
        <f t="shared" ref="AR1525:AR1588" ca="1" si="9">RAND()</f>
        <v>0.85498074556733061</v>
      </c>
    </row>
    <row r="1526" spans="44:44" x14ac:dyDescent="0.35">
      <c r="AR1526" s="13">
        <f t="shared" ca="1" si="9"/>
        <v>0.28082373211789935</v>
      </c>
    </row>
    <row r="1527" spans="44:44" x14ac:dyDescent="0.35">
      <c r="AR1527" s="13">
        <f t="shared" ca="1" si="9"/>
        <v>0.63151724447562529</v>
      </c>
    </row>
    <row r="1528" spans="44:44" x14ac:dyDescent="0.35">
      <c r="AR1528" s="13">
        <f t="shared" ca="1" si="9"/>
        <v>0.68668216332457133</v>
      </c>
    </row>
    <row r="1529" spans="44:44" x14ac:dyDescent="0.35">
      <c r="AR1529" s="13">
        <f t="shared" ca="1" si="9"/>
        <v>0.64917080757132639</v>
      </c>
    </row>
    <row r="1530" spans="44:44" x14ac:dyDescent="0.35">
      <c r="AR1530" s="13">
        <f t="shared" ca="1" si="9"/>
        <v>0.93858019067070264</v>
      </c>
    </row>
    <row r="1531" spans="44:44" x14ac:dyDescent="0.35">
      <c r="AR1531" s="13">
        <f t="shared" ca="1" si="9"/>
        <v>0.24702881989937997</v>
      </c>
    </row>
    <row r="1532" spans="44:44" x14ac:dyDescent="0.35">
      <c r="AR1532" s="13">
        <f t="shared" ca="1" si="9"/>
        <v>0.48588697007216952</v>
      </c>
    </row>
    <row r="1533" spans="44:44" x14ac:dyDescent="0.35">
      <c r="AR1533" s="13">
        <f t="shared" ca="1" si="9"/>
        <v>0.44498113369404313</v>
      </c>
    </row>
    <row r="1534" spans="44:44" x14ac:dyDescent="0.35">
      <c r="AR1534" s="13">
        <f t="shared" ca="1" si="9"/>
        <v>0.37934353483256122</v>
      </c>
    </row>
    <row r="1535" spans="44:44" x14ac:dyDescent="0.35">
      <c r="AR1535" s="13">
        <f t="shared" ca="1" si="9"/>
        <v>0.34300549647025658</v>
      </c>
    </row>
    <row r="1536" spans="44:44" x14ac:dyDescent="0.35">
      <c r="AR1536" s="13">
        <f t="shared" ca="1" si="9"/>
        <v>0.38321147454627236</v>
      </c>
    </row>
    <row r="1537" spans="44:44" x14ac:dyDescent="0.35">
      <c r="AR1537" s="13">
        <f t="shared" ca="1" si="9"/>
        <v>0.99643633070514026</v>
      </c>
    </row>
    <row r="1538" spans="44:44" x14ac:dyDescent="0.35">
      <c r="AR1538" s="13">
        <f t="shared" ca="1" si="9"/>
        <v>0.5855134310806267</v>
      </c>
    </row>
    <row r="1539" spans="44:44" x14ac:dyDescent="0.35">
      <c r="AR1539" s="13">
        <f t="shared" ca="1" si="9"/>
        <v>0.22028457518691835</v>
      </c>
    </row>
    <row r="1540" spans="44:44" x14ac:dyDescent="0.35">
      <c r="AR1540" s="13">
        <f t="shared" ca="1" si="9"/>
        <v>4.2190879249689894E-2</v>
      </c>
    </row>
    <row r="1541" spans="44:44" x14ac:dyDescent="0.35">
      <c r="AR1541" s="13">
        <f t="shared" ca="1" si="9"/>
        <v>0.88515306169598895</v>
      </c>
    </row>
    <row r="1542" spans="44:44" x14ac:dyDescent="0.35">
      <c r="AR1542" s="13">
        <f t="shared" ca="1" si="9"/>
        <v>0.17526436274258284</v>
      </c>
    </row>
    <row r="1543" spans="44:44" x14ac:dyDescent="0.35">
      <c r="AR1543" s="13">
        <f t="shared" ca="1" si="9"/>
        <v>0.20102848343519486</v>
      </c>
    </row>
    <row r="1544" spans="44:44" x14ac:dyDescent="0.35">
      <c r="AR1544" s="13">
        <f t="shared" ca="1" si="9"/>
        <v>0.88724079650338383</v>
      </c>
    </row>
    <row r="1545" spans="44:44" x14ac:dyDescent="0.35">
      <c r="AR1545" s="13">
        <f t="shared" ca="1" si="9"/>
        <v>0.90042226035108897</v>
      </c>
    </row>
    <row r="1546" spans="44:44" x14ac:dyDescent="0.35">
      <c r="AR1546" s="13">
        <f t="shared" ca="1" si="9"/>
        <v>0.65556104793715053</v>
      </c>
    </row>
    <row r="1547" spans="44:44" x14ac:dyDescent="0.35">
      <c r="AR1547" s="13">
        <f t="shared" ca="1" si="9"/>
        <v>0.43498262999058512</v>
      </c>
    </row>
    <row r="1548" spans="44:44" x14ac:dyDescent="0.35">
      <c r="AR1548" s="13">
        <f t="shared" ca="1" si="9"/>
        <v>0.68029254001389017</v>
      </c>
    </row>
    <row r="1549" spans="44:44" x14ac:dyDescent="0.35">
      <c r="AR1549" s="13">
        <f t="shared" ca="1" si="9"/>
        <v>0.54260562075841878</v>
      </c>
    </row>
    <row r="1550" spans="44:44" x14ac:dyDescent="0.35">
      <c r="AR1550" s="13">
        <f t="shared" ca="1" si="9"/>
        <v>3.6935234280007334E-2</v>
      </c>
    </row>
    <row r="1551" spans="44:44" x14ac:dyDescent="0.35">
      <c r="AR1551" s="13">
        <f t="shared" ca="1" si="9"/>
        <v>0.39494108658991656</v>
      </c>
    </row>
    <row r="1552" spans="44:44" x14ac:dyDescent="0.35">
      <c r="AR1552" s="13">
        <f t="shared" ca="1" si="9"/>
        <v>0.50843430688169156</v>
      </c>
    </row>
    <row r="1553" spans="44:44" x14ac:dyDescent="0.35">
      <c r="AR1553" s="13">
        <f t="shared" ca="1" si="9"/>
        <v>0.95684473105962198</v>
      </c>
    </row>
    <row r="1554" spans="44:44" x14ac:dyDescent="0.35">
      <c r="AR1554" s="13">
        <f t="shared" ca="1" si="9"/>
        <v>0.55458094797446333</v>
      </c>
    </row>
    <row r="1555" spans="44:44" x14ac:dyDescent="0.35">
      <c r="AR1555" s="13">
        <f t="shared" ca="1" si="9"/>
        <v>0.24546940693395713</v>
      </c>
    </row>
    <row r="1556" spans="44:44" x14ac:dyDescent="0.35">
      <c r="AR1556" s="13">
        <f t="shared" ca="1" si="9"/>
        <v>0.17201421193843103</v>
      </c>
    </row>
    <row r="1557" spans="44:44" x14ac:dyDescent="0.35">
      <c r="AR1557" s="13">
        <f t="shared" ca="1" si="9"/>
        <v>0.94171925960262803</v>
      </c>
    </row>
    <row r="1558" spans="44:44" x14ac:dyDescent="0.35">
      <c r="AR1558" s="13">
        <f t="shared" ca="1" si="9"/>
        <v>0.27564814140187788</v>
      </c>
    </row>
    <row r="1559" spans="44:44" x14ac:dyDescent="0.35">
      <c r="AR1559" s="13">
        <f t="shared" ca="1" si="9"/>
        <v>3.2594407849722007E-3</v>
      </c>
    </row>
    <row r="1560" spans="44:44" x14ac:dyDescent="0.35">
      <c r="AR1560" s="13">
        <f t="shared" ca="1" si="9"/>
        <v>0.1423454927513409</v>
      </c>
    </row>
    <row r="1561" spans="44:44" x14ac:dyDescent="0.35">
      <c r="AR1561" s="13">
        <f t="shared" ca="1" si="9"/>
        <v>9.6815265881925794E-2</v>
      </c>
    </row>
    <row r="1562" spans="44:44" x14ac:dyDescent="0.35">
      <c r="AR1562" s="13">
        <f t="shared" ca="1" si="9"/>
        <v>0.51088469540525583</v>
      </c>
    </row>
    <row r="1563" spans="44:44" x14ac:dyDescent="0.35">
      <c r="AR1563" s="13">
        <f t="shared" ca="1" si="9"/>
        <v>0.84165916449628053</v>
      </c>
    </row>
    <row r="1564" spans="44:44" x14ac:dyDescent="0.35">
      <c r="AR1564" s="13">
        <f t="shared" ca="1" si="9"/>
        <v>0.42770900178212701</v>
      </c>
    </row>
    <row r="1565" spans="44:44" x14ac:dyDescent="0.35">
      <c r="AR1565" s="13">
        <f t="shared" ca="1" si="9"/>
        <v>0.26971370552437679</v>
      </c>
    </row>
    <row r="1566" spans="44:44" x14ac:dyDescent="0.35">
      <c r="AR1566" s="13">
        <f t="shared" ca="1" si="9"/>
        <v>0.24389921302691464</v>
      </c>
    </row>
    <row r="1567" spans="44:44" x14ac:dyDescent="0.35">
      <c r="AR1567" s="13">
        <f t="shared" ca="1" si="9"/>
        <v>0.82149275395196164</v>
      </c>
    </row>
    <row r="1568" spans="44:44" x14ac:dyDescent="0.35">
      <c r="AR1568" s="13">
        <f t="shared" ca="1" si="9"/>
        <v>0.65334480966064179</v>
      </c>
    </row>
    <row r="1569" spans="44:44" x14ac:dyDescent="0.35">
      <c r="AR1569" s="13">
        <f t="shared" ca="1" si="9"/>
        <v>0.40198402826422952</v>
      </c>
    </row>
    <row r="1570" spans="44:44" x14ac:dyDescent="0.35">
      <c r="AR1570" s="13">
        <f t="shared" ca="1" si="9"/>
        <v>0.20199533859691665</v>
      </c>
    </row>
    <row r="1571" spans="44:44" x14ac:dyDescent="0.35">
      <c r="AR1571" s="13">
        <f t="shared" ca="1" si="9"/>
        <v>0.6510761442743852</v>
      </c>
    </row>
    <row r="1572" spans="44:44" x14ac:dyDescent="0.35">
      <c r="AR1572" s="13">
        <f t="shared" ca="1" si="9"/>
        <v>0.70158142063727169</v>
      </c>
    </row>
    <row r="1573" spans="44:44" x14ac:dyDescent="0.35">
      <c r="AR1573" s="13">
        <f t="shared" ca="1" si="9"/>
        <v>0.80422579778310477</v>
      </c>
    </row>
    <row r="1574" spans="44:44" x14ac:dyDescent="0.35">
      <c r="AR1574" s="13">
        <f t="shared" ca="1" si="9"/>
        <v>0.86168670298178363</v>
      </c>
    </row>
    <row r="1575" spans="44:44" x14ac:dyDescent="0.35">
      <c r="AR1575" s="13">
        <f t="shared" ca="1" si="9"/>
        <v>0.41348629339355292</v>
      </c>
    </row>
    <row r="1576" spans="44:44" x14ac:dyDescent="0.35">
      <c r="AR1576" s="13">
        <f t="shared" ca="1" si="9"/>
        <v>0.99972402141497052</v>
      </c>
    </row>
    <row r="1577" spans="44:44" x14ac:dyDescent="0.35">
      <c r="AR1577" s="13">
        <f t="shared" ca="1" si="9"/>
        <v>0.55697918845943162</v>
      </c>
    </row>
    <row r="1578" spans="44:44" x14ac:dyDescent="0.35">
      <c r="AR1578" s="13">
        <f t="shared" ca="1" si="9"/>
        <v>0.1004335653370686</v>
      </c>
    </row>
    <row r="1579" spans="44:44" x14ac:dyDescent="0.35">
      <c r="AR1579" s="13">
        <f t="shared" ca="1" si="9"/>
        <v>2.9639626110660511E-2</v>
      </c>
    </row>
    <row r="1580" spans="44:44" x14ac:dyDescent="0.35">
      <c r="AR1580" s="13">
        <f t="shared" ca="1" si="9"/>
        <v>0.41659218150319577</v>
      </c>
    </row>
    <row r="1581" spans="44:44" x14ac:dyDescent="0.35">
      <c r="AR1581" s="13">
        <f t="shared" ca="1" si="9"/>
        <v>0.39269286469144549</v>
      </c>
    </row>
    <row r="1582" spans="44:44" x14ac:dyDescent="0.35">
      <c r="AR1582" s="13">
        <f t="shared" ca="1" si="9"/>
        <v>0.14077896192504724</v>
      </c>
    </row>
    <row r="1583" spans="44:44" x14ac:dyDescent="0.35">
      <c r="AR1583" s="13">
        <f t="shared" ca="1" si="9"/>
        <v>0.92914436836333136</v>
      </c>
    </row>
    <row r="1584" spans="44:44" x14ac:dyDescent="0.35">
      <c r="AR1584" s="13">
        <f t="shared" ca="1" si="9"/>
        <v>0.94415387328930456</v>
      </c>
    </row>
    <row r="1585" spans="44:44" x14ac:dyDescent="0.35">
      <c r="AR1585" s="13">
        <f t="shared" ca="1" si="9"/>
        <v>0.79817595259252361</v>
      </c>
    </row>
    <row r="1586" spans="44:44" x14ac:dyDescent="0.35">
      <c r="AR1586" s="13">
        <f t="shared" ca="1" si="9"/>
        <v>0.72935821686316415</v>
      </c>
    </row>
    <row r="1587" spans="44:44" x14ac:dyDescent="0.35">
      <c r="AR1587" s="13">
        <f t="shared" ca="1" si="9"/>
        <v>0.8244883551522052</v>
      </c>
    </row>
    <row r="1588" spans="44:44" x14ac:dyDescent="0.35">
      <c r="AR1588" s="13">
        <f t="shared" ca="1" si="9"/>
        <v>0.99562415166930596</v>
      </c>
    </row>
    <row r="1589" spans="44:44" x14ac:dyDescent="0.35">
      <c r="AR1589" s="13">
        <f t="shared" ref="AR1589:AR1652" ca="1" si="10">RAND()</f>
        <v>0.85093669241943393</v>
      </c>
    </row>
    <row r="1590" spans="44:44" x14ac:dyDescent="0.35">
      <c r="AR1590" s="13">
        <f t="shared" ca="1" si="10"/>
        <v>0.3084438295740034</v>
      </c>
    </row>
    <row r="1591" spans="44:44" x14ac:dyDescent="0.35">
      <c r="AR1591" s="13">
        <f t="shared" ca="1" si="10"/>
        <v>0.64189061274726467</v>
      </c>
    </row>
    <row r="1592" spans="44:44" x14ac:dyDescent="0.35">
      <c r="AR1592" s="13">
        <f t="shared" ca="1" si="10"/>
        <v>0.21910889704114367</v>
      </c>
    </row>
    <row r="1593" spans="44:44" x14ac:dyDescent="0.35">
      <c r="AR1593" s="13">
        <f t="shared" ca="1" si="10"/>
        <v>0.13002192534434787</v>
      </c>
    </row>
    <row r="1594" spans="44:44" x14ac:dyDescent="0.35">
      <c r="AR1594" s="13">
        <f t="shared" ca="1" si="10"/>
        <v>0.55684909283122574</v>
      </c>
    </row>
    <row r="1595" spans="44:44" x14ac:dyDescent="0.35">
      <c r="AR1595" s="13">
        <f t="shared" ca="1" si="10"/>
        <v>0.33855426145058554</v>
      </c>
    </row>
    <row r="1596" spans="44:44" x14ac:dyDescent="0.35">
      <c r="AR1596" s="13">
        <f t="shared" ca="1" si="10"/>
        <v>0.53112374877356328</v>
      </c>
    </row>
    <row r="1597" spans="44:44" x14ac:dyDescent="0.35">
      <c r="AR1597" s="13">
        <f t="shared" ca="1" si="10"/>
        <v>9.0592885066633655E-2</v>
      </c>
    </row>
    <row r="1598" spans="44:44" x14ac:dyDescent="0.35">
      <c r="AR1598" s="13">
        <f t="shared" ca="1" si="10"/>
        <v>0.85772635406287567</v>
      </c>
    </row>
    <row r="1599" spans="44:44" x14ac:dyDescent="0.35">
      <c r="AR1599" s="13">
        <f t="shared" ca="1" si="10"/>
        <v>9.0284572266657315E-2</v>
      </c>
    </row>
    <row r="1600" spans="44:44" x14ac:dyDescent="0.35">
      <c r="AR1600" s="13">
        <f t="shared" ca="1" si="10"/>
        <v>0.56135454172951016</v>
      </c>
    </row>
    <row r="1601" spans="44:44" x14ac:dyDescent="0.35">
      <c r="AR1601" s="13">
        <f t="shared" ca="1" si="10"/>
        <v>0.11784953285176836</v>
      </c>
    </row>
    <row r="1602" spans="44:44" x14ac:dyDescent="0.35">
      <c r="AR1602" s="13">
        <f t="shared" ca="1" si="10"/>
        <v>9.1614368970787674E-2</v>
      </c>
    </row>
    <row r="1603" spans="44:44" x14ac:dyDescent="0.35">
      <c r="AR1603" s="13">
        <f t="shared" ca="1" si="10"/>
        <v>0.1522612931340197</v>
      </c>
    </row>
    <row r="1604" spans="44:44" x14ac:dyDescent="0.35">
      <c r="AR1604" s="13">
        <f t="shared" ca="1" si="10"/>
        <v>0.49809538721451552</v>
      </c>
    </row>
    <row r="1605" spans="44:44" x14ac:dyDescent="0.35">
      <c r="AR1605" s="13">
        <f t="shared" ca="1" si="10"/>
        <v>0.209045847044385</v>
      </c>
    </row>
    <row r="1606" spans="44:44" x14ac:dyDescent="0.35">
      <c r="AR1606" s="13">
        <f t="shared" ca="1" si="10"/>
        <v>0.37107671747509896</v>
      </c>
    </row>
    <row r="1607" spans="44:44" x14ac:dyDescent="0.35">
      <c r="AR1607" s="13">
        <f t="shared" ca="1" si="10"/>
        <v>0.94573895655160356</v>
      </c>
    </row>
    <row r="1608" spans="44:44" x14ac:dyDescent="0.35">
      <c r="AR1608" s="13">
        <f t="shared" ca="1" si="10"/>
        <v>0.1113182810336476</v>
      </c>
    </row>
    <row r="1609" spans="44:44" x14ac:dyDescent="0.35">
      <c r="AR1609" s="13">
        <f t="shared" ca="1" si="10"/>
        <v>0.12491697351915088</v>
      </c>
    </row>
    <row r="1610" spans="44:44" x14ac:dyDescent="0.35">
      <c r="AR1610" s="13">
        <f t="shared" ca="1" si="10"/>
        <v>0.68639379768366138</v>
      </c>
    </row>
    <row r="1611" spans="44:44" x14ac:dyDescent="0.35">
      <c r="AR1611" s="13">
        <f t="shared" ca="1" si="10"/>
        <v>0.7605340919817063</v>
      </c>
    </row>
    <row r="1612" spans="44:44" x14ac:dyDescent="0.35">
      <c r="AR1612" s="13">
        <f t="shared" ca="1" si="10"/>
        <v>0.59162960983973945</v>
      </c>
    </row>
    <row r="1613" spans="44:44" x14ac:dyDescent="0.35">
      <c r="AR1613" s="13">
        <f t="shared" ca="1" si="10"/>
        <v>0.34446287347101423</v>
      </c>
    </row>
    <row r="1614" spans="44:44" x14ac:dyDescent="0.35">
      <c r="AR1614" s="13">
        <f t="shared" ca="1" si="10"/>
        <v>0.68691856783670358</v>
      </c>
    </row>
    <row r="1615" spans="44:44" x14ac:dyDescent="0.35">
      <c r="AR1615" s="13">
        <f t="shared" ca="1" si="10"/>
        <v>0.75120098260896162</v>
      </c>
    </row>
    <row r="1616" spans="44:44" x14ac:dyDescent="0.35">
      <c r="AR1616" s="13">
        <f t="shared" ca="1" si="10"/>
        <v>0.44690720610739321</v>
      </c>
    </row>
    <row r="1617" spans="44:44" x14ac:dyDescent="0.35">
      <c r="AR1617" s="13">
        <f t="shared" ca="1" si="10"/>
        <v>0.33773401724674279</v>
      </c>
    </row>
    <row r="1618" spans="44:44" x14ac:dyDescent="0.35">
      <c r="AR1618" s="13">
        <f t="shared" ca="1" si="10"/>
        <v>0.67424888764781488</v>
      </c>
    </row>
    <row r="1619" spans="44:44" x14ac:dyDescent="0.35">
      <c r="AR1619" s="13">
        <f t="shared" ca="1" si="10"/>
        <v>0.63922219305813566</v>
      </c>
    </row>
    <row r="1620" spans="44:44" x14ac:dyDescent="0.35">
      <c r="AR1620" s="13">
        <f t="shared" ca="1" si="10"/>
        <v>0.41437734965404416</v>
      </c>
    </row>
    <row r="1621" spans="44:44" x14ac:dyDescent="0.35">
      <c r="AR1621" s="13">
        <f t="shared" ca="1" si="10"/>
        <v>0.40663915285504726</v>
      </c>
    </row>
    <row r="1622" spans="44:44" x14ac:dyDescent="0.35">
      <c r="AR1622" s="13">
        <f t="shared" ca="1" si="10"/>
        <v>0.91331265227904546</v>
      </c>
    </row>
    <row r="1623" spans="44:44" x14ac:dyDescent="0.35">
      <c r="AR1623" s="13">
        <f t="shared" ca="1" si="10"/>
        <v>6.7030758651123512E-2</v>
      </c>
    </row>
    <row r="1624" spans="44:44" x14ac:dyDescent="0.35">
      <c r="AR1624" s="13">
        <f t="shared" ca="1" si="10"/>
        <v>0.68932236126411461</v>
      </c>
    </row>
    <row r="1625" spans="44:44" x14ac:dyDescent="0.35">
      <c r="AR1625" s="13">
        <f t="shared" ca="1" si="10"/>
        <v>0.47117903340302292</v>
      </c>
    </row>
    <row r="1626" spans="44:44" x14ac:dyDescent="0.35">
      <c r="AR1626" s="13">
        <f t="shared" ca="1" si="10"/>
        <v>0.35877430545930722</v>
      </c>
    </row>
    <row r="1627" spans="44:44" x14ac:dyDescent="0.35">
      <c r="AR1627" s="13">
        <f t="shared" ca="1" si="10"/>
        <v>9.4312837183906373E-2</v>
      </c>
    </row>
    <row r="1628" spans="44:44" x14ac:dyDescent="0.35">
      <c r="AR1628" s="13">
        <f t="shared" ca="1" si="10"/>
        <v>0.26404451219485625</v>
      </c>
    </row>
    <row r="1629" spans="44:44" x14ac:dyDescent="0.35">
      <c r="AR1629" s="13">
        <f t="shared" ca="1" si="10"/>
        <v>0.29429885755196838</v>
      </c>
    </row>
    <row r="1630" spans="44:44" x14ac:dyDescent="0.35">
      <c r="AR1630" s="13">
        <f t="shared" ca="1" si="10"/>
        <v>0.62283041998432509</v>
      </c>
    </row>
    <row r="1631" spans="44:44" x14ac:dyDescent="0.35">
      <c r="AR1631" s="13">
        <f t="shared" ca="1" si="10"/>
        <v>0.17281431954268267</v>
      </c>
    </row>
    <row r="1632" spans="44:44" x14ac:dyDescent="0.35">
      <c r="AR1632" s="13">
        <f t="shared" ca="1" si="10"/>
        <v>0.32449576061369978</v>
      </c>
    </row>
    <row r="1633" spans="44:44" x14ac:dyDescent="0.35">
      <c r="AR1633" s="13">
        <f t="shared" ca="1" si="10"/>
        <v>0.53901887424387807</v>
      </c>
    </row>
    <row r="1634" spans="44:44" x14ac:dyDescent="0.35">
      <c r="AR1634" s="13">
        <f t="shared" ca="1" si="10"/>
        <v>0.24410635877237996</v>
      </c>
    </row>
    <row r="1635" spans="44:44" x14ac:dyDescent="0.35">
      <c r="AR1635" s="13">
        <f t="shared" ca="1" si="10"/>
        <v>0.33278509420106639</v>
      </c>
    </row>
    <row r="1636" spans="44:44" x14ac:dyDescent="0.35">
      <c r="AR1636" s="13">
        <f t="shared" ca="1" si="10"/>
        <v>0.79585384846429663</v>
      </c>
    </row>
    <row r="1637" spans="44:44" x14ac:dyDescent="0.35">
      <c r="AR1637" s="13">
        <f t="shared" ca="1" si="10"/>
        <v>0.39943742839212748</v>
      </c>
    </row>
    <row r="1638" spans="44:44" x14ac:dyDescent="0.35">
      <c r="AR1638" s="13">
        <f t="shared" ca="1" si="10"/>
        <v>0.75433577011919384</v>
      </c>
    </row>
    <row r="1639" spans="44:44" x14ac:dyDescent="0.35">
      <c r="AR1639" s="13">
        <f t="shared" ca="1" si="10"/>
        <v>0.29792950562320908</v>
      </c>
    </row>
    <row r="1640" spans="44:44" x14ac:dyDescent="0.35">
      <c r="AR1640" s="13">
        <f t="shared" ca="1" si="10"/>
        <v>0.55663917582503997</v>
      </c>
    </row>
    <row r="1641" spans="44:44" x14ac:dyDescent="0.35">
      <c r="AR1641" s="13">
        <f t="shared" ca="1" si="10"/>
        <v>0.37444976606448566</v>
      </c>
    </row>
    <row r="1642" spans="44:44" x14ac:dyDescent="0.35">
      <c r="AR1642" s="13">
        <f t="shared" ca="1" si="10"/>
        <v>0.67621914833722518</v>
      </c>
    </row>
    <row r="1643" spans="44:44" x14ac:dyDescent="0.35">
      <c r="AR1643" s="13">
        <f t="shared" ca="1" si="10"/>
        <v>0.31747559475388676</v>
      </c>
    </row>
    <row r="1644" spans="44:44" x14ac:dyDescent="0.35">
      <c r="AR1644" s="13">
        <f t="shared" ca="1" si="10"/>
        <v>3.0032067251019701E-2</v>
      </c>
    </row>
    <row r="1645" spans="44:44" x14ac:dyDescent="0.35">
      <c r="AR1645" s="13">
        <f t="shared" ca="1" si="10"/>
        <v>0.7335010430674872</v>
      </c>
    </row>
    <row r="1646" spans="44:44" x14ac:dyDescent="0.35">
      <c r="AR1646" s="13">
        <f t="shared" ca="1" si="10"/>
        <v>0.87169489576379056</v>
      </c>
    </row>
    <row r="1647" spans="44:44" x14ac:dyDescent="0.35">
      <c r="AR1647" s="13">
        <f t="shared" ca="1" si="10"/>
        <v>0.75514882998606281</v>
      </c>
    </row>
    <row r="1648" spans="44:44" x14ac:dyDescent="0.35">
      <c r="AR1648" s="13">
        <f t="shared" ca="1" si="10"/>
        <v>0.96451546232667462</v>
      </c>
    </row>
    <row r="1649" spans="44:44" x14ac:dyDescent="0.35">
      <c r="AR1649" s="13">
        <f t="shared" ca="1" si="10"/>
        <v>0.10414869788970837</v>
      </c>
    </row>
    <row r="1650" spans="44:44" x14ac:dyDescent="0.35">
      <c r="AR1650" s="13">
        <f t="shared" ca="1" si="10"/>
        <v>0.11053540233105308</v>
      </c>
    </row>
    <row r="1651" spans="44:44" x14ac:dyDescent="0.35">
      <c r="AR1651" s="13">
        <f t="shared" ca="1" si="10"/>
        <v>0.46259220229247644</v>
      </c>
    </row>
    <row r="1652" spans="44:44" x14ac:dyDescent="0.35">
      <c r="AR1652" s="13">
        <f t="shared" ca="1" si="10"/>
        <v>0.98051900580377949</v>
      </c>
    </row>
    <row r="1653" spans="44:44" x14ac:dyDescent="0.35">
      <c r="AR1653" s="13">
        <f t="shared" ref="AR1653:AR1718" ca="1" si="11">RAND()</f>
        <v>0.87253617384019433</v>
      </c>
    </row>
    <row r="1654" spans="44:44" x14ac:dyDescent="0.35">
      <c r="AR1654" s="13">
        <f t="shared" ca="1" si="11"/>
        <v>0.27010440412696923</v>
      </c>
    </row>
    <row r="1655" spans="44:44" x14ac:dyDescent="0.35">
      <c r="AR1655" s="13">
        <f t="shared" ca="1" si="11"/>
        <v>0.55715687714797368</v>
      </c>
    </row>
    <row r="1656" spans="44:44" x14ac:dyDescent="0.35">
      <c r="AR1656" s="13">
        <f t="shared" ca="1" si="11"/>
        <v>0.56552124804066239</v>
      </c>
    </row>
    <row r="1657" spans="44:44" x14ac:dyDescent="0.35">
      <c r="AR1657" s="13">
        <f t="shared" ca="1" si="11"/>
        <v>0.10408199028035614</v>
      </c>
    </row>
    <row r="1658" spans="44:44" x14ac:dyDescent="0.35">
      <c r="AR1658" s="13">
        <f t="shared" ca="1" si="11"/>
        <v>0.76103281858993899</v>
      </c>
    </row>
    <row r="1659" spans="44:44" x14ac:dyDescent="0.35">
      <c r="AR1659" s="13">
        <f t="shared" ca="1" si="11"/>
        <v>0.28635437252982299</v>
      </c>
    </row>
    <row r="1660" spans="44:44" x14ac:dyDescent="0.35">
      <c r="AR1660" s="13">
        <f t="shared" ca="1" si="11"/>
        <v>0.94831948871645411</v>
      </c>
    </row>
    <row r="1661" spans="44:44" x14ac:dyDescent="0.35">
      <c r="AR1661" s="13">
        <f t="shared" ca="1" si="11"/>
        <v>0.62987615847815925</v>
      </c>
    </row>
    <row r="1662" spans="44:44" x14ac:dyDescent="0.35">
      <c r="AR1662" s="13">
        <f t="shared" ca="1" si="11"/>
        <v>0.33575837723376434</v>
      </c>
    </row>
    <row r="1663" spans="44:44" x14ac:dyDescent="0.35">
      <c r="AR1663" s="13">
        <f t="shared" ca="1" si="11"/>
        <v>0.83013793623772614</v>
      </c>
    </row>
    <row r="1664" spans="44:44" x14ac:dyDescent="0.35">
      <c r="AR1664" s="13">
        <f t="shared" ca="1" si="11"/>
        <v>0.17954544718390919</v>
      </c>
    </row>
    <row r="1665" spans="44:44" x14ac:dyDescent="0.35">
      <c r="AR1665" s="13">
        <f t="shared" ca="1" si="11"/>
        <v>0.13352653610069187</v>
      </c>
    </row>
    <row r="1666" spans="44:44" x14ac:dyDescent="0.35">
      <c r="AR1666" s="13">
        <f t="shared" ca="1" si="11"/>
        <v>0.84968679567827676</v>
      </c>
    </row>
    <row r="1667" spans="44:44" x14ac:dyDescent="0.35">
      <c r="AR1667" s="13">
        <f t="shared" ca="1" si="11"/>
        <v>0.49608409454232494</v>
      </c>
    </row>
    <row r="1668" spans="44:44" x14ac:dyDescent="0.35">
      <c r="AR1668" s="13">
        <f t="shared" ca="1" si="11"/>
        <v>0.57476811344034429</v>
      </c>
    </row>
    <row r="1669" spans="44:44" x14ac:dyDescent="0.35">
      <c r="AR1669" s="13">
        <f t="shared" ca="1" si="11"/>
        <v>0.35896118513209074</v>
      </c>
    </row>
    <row r="1670" spans="44:44" x14ac:dyDescent="0.35">
      <c r="AR1670" s="13">
        <f t="shared" ca="1" si="11"/>
        <v>8.230324871652317E-3</v>
      </c>
    </row>
    <row r="1671" spans="44:44" x14ac:dyDescent="0.35">
      <c r="AR1671" s="13">
        <f t="shared" ca="1" si="11"/>
        <v>0.83487589725346278</v>
      </c>
    </row>
    <row r="1672" spans="44:44" x14ac:dyDescent="0.35">
      <c r="AR1672" s="13">
        <f t="shared" ca="1" si="11"/>
        <v>0.38179540215927033</v>
      </c>
    </row>
    <row r="1673" spans="44:44" x14ac:dyDescent="0.35">
      <c r="AR1673" s="13">
        <f t="shared" ca="1" si="11"/>
        <v>0.58701238752730678</v>
      </c>
    </row>
    <row r="1674" spans="44:44" x14ac:dyDescent="0.35">
      <c r="AR1674" s="13">
        <f t="shared" ca="1" si="11"/>
        <v>0.64005975719335673</v>
      </c>
    </row>
    <row r="1675" spans="44:44" x14ac:dyDescent="0.35">
      <c r="AR1675" s="13">
        <f t="shared" ca="1" si="11"/>
        <v>1.8947074658868357E-2</v>
      </c>
    </row>
    <row r="1676" spans="44:44" x14ac:dyDescent="0.35">
      <c r="AR1676" s="13">
        <f t="shared" ca="1" si="11"/>
        <v>0.45588078449460834</v>
      </c>
    </row>
    <row r="1677" spans="44:44" x14ac:dyDescent="0.35">
      <c r="AR1677" s="13">
        <f t="shared" ca="1" si="11"/>
        <v>0.25462899351334245</v>
      </c>
    </row>
    <row r="1678" spans="44:44" x14ac:dyDescent="0.35">
      <c r="AR1678" s="13">
        <f t="shared" ca="1" si="11"/>
        <v>0.15720007498064947</v>
      </c>
    </row>
    <row r="1679" spans="44:44" x14ac:dyDescent="0.35">
      <c r="AR1679" s="13">
        <f t="shared" ca="1" si="11"/>
        <v>0.43365750209549181</v>
      </c>
    </row>
    <row r="1680" spans="44:44" x14ac:dyDescent="0.35">
      <c r="AR1680" s="13">
        <f t="shared" ca="1" si="11"/>
        <v>0.81987700523984874</v>
      </c>
    </row>
    <row r="1681" spans="44:44" x14ac:dyDescent="0.35">
      <c r="AR1681" s="13">
        <f t="shared" ca="1" si="11"/>
        <v>0.18928972823369994</v>
      </c>
    </row>
    <row r="1682" spans="44:44" x14ac:dyDescent="0.35">
      <c r="AR1682" s="13">
        <f t="shared" ca="1" si="11"/>
        <v>0.31549573676202181</v>
      </c>
    </row>
    <row r="1683" spans="44:44" x14ac:dyDescent="0.35">
      <c r="AR1683" s="13">
        <f t="shared" ca="1" si="11"/>
        <v>0.38057277817028379</v>
      </c>
    </row>
    <row r="1684" spans="44:44" x14ac:dyDescent="0.35">
      <c r="AR1684" s="13">
        <f t="shared" ca="1" si="11"/>
        <v>0.82325957615465306</v>
      </c>
    </row>
    <row r="1685" spans="44:44" x14ac:dyDescent="0.35">
      <c r="AR1685" s="13">
        <f t="shared" ca="1" si="11"/>
        <v>0.38949440320015605</v>
      </c>
    </row>
    <row r="1686" spans="44:44" x14ac:dyDescent="0.35">
      <c r="AR1686" s="13">
        <f t="shared" ca="1" si="11"/>
        <v>0.43623093611709507</v>
      </c>
    </row>
    <row r="1687" spans="44:44" x14ac:dyDescent="0.35">
      <c r="AR1687" s="13">
        <f t="shared" ca="1" si="11"/>
        <v>0.67580758432825283</v>
      </c>
    </row>
    <row r="1688" spans="44:44" x14ac:dyDescent="0.35">
      <c r="AR1688" s="13">
        <f t="shared" ca="1" si="11"/>
        <v>0.82571020015328755</v>
      </c>
    </row>
    <row r="1689" spans="44:44" x14ac:dyDescent="0.35">
      <c r="AR1689" s="13">
        <f t="shared" ca="1" si="11"/>
        <v>6.4409054873454719E-2</v>
      </c>
    </row>
    <row r="1690" spans="44:44" x14ac:dyDescent="0.35">
      <c r="AR1690" s="13">
        <f t="shared" ca="1" si="11"/>
        <v>0.21445830201878424</v>
      </c>
    </row>
    <row r="1691" spans="44:44" x14ac:dyDescent="0.35">
      <c r="AR1691" s="13">
        <f t="shared" ca="1" si="11"/>
        <v>0.85498827491615448</v>
      </c>
    </row>
    <row r="1692" spans="44:44" x14ac:dyDescent="0.35">
      <c r="AR1692" s="13">
        <f t="shared" ca="1" si="11"/>
        <v>0.90488745161449047</v>
      </c>
    </row>
    <row r="1693" spans="44:44" x14ac:dyDescent="0.35">
      <c r="AR1693" s="13">
        <f t="shared" ca="1" si="11"/>
        <v>0.78302893737528101</v>
      </c>
    </row>
    <row r="1694" spans="44:44" x14ac:dyDescent="0.35">
      <c r="AR1694" s="13">
        <f t="shared" ca="1" si="11"/>
        <v>0.12072092621756869</v>
      </c>
    </row>
    <row r="1695" spans="44:44" x14ac:dyDescent="0.35">
      <c r="AR1695" s="13">
        <f t="shared" ca="1" si="11"/>
        <v>0.30538748178532615</v>
      </c>
    </row>
    <row r="1696" spans="44:44" x14ac:dyDescent="0.35">
      <c r="AR1696" s="13">
        <f t="shared" ca="1" si="11"/>
        <v>0.2189569221119696</v>
      </c>
    </row>
    <row r="1697" spans="44:44" x14ac:dyDescent="0.35">
      <c r="AR1697" s="13">
        <f t="shared" ca="1" si="11"/>
        <v>0.33051054935194302</v>
      </c>
    </row>
    <row r="1698" spans="44:44" x14ac:dyDescent="0.35">
      <c r="AR1698" s="13">
        <f t="shared" ca="1" si="11"/>
        <v>0.46230427835533605</v>
      </c>
    </row>
    <row r="1699" spans="44:44" x14ac:dyDescent="0.35">
      <c r="AR1699" s="13">
        <f t="shared" ca="1" si="11"/>
        <v>0.76996995077111074</v>
      </c>
    </row>
    <row r="1700" spans="44:44" x14ac:dyDescent="0.35">
      <c r="AR1700" s="13">
        <f t="shared" ca="1" si="11"/>
        <v>0.48714618200237725</v>
      </c>
    </row>
    <row r="1701" spans="44:44" x14ac:dyDescent="0.35">
      <c r="AR1701" s="13">
        <f t="shared" ca="1" si="11"/>
        <v>0.14364061621031832</v>
      </c>
    </row>
    <row r="1702" spans="44:44" x14ac:dyDescent="0.35">
      <c r="AR1702" s="13">
        <f t="shared" ca="1" si="11"/>
        <v>0.97512758586921411</v>
      </c>
    </row>
    <row r="1703" spans="44:44" x14ac:dyDescent="0.35">
      <c r="AR1703" s="13">
        <f t="shared" ca="1" si="11"/>
        <v>4.1151743115799388E-2</v>
      </c>
    </row>
    <row r="1704" spans="44:44" x14ac:dyDescent="0.35">
      <c r="AR1704" s="13">
        <f t="shared" ca="1" si="11"/>
        <v>0.544459687649549</v>
      </c>
    </row>
    <row r="1705" spans="44:44" x14ac:dyDescent="0.35">
      <c r="AR1705" s="13">
        <f t="shared" ca="1" si="11"/>
        <v>0.28241767049867383</v>
      </c>
    </row>
    <row r="1706" spans="44:44" x14ac:dyDescent="0.35">
      <c r="AR1706" s="13">
        <f t="shared" ca="1" si="11"/>
        <v>0.30742498984396605</v>
      </c>
    </row>
    <row r="1707" spans="44:44" x14ac:dyDescent="0.35">
      <c r="AR1707" s="13">
        <f t="shared" ca="1" si="11"/>
        <v>0.10597910874406158</v>
      </c>
    </row>
    <row r="1708" spans="44:44" x14ac:dyDescent="0.35">
      <c r="AR1708" s="13">
        <f t="shared" ca="1" si="11"/>
        <v>0.85597466340078077</v>
      </c>
    </row>
    <row r="1709" spans="44:44" x14ac:dyDescent="0.35">
      <c r="AR1709" s="13">
        <f t="shared" ca="1" si="11"/>
        <v>0.87753423759674065</v>
      </c>
    </row>
    <row r="1710" spans="44:44" x14ac:dyDescent="0.35">
      <c r="AR1710" s="13">
        <f t="shared" ca="1" si="11"/>
        <v>0.88221869821396826</v>
      </c>
    </row>
    <row r="1711" spans="44:44" x14ac:dyDescent="0.35">
      <c r="AR1711" s="13">
        <f t="shared" ca="1" si="11"/>
        <v>0.56440531567771968</v>
      </c>
    </row>
    <row r="1712" spans="44:44" x14ac:dyDescent="0.35">
      <c r="AR1712" s="13">
        <f t="shared" ca="1" si="11"/>
        <v>0.41132298028354719</v>
      </c>
    </row>
    <row r="1713" spans="44:44" x14ac:dyDescent="0.35">
      <c r="AR1713" s="13">
        <f t="shared" ca="1" si="11"/>
        <v>0.96153568122638711</v>
      </c>
    </row>
    <row r="1714" spans="44:44" x14ac:dyDescent="0.35">
      <c r="AR1714" s="13">
        <f t="shared" ca="1" si="11"/>
        <v>0.95067042550963987</v>
      </c>
    </row>
    <row r="1715" spans="44:44" x14ac:dyDescent="0.35">
      <c r="AR1715" s="13">
        <f t="shared" ca="1" si="11"/>
        <v>0.28654500892669243</v>
      </c>
    </row>
    <row r="1716" spans="44:44" x14ac:dyDescent="0.35">
      <c r="AR1716" s="13">
        <f t="shared" ca="1" si="11"/>
        <v>0.18952491818422956</v>
      </c>
    </row>
    <row r="1717" spans="44:44" x14ac:dyDescent="0.35">
      <c r="AR1717" s="13">
        <f t="shared" ref="AR1717" ca="1" si="12">RAND()</f>
        <v>0.99542526051415903</v>
      </c>
    </row>
    <row r="1718" spans="44:44" x14ac:dyDescent="0.35">
      <c r="AR1718" s="13">
        <f t="shared" ca="1" si="11"/>
        <v>0.11474606664575304</v>
      </c>
    </row>
    <row r="1719" spans="44:44" x14ac:dyDescent="0.35">
      <c r="AR1719" s="13">
        <f t="shared" ref="AR1719:AR1782" ca="1" si="13">RAND()</f>
        <v>0.3855916683772731</v>
      </c>
    </row>
    <row r="1720" spans="44:44" x14ac:dyDescent="0.35">
      <c r="AR1720" s="13">
        <f t="shared" ca="1" si="13"/>
        <v>0.85214246043765851</v>
      </c>
    </row>
    <row r="1721" spans="44:44" x14ac:dyDescent="0.35">
      <c r="AR1721" s="13">
        <f t="shared" ca="1" si="13"/>
        <v>0.36583260421695651</v>
      </c>
    </row>
    <row r="1722" spans="44:44" x14ac:dyDescent="0.35">
      <c r="AR1722" s="13">
        <f t="shared" ca="1" si="13"/>
        <v>0.69078469779384</v>
      </c>
    </row>
    <row r="1723" spans="44:44" x14ac:dyDescent="0.35">
      <c r="AR1723" s="13">
        <f t="shared" ca="1" si="13"/>
        <v>0.21329382668253682</v>
      </c>
    </row>
    <row r="1724" spans="44:44" x14ac:dyDescent="0.35">
      <c r="AR1724" s="13">
        <f t="shared" ca="1" si="13"/>
        <v>8.5128638713981575E-2</v>
      </c>
    </row>
    <row r="1725" spans="44:44" x14ac:dyDescent="0.35">
      <c r="AR1725" s="13">
        <f t="shared" ca="1" si="13"/>
        <v>0.85084777382239851</v>
      </c>
    </row>
    <row r="1726" spans="44:44" x14ac:dyDescent="0.35">
      <c r="AR1726" s="13">
        <f t="shared" ca="1" si="13"/>
        <v>6.8373449182360657E-3</v>
      </c>
    </row>
    <row r="1727" spans="44:44" x14ac:dyDescent="0.35">
      <c r="AR1727" s="13">
        <f t="shared" ca="1" si="13"/>
        <v>1.2579683210851456E-2</v>
      </c>
    </row>
    <row r="1728" spans="44:44" x14ac:dyDescent="0.35">
      <c r="AR1728" s="13">
        <f t="shared" ca="1" si="13"/>
        <v>0.78938530725874934</v>
      </c>
    </row>
    <row r="1729" spans="44:44" x14ac:dyDescent="0.35">
      <c r="AR1729" s="13">
        <f t="shared" ca="1" si="13"/>
        <v>0.31465867620129939</v>
      </c>
    </row>
    <row r="1730" spans="44:44" x14ac:dyDescent="0.35">
      <c r="AR1730" s="13">
        <f t="shared" ca="1" si="13"/>
        <v>0.58813454865185821</v>
      </c>
    </row>
    <row r="1731" spans="44:44" x14ac:dyDescent="0.35">
      <c r="AR1731" s="13">
        <f t="shared" ca="1" si="13"/>
        <v>0.83721138273131246</v>
      </c>
    </row>
    <row r="1732" spans="44:44" x14ac:dyDescent="0.35">
      <c r="AR1732" s="13">
        <f t="shared" ca="1" si="13"/>
        <v>0.83290043193740848</v>
      </c>
    </row>
    <row r="1733" spans="44:44" x14ac:dyDescent="0.35">
      <c r="AR1733" s="13">
        <f t="shared" ca="1" si="13"/>
        <v>0.96127239535792175</v>
      </c>
    </row>
    <row r="1734" spans="44:44" x14ac:dyDescent="0.35">
      <c r="AR1734" s="13">
        <f t="shared" ca="1" si="13"/>
        <v>0.96806688566541299</v>
      </c>
    </row>
    <row r="1735" spans="44:44" x14ac:dyDescent="0.35">
      <c r="AR1735" s="13">
        <f t="shared" ca="1" si="13"/>
        <v>0.55293588826052331</v>
      </c>
    </row>
    <row r="1736" spans="44:44" x14ac:dyDescent="0.35">
      <c r="AR1736" s="13">
        <f t="shared" ca="1" si="13"/>
        <v>0.1521245856297273</v>
      </c>
    </row>
    <row r="1737" spans="44:44" x14ac:dyDescent="0.35">
      <c r="AR1737" s="13">
        <f t="shared" ca="1" si="13"/>
        <v>0.23444251523164783</v>
      </c>
    </row>
    <row r="1738" spans="44:44" x14ac:dyDescent="0.35">
      <c r="AR1738" s="13">
        <f t="shared" ca="1" si="13"/>
        <v>0.19074041007063913</v>
      </c>
    </row>
    <row r="1739" spans="44:44" x14ac:dyDescent="0.35">
      <c r="AR1739" s="13">
        <f t="shared" ca="1" si="13"/>
        <v>0.7155244880127638</v>
      </c>
    </row>
    <row r="1740" spans="44:44" x14ac:dyDescent="0.35">
      <c r="AR1740" s="13">
        <f t="shared" ca="1" si="13"/>
        <v>4.512389899709135E-2</v>
      </c>
    </row>
    <row r="1741" spans="44:44" x14ac:dyDescent="0.35">
      <c r="AR1741" s="13">
        <f t="shared" ca="1" si="13"/>
        <v>0.97589340061963092</v>
      </c>
    </row>
    <row r="1742" spans="44:44" x14ac:dyDescent="0.35">
      <c r="AR1742" s="13">
        <f t="shared" ca="1" si="13"/>
        <v>0.66362404927770802</v>
      </c>
    </row>
    <row r="1743" spans="44:44" x14ac:dyDescent="0.35">
      <c r="AR1743" s="13">
        <f t="shared" ca="1" si="13"/>
        <v>0.7630757207056944</v>
      </c>
    </row>
    <row r="1744" spans="44:44" x14ac:dyDescent="0.35">
      <c r="AR1744" s="13">
        <f t="shared" ca="1" si="13"/>
        <v>0.47224085093108492</v>
      </c>
    </row>
    <row r="1745" spans="44:44" x14ac:dyDescent="0.35">
      <c r="AR1745" s="13">
        <f t="shared" ca="1" si="13"/>
        <v>0.62044798407440982</v>
      </c>
    </row>
    <row r="1746" spans="44:44" x14ac:dyDescent="0.35">
      <c r="AR1746" s="13">
        <f t="shared" ca="1" si="13"/>
        <v>0.43065674417796551</v>
      </c>
    </row>
    <row r="1747" spans="44:44" x14ac:dyDescent="0.35">
      <c r="AR1747" s="13">
        <f t="shared" ca="1" si="13"/>
        <v>3.7185167909500438E-2</v>
      </c>
    </row>
    <row r="1748" spans="44:44" x14ac:dyDescent="0.35">
      <c r="AR1748" s="13">
        <f t="shared" ca="1" si="13"/>
        <v>0.20286631381023401</v>
      </c>
    </row>
    <row r="1749" spans="44:44" x14ac:dyDescent="0.35">
      <c r="AR1749" s="13">
        <f t="shared" ca="1" si="13"/>
        <v>0.94715678302770179</v>
      </c>
    </row>
    <row r="1750" spans="44:44" x14ac:dyDescent="0.35">
      <c r="AR1750" s="13">
        <f t="shared" ca="1" si="13"/>
        <v>0.2125283499152415</v>
      </c>
    </row>
    <row r="1751" spans="44:44" x14ac:dyDescent="0.35">
      <c r="AR1751" s="13">
        <f t="shared" ca="1" si="13"/>
        <v>0.41604140004709689</v>
      </c>
    </row>
    <row r="1752" spans="44:44" x14ac:dyDescent="0.35">
      <c r="AR1752" s="13">
        <f t="shared" ca="1" si="13"/>
        <v>0.34487913031424999</v>
      </c>
    </row>
    <row r="1753" spans="44:44" x14ac:dyDescent="0.35">
      <c r="AR1753" s="13">
        <f t="shared" ca="1" si="13"/>
        <v>0.99170955903729319</v>
      </c>
    </row>
    <row r="1754" spans="44:44" x14ac:dyDescent="0.35">
      <c r="AR1754" s="13">
        <f t="shared" ca="1" si="13"/>
        <v>0.65559632922749578</v>
      </c>
    </row>
    <row r="1755" spans="44:44" x14ac:dyDescent="0.35">
      <c r="AR1755" s="13">
        <f t="shared" ca="1" si="13"/>
        <v>0.49959120810429847</v>
      </c>
    </row>
    <row r="1756" spans="44:44" x14ac:dyDescent="0.35">
      <c r="AR1756" s="13">
        <f t="shared" ca="1" si="13"/>
        <v>0.97075948621088648</v>
      </c>
    </row>
    <row r="1757" spans="44:44" x14ac:dyDescent="0.35">
      <c r="AR1757" s="13">
        <f t="shared" ca="1" si="13"/>
        <v>0.78663515659328198</v>
      </c>
    </row>
    <row r="1758" spans="44:44" x14ac:dyDescent="0.35">
      <c r="AR1758" s="13">
        <f t="shared" ca="1" si="13"/>
        <v>0.1191291887522995</v>
      </c>
    </row>
    <row r="1759" spans="44:44" x14ac:dyDescent="0.35">
      <c r="AR1759" s="13">
        <f t="shared" ca="1" si="13"/>
        <v>0.76365918946402311</v>
      </c>
    </row>
    <row r="1760" spans="44:44" x14ac:dyDescent="0.35">
      <c r="AR1760" s="13">
        <f t="shared" ca="1" si="13"/>
        <v>0.64886446172535128</v>
      </c>
    </row>
    <row r="1761" spans="44:44" x14ac:dyDescent="0.35">
      <c r="AR1761" s="13">
        <f t="shared" ca="1" si="13"/>
        <v>0.28633655089800369</v>
      </c>
    </row>
    <row r="1762" spans="44:44" x14ac:dyDescent="0.35">
      <c r="AR1762" s="13">
        <f t="shared" ca="1" si="13"/>
        <v>0.4182683648362604</v>
      </c>
    </row>
    <row r="1763" spans="44:44" x14ac:dyDescent="0.35">
      <c r="AR1763" s="13">
        <f t="shared" ca="1" si="13"/>
        <v>0.10797165602515735</v>
      </c>
    </row>
    <row r="1764" spans="44:44" x14ac:dyDescent="0.35">
      <c r="AR1764" s="13">
        <f t="shared" ca="1" si="13"/>
        <v>0.614984339270638</v>
      </c>
    </row>
    <row r="1765" spans="44:44" x14ac:dyDescent="0.35">
      <c r="AR1765" s="13">
        <f t="shared" ca="1" si="13"/>
        <v>0.67750138360122103</v>
      </c>
    </row>
    <row r="1766" spans="44:44" x14ac:dyDescent="0.35">
      <c r="AR1766" s="13">
        <f t="shared" ca="1" si="13"/>
        <v>0.73417327043989</v>
      </c>
    </row>
    <row r="1767" spans="44:44" x14ac:dyDescent="0.35">
      <c r="AR1767" s="13">
        <f t="shared" ca="1" si="13"/>
        <v>0.82922975248327124</v>
      </c>
    </row>
    <row r="1768" spans="44:44" x14ac:dyDescent="0.35">
      <c r="AR1768" s="13">
        <f t="shared" ca="1" si="13"/>
        <v>0.53855097100414862</v>
      </c>
    </row>
    <row r="1769" spans="44:44" x14ac:dyDescent="0.35">
      <c r="AR1769" s="13">
        <f t="shared" ca="1" si="13"/>
        <v>0.98302539459588478</v>
      </c>
    </row>
    <row r="1770" spans="44:44" x14ac:dyDescent="0.35">
      <c r="AR1770" s="13">
        <f t="shared" ca="1" si="13"/>
        <v>0.59623517312359375</v>
      </c>
    </row>
    <row r="1771" spans="44:44" x14ac:dyDescent="0.35">
      <c r="AR1771" s="13">
        <f t="shared" ca="1" si="13"/>
        <v>0.56452514825799094</v>
      </c>
    </row>
    <row r="1772" spans="44:44" x14ac:dyDescent="0.35">
      <c r="AR1772" s="13">
        <f t="shared" ca="1" si="13"/>
        <v>0.31157571212147672</v>
      </c>
    </row>
    <row r="1773" spans="44:44" x14ac:dyDescent="0.35">
      <c r="AR1773" s="13">
        <f t="shared" ca="1" si="13"/>
        <v>0.75660717131144473</v>
      </c>
    </row>
    <row r="1774" spans="44:44" x14ac:dyDescent="0.35">
      <c r="AR1774" s="13">
        <f t="shared" ca="1" si="13"/>
        <v>0.1943161353388374</v>
      </c>
    </row>
    <row r="1775" spans="44:44" x14ac:dyDescent="0.35">
      <c r="AR1775" s="13">
        <f t="shared" ca="1" si="13"/>
        <v>0.88595685106895505</v>
      </c>
    </row>
    <row r="1776" spans="44:44" x14ac:dyDescent="0.35">
      <c r="AR1776" s="13">
        <f t="shared" ca="1" si="13"/>
        <v>0.88617116067886192</v>
      </c>
    </row>
    <row r="1777" spans="44:44" x14ac:dyDescent="0.35">
      <c r="AR1777" s="13">
        <f t="shared" ca="1" si="13"/>
        <v>0.10833701434582677</v>
      </c>
    </row>
    <row r="1778" spans="44:44" x14ac:dyDescent="0.35">
      <c r="AR1778" s="13">
        <f t="shared" ca="1" si="13"/>
        <v>0.66153000305779341</v>
      </c>
    </row>
    <row r="1779" spans="44:44" x14ac:dyDescent="0.35">
      <c r="AR1779" s="13">
        <f t="shared" ca="1" si="13"/>
        <v>0.11767594257850911</v>
      </c>
    </row>
    <row r="1780" spans="44:44" x14ac:dyDescent="0.35">
      <c r="AR1780" s="13">
        <f t="shared" ca="1" si="13"/>
        <v>0.83101260060918525</v>
      </c>
    </row>
    <row r="1781" spans="44:44" x14ac:dyDescent="0.35">
      <c r="AR1781" s="13">
        <f t="shared" ca="1" si="13"/>
        <v>0.34822986410354306</v>
      </c>
    </row>
    <row r="1782" spans="44:44" x14ac:dyDescent="0.35">
      <c r="AR1782" s="13">
        <f t="shared" ca="1" si="13"/>
        <v>0.56541452611091836</v>
      </c>
    </row>
    <row r="1783" spans="44:44" x14ac:dyDescent="0.35">
      <c r="AR1783" s="13">
        <f t="shared" ref="AR1783:AR1846" ca="1" si="14">RAND()</f>
        <v>0.46113857061984642</v>
      </c>
    </row>
    <row r="1784" spans="44:44" x14ac:dyDescent="0.35">
      <c r="AR1784" s="13">
        <f t="shared" ca="1" si="14"/>
        <v>0.23146568375768894</v>
      </c>
    </row>
    <row r="1785" spans="44:44" x14ac:dyDescent="0.35">
      <c r="AR1785" s="13">
        <f t="shared" ca="1" si="14"/>
        <v>0.77236291671047641</v>
      </c>
    </row>
    <row r="1786" spans="44:44" x14ac:dyDescent="0.35">
      <c r="AR1786" s="13">
        <f t="shared" ca="1" si="14"/>
        <v>0.41196705506976972</v>
      </c>
    </row>
    <row r="1787" spans="44:44" x14ac:dyDescent="0.35">
      <c r="AR1787" s="13">
        <f t="shared" ca="1" si="14"/>
        <v>0.71191789244214576</v>
      </c>
    </row>
    <row r="1788" spans="44:44" x14ac:dyDescent="0.35">
      <c r="AR1788" s="13">
        <f t="shared" ca="1" si="14"/>
        <v>0.14641265554090255</v>
      </c>
    </row>
    <row r="1789" spans="44:44" x14ac:dyDescent="0.35">
      <c r="AR1789" s="13">
        <f t="shared" ca="1" si="14"/>
        <v>0.54416314194446125</v>
      </c>
    </row>
    <row r="1790" spans="44:44" x14ac:dyDescent="0.35">
      <c r="AR1790" s="13">
        <f t="shared" ca="1" si="14"/>
        <v>0.43252283199598207</v>
      </c>
    </row>
    <row r="1791" spans="44:44" x14ac:dyDescent="0.35">
      <c r="AR1791" s="13">
        <f t="shared" ca="1" si="14"/>
        <v>0.39860256197989319</v>
      </c>
    </row>
    <row r="1792" spans="44:44" x14ac:dyDescent="0.35">
      <c r="AR1792" s="13">
        <f t="shared" ca="1" si="14"/>
        <v>0.53318549512421509</v>
      </c>
    </row>
    <row r="1793" spans="44:44" x14ac:dyDescent="0.35">
      <c r="AR1793" s="13">
        <f t="shared" ca="1" si="14"/>
        <v>0.58895547082655664</v>
      </c>
    </row>
    <row r="1794" spans="44:44" x14ac:dyDescent="0.35">
      <c r="AR1794" s="13">
        <f t="shared" ca="1" si="14"/>
        <v>0.90652750042715136</v>
      </c>
    </row>
    <row r="1795" spans="44:44" x14ac:dyDescent="0.35">
      <c r="AR1795" s="13">
        <f t="shared" ca="1" si="14"/>
        <v>0.5980447397840265</v>
      </c>
    </row>
    <row r="1796" spans="44:44" x14ac:dyDescent="0.35">
      <c r="AR1796" s="13">
        <f t="shared" ca="1" si="14"/>
        <v>8.9578273401262898E-2</v>
      </c>
    </row>
    <row r="1797" spans="44:44" x14ac:dyDescent="0.35">
      <c r="AR1797" s="13">
        <f t="shared" ca="1" si="14"/>
        <v>4.1944864753344135E-2</v>
      </c>
    </row>
    <row r="1798" spans="44:44" x14ac:dyDescent="0.35">
      <c r="AR1798" s="13">
        <f t="shared" ca="1" si="14"/>
        <v>0.81789992142180701</v>
      </c>
    </row>
    <row r="1799" spans="44:44" x14ac:dyDescent="0.35">
      <c r="AR1799" s="13">
        <f t="shared" ca="1" si="14"/>
        <v>0.77810447055015752</v>
      </c>
    </row>
    <row r="1800" spans="44:44" x14ac:dyDescent="0.35">
      <c r="AR1800" s="13">
        <f t="shared" ca="1" si="14"/>
        <v>0.45126673494936786</v>
      </c>
    </row>
    <row r="1801" spans="44:44" x14ac:dyDescent="0.35">
      <c r="AR1801" s="13">
        <f t="shared" ca="1" si="14"/>
        <v>9.4334047128504128E-2</v>
      </c>
    </row>
    <row r="1802" spans="44:44" x14ac:dyDescent="0.35">
      <c r="AR1802" s="13">
        <f t="shared" ca="1" si="14"/>
        <v>0.71017179567029476</v>
      </c>
    </row>
    <row r="1803" spans="44:44" x14ac:dyDescent="0.35">
      <c r="AR1803" s="13">
        <f t="shared" ca="1" si="14"/>
        <v>0.54789159420078215</v>
      </c>
    </row>
    <row r="1804" spans="44:44" x14ac:dyDescent="0.35">
      <c r="AR1804" s="13">
        <f t="shared" ca="1" si="14"/>
        <v>0.88323596363330648</v>
      </c>
    </row>
    <row r="1805" spans="44:44" x14ac:dyDescent="0.35">
      <c r="AR1805" s="13">
        <f t="shared" ca="1" si="14"/>
        <v>0.40458869119808061</v>
      </c>
    </row>
    <row r="1806" spans="44:44" x14ac:dyDescent="0.35">
      <c r="AR1806" s="13">
        <f t="shared" ca="1" si="14"/>
        <v>9.9704057051557493E-2</v>
      </c>
    </row>
    <row r="1807" spans="44:44" x14ac:dyDescent="0.35">
      <c r="AR1807" s="13">
        <f t="shared" ca="1" si="14"/>
        <v>0.18915813719097307</v>
      </c>
    </row>
    <row r="1808" spans="44:44" x14ac:dyDescent="0.35">
      <c r="AR1808" s="13">
        <f t="shared" ca="1" si="14"/>
        <v>0.71880407200428287</v>
      </c>
    </row>
    <row r="1809" spans="44:44" x14ac:dyDescent="0.35">
      <c r="AR1809" s="13">
        <f t="shared" ca="1" si="14"/>
        <v>0.30911677299658902</v>
      </c>
    </row>
    <row r="1810" spans="44:44" x14ac:dyDescent="0.35">
      <c r="AR1810" s="13">
        <f t="shared" ca="1" si="14"/>
        <v>0.62979706082305764</v>
      </c>
    </row>
    <row r="1811" spans="44:44" x14ac:dyDescent="0.35">
      <c r="AR1811" s="13">
        <f t="shared" ca="1" si="14"/>
        <v>0.36394523705649162</v>
      </c>
    </row>
    <row r="1812" spans="44:44" x14ac:dyDescent="0.35">
      <c r="AR1812" s="13">
        <f t="shared" ca="1" si="14"/>
        <v>0.30015238188540383</v>
      </c>
    </row>
    <row r="1813" spans="44:44" x14ac:dyDescent="0.35">
      <c r="AR1813" s="13">
        <f t="shared" ca="1" si="14"/>
        <v>0.9311627582639459</v>
      </c>
    </row>
    <row r="1814" spans="44:44" x14ac:dyDescent="0.35">
      <c r="AR1814" s="13">
        <f t="shared" ca="1" si="14"/>
        <v>0.7343487884406017</v>
      </c>
    </row>
    <row r="1815" spans="44:44" x14ac:dyDescent="0.35">
      <c r="AR1815" s="13">
        <f t="shared" ca="1" si="14"/>
        <v>0.58651260313742093</v>
      </c>
    </row>
    <row r="1816" spans="44:44" x14ac:dyDescent="0.35">
      <c r="AR1816" s="13">
        <f t="shared" ca="1" si="14"/>
        <v>0.37476160002040804</v>
      </c>
    </row>
    <row r="1817" spans="44:44" x14ac:dyDescent="0.35">
      <c r="AR1817" s="13">
        <f t="shared" ca="1" si="14"/>
        <v>0.84562904048109044</v>
      </c>
    </row>
    <row r="1818" spans="44:44" x14ac:dyDescent="0.35">
      <c r="AR1818" s="13">
        <f t="shared" ca="1" si="14"/>
        <v>1.1674978588996909E-3</v>
      </c>
    </row>
    <row r="1819" spans="44:44" x14ac:dyDescent="0.35">
      <c r="AR1819" s="13">
        <f t="shared" ca="1" si="14"/>
        <v>0.44056054932040567</v>
      </c>
    </row>
    <row r="1820" spans="44:44" x14ac:dyDescent="0.35">
      <c r="AR1820" s="13">
        <f t="shared" ca="1" si="14"/>
        <v>0.69277711087196525</v>
      </c>
    </row>
    <row r="1821" spans="44:44" x14ac:dyDescent="0.35">
      <c r="AR1821" s="13">
        <f t="shared" ca="1" si="14"/>
        <v>0.21814430080536995</v>
      </c>
    </row>
    <row r="1822" spans="44:44" x14ac:dyDescent="0.35">
      <c r="AR1822" s="13">
        <f t="shared" ca="1" si="14"/>
        <v>0.13646847002328732</v>
      </c>
    </row>
    <row r="1823" spans="44:44" x14ac:dyDescent="0.35">
      <c r="AR1823" s="13">
        <f t="shared" ca="1" si="14"/>
        <v>0.43446246179316228</v>
      </c>
    </row>
    <row r="1824" spans="44:44" x14ac:dyDescent="0.35">
      <c r="AR1824" s="13">
        <f t="shared" ca="1" si="14"/>
        <v>0.209949589068954</v>
      </c>
    </row>
    <row r="1825" spans="44:44" x14ac:dyDescent="0.35">
      <c r="AR1825" s="13">
        <f t="shared" ca="1" si="14"/>
        <v>0.19283503260935664</v>
      </c>
    </row>
    <row r="1826" spans="44:44" x14ac:dyDescent="0.35">
      <c r="AR1826" s="13">
        <f t="shared" ca="1" si="14"/>
        <v>0.95698359487755702</v>
      </c>
    </row>
    <row r="1827" spans="44:44" x14ac:dyDescent="0.35">
      <c r="AR1827" s="13">
        <f t="shared" ca="1" si="14"/>
        <v>0.60674544581119394</v>
      </c>
    </row>
    <row r="1828" spans="44:44" x14ac:dyDescent="0.35">
      <c r="AR1828" s="13">
        <f t="shared" ca="1" si="14"/>
        <v>0.4821847742798312</v>
      </c>
    </row>
    <row r="1829" spans="44:44" x14ac:dyDescent="0.35">
      <c r="AR1829" s="13">
        <f t="shared" ca="1" si="14"/>
        <v>0.52606566415286915</v>
      </c>
    </row>
    <row r="1830" spans="44:44" x14ac:dyDescent="0.35">
      <c r="AR1830" s="13">
        <f t="shared" ca="1" si="14"/>
        <v>0.63363621352819877</v>
      </c>
    </row>
    <row r="1831" spans="44:44" x14ac:dyDescent="0.35">
      <c r="AR1831" s="13">
        <f t="shared" ca="1" si="14"/>
        <v>0.85794150417302673</v>
      </c>
    </row>
    <row r="1832" spans="44:44" x14ac:dyDescent="0.35">
      <c r="AR1832" s="13">
        <f t="shared" ca="1" si="14"/>
        <v>0.97383562456445338</v>
      </c>
    </row>
    <row r="1833" spans="44:44" x14ac:dyDescent="0.35">
      <c r="AR1833" s="13">
        <f t="shared" ca="1" si="14"/>
        <v>0.7991533773920898</v>
      </c>
    </row>
    <row r="1834" spans="44:44" x14ac:dyDescent="0.35">
      <c r="AR1834" s="13">
        <f t="shared" ca="1" si="14"/>
        <v>0.40285806062818541</v>
      </c>
    </row>
    <row r="1835" spans="44:44" x14ac:dyDescent="0.35">
      <c r="AR1835" s="13">
        <f t="shared" ca="1" si="14"/>
        <v>0.15718277852947871</v>
      </c>
    </row>
    <row r="1836" spans="44:44" x14ac:dyDescent="0.35">
      <c r="AR1836" s="13">
        <f t="shared" ca="1" si="14"/>
        <v>0.32142972772406098</v>
      </c>
    </row>
    <row r="1837" spans="44:44" x14ac:dyDescent="0.35">
      <c r="AR1837" s="13">
        <f t="shared" ca="1" si="14"/>
        <v>9.9284060797733775E-2</v>
      </c>
    </row>
    <row r="1838" spans="44:44" x14ac:dyDescent="0.35">
      <c r="AR1838" s="13">
        <f t="shared" ca="1" si="14"/>
        <v>0.85390040146108348</v>
      </c>
    </row>
    <row r="1839" spans="44:44" x14ac:dyDescent="0.35">
      <c r="AR1839" s="13">
        <f t="shared" ca="1" si="14"/>
        <v>0.55465356702644586</v>
      </c>
    </row>
    <row r="1840" spans="44:44" x14ac:dyDescent="0.35">
      <c r="AR1840" s="13">
        <f t="shared" ca="1" si="14"/>
        <v>5.7588233856697757E-2</v>
      </c>
    </row>
    <row r="1841" spans="44:44" x14ac:dyDescent="0.35">
      <c r="AR1841" s="13">
        <f t="shared" ca="1" si="14"/>
        <v>8.5662997002580843E-2</v>
      </c>
    </row>
    <row r="1842" spans="44:44" x14ac:dyDescent="0.35">
      <c r="AR1842" s="13">
        <f t="shared" ca="1" si="14"/>
        <v>0.40241912957997017</v>
      </c>
    </row>
    <row r="1843" spans="44:44" x14ac:dyDescent="0.35">
      <c r="AR1843" s="13">
        <f t="shared" ca="1" si="14"/>
        <v>0.89368215454548416</v>
      </c>
    </row>
    <row r="1844" spans="44:44" x14ac:dyDescent="0.35">
      <c r="AR1844" s="13">
        <f t="shared" ca="1" si="14"/>
        <v>0.35339266878363074</v>
      </c>
    </row>
    <row r="1845" spans="44:44" x14ac:dyDescent="0.35">
      <c r="AR1845" s="13">
        <f t="shared" ca="1" si="14"/>
        <v>0.43418950929513744</v>
      </c>
    </row>
    <row r="1846" spans="44:44" x14ac:dyDescent="0.35">
      <c r="AR1846" s="13">
        <f t="shared" ca="1" si="14"/>
        <v>1.3463922681867357E-2</v>
      </c>
    </row>
    <row r="1847" spans="44:44" x14ac:dyDescent="0.35">
      <c r="AR1847" s="13">
        <f t="shared" ref="AR1847:AR1910" ca="1" si="15">RAND()</f>
        <v>0.37443659052294043</v>
      </c>
    </row>
    <row r="1848" spans="44:44" x14ac:dyDescent="0.35">
      <c r="AR1848" s="13">
        <f t="shared" ca="1" si="15"/>
        <v>0.80907177485061665</v>
      </c>
    </row>
    <row r="1849" spans="44:44" x14ac:dyDescent="0.35">
      <c r="AR1849" s="13">
        <f t="shared" ca="1" si="15"/>
        <v>0.42697818947983146</v>
      </c>
    </row>
    <row r="1850" spans="44:44" x14ac:dyDescent="0.35">
      <c r="AR1850" s="13">
        <f t="shared" ca="1" si="15"/>
        <v>0.17450811875803895</v>
      </c>
    </row>
    <row r="1851" spans="44:44" x14ac:dyDescent="0.35">
      <c r="AR1851" s="13">
        <f t="shared" ca="1" si="15"/>
        <v>0.97008407633237836</v>
      </c>
    </row>
    <row r="1852" spans="44:44" x14ac:dyDescent="0.35">
      <c r="AR1852" s="13">
        <f t="shared" ca="1" si="15"/>
        <v>1.2623027080419402E-2</v>
      </c>
    </row>
    <row r="1853" spans="44:44" x14ac:dyDescent="0.35">
      <c r="AR1853" s="13">
        <f t="shared" ca="1" si="15"/>
        <v>0.62644042040082493</v>
      </c>
    </row>
    <row r="1854" spans="44:44" x14ac:dyDescent="0.35">
      <c r="AR1854" s="13">
        <f t="shared" ca="1" si="15"/>
        <v>7.9163451101643578E-2</v>
      </c>
    </row>
    <row r="1855" spans="44:44" x14ac:dyDescent="0.35">
      <c r="AR1855" s="13">
        <f t="shared" ca="1" si="15"/>
        <v>0.3676259415985681</v>
      </c>
    </row>
    <row r="1856" spans="44:44" x14ac:dyDescent="0.35">
      <c r="AR1856" s="13">
        <f t="shared" ca="1" si="15"/>
        <v>0.2780721675857003</v>
      </c>
    </row>
    <row r="1857" spans="44:44" x14ac:dyDescent="0.35">
      <c r="AR1857" s="13">
        <f t="shared" ca="1" si="15"/>
        <v>0.33653302141081398</v>
      </c>
    </row>
    <row r="1858" spans="44:44" x14ac:dyDescent="0.35">
      <c r="AR1858" s="13">
        <f t="shared" ca="1" si="15"/>
        <v>0.74059752139821233</v>
      </c>
    </row>
    <row r="1859" spans="44:44" x14ac:dyDescent="0.35">
      <c r="AR1859" s="13">
        <f t="shared" ca="1" si="15"/>
        <v>0.25341001364166171</v>
      </c>
    </row>
    <row r="1860" spans="44:44" x14ac:dyDescent="0.35">
      <c r="AR1860" s="13">
        <f t="shared" ca="1" si="15"/>
        <v>0.41983505670859</v>
      </c>
    </row>
    <row r="1861" spans="44:44" x14ac:dyDescent="0.35">
      <c r="AR1861" s="13">
        <f t="shared" ca="1" si="15"/>
        <v>0.27097113196382083</v>
      </c>
    </row>
    <row r="1862" spans="44:44" x14ac:dyDescent="0.35">
      <c r="AR1862" s="13">
        <f t="shared" ca="1" si="15"/>
        <v>0.85091230499995441</v>
      </c>
    </row>
    <row r="1863" spans="44:44" x14ac:dyDescent="0.35">
      <c r="AR1863" s="13">
        <f t="shared" ca="1" si="15"/>
        <v>0.79226236677264128</v>
      </c>
    </row>
    <row r="1864" spans="44:44" x14ac:dyDescent="0.35">
      <c r="AR1864" s="13">
        <f t="shared" ca="1" si="15"/>
        <v>0.85444503940535943</v>
      </c>
    </row>
    <row r="1865" spans="44:44" x14ac:dyDescent="0.35">
      <c r="AR1865" s="13">
        <f t="shared" ca="1" si="15"/>
        <v>0.12202837557504531</v>
      </c>
    </row>
    <row r="1866" spans="44:44" x14ac:dyDescent="0.35">
      <c r="AR1866" s="13">
        <f t="shared" ca="1" si="15"/>
        <v>0.52073867962407816</v>
      </c>
    </row>
    <row r="1867" spans="44:44" x14ac:dyDescent="0.35">
      <c r="AR1867" s="13">
        <f t="shared" ca="1" si="15"/>
        <v>0.47895656236145201</v>
      </c>
    </row>
    <row r="1868" spans="44:44" x14ac:dyDescent="0.35">
      <c r="AR1868" s="13">
        <f t="shared" ca="1" si="15"/>
        <v>0.40793150959571856</v>
      </c>
    </row>
    <row r="1869" spans="44:44" x14ac:dyDescent="0.35">
      <c r="AR1869" s="13">
        <f t="shared" ca="1" si="15"/>
        <v>0.35931742601671057</v>
      </c>
    </row>
    <row r="1870" spans="44:44" x14ac:dyDescent="0.35">
      <c r="AR1870" s="13">
        <f t="shared" ca="1" si="15"/>
        <v>0.52129256629023923</v>
      </c>
    </row>
    <row r="1871" spans="44:44" x14ac:dyDescent="0.35">
      <c r="AR1871" s="13">
        <f t="shared" ca="1" si="15"/>
        <v>0.82646601269929854</v>
      </c>
    </row>
    <row r="1872" spans="44:44" x14ac:dyDescent="0.35">
      <c r="AR1872" s="13">
        <f t="shared" ca="1" si="15"/>
        <v>0.86446177929561763</v>
      </c>
    </row>
    <row r="1873" spans="44:44" x14ac:dyDescent="0.35">
      <c r="AR1873" s="13">
        <f t="shared" ca="1" si="15"/>
        <v>0.2666389913610383</v>
      </c>
    </row>
    <row r="1874" spans="44:44" x14ac:dyDescent="0.35">
      <c r="AR1874" s="13">
        <f t="shared" ca="1" si="15"/>
        <v>0.91716468645379345</v>
      </c>
    </row>
    <row r="1875" spans="44:44" x14ac:dyDescent="0.35">
      <c r="AR1875" s="13">
        <f t="shared" ca="1" si="15"/>
        <v>0.99491426197114963</v>
      </c>
    </row>
    <row r="1876" spans="44:44" x14ac:dyDescent="0.35">
      <c r="AR1876" s="13">
        <f t="shared" ca="1" si="15"/>
        <v>0.40964349192095528</v>
      </c>
    </row>
    <row r="1877" spans="44:44" x14ac:dyDescent="0.35">
      <c r="AR1877" s="13">
        <f t="shared" ca="1" si="15"/>
        <v>0.70735552482042519</v>
      </c>
    </row>
    <row r="1878" spans="44:44" x14ac:dyDescent="0.35">
      <c r="AR1878" s="13">
        <f t="shared" ca="1" si="15"/>
        <v>2.9192826061484989E-2</v>
      </c>
    </row>
    <row r="1879" spans="44:44" x14ac:dyDescent="0.35">
      <c r="AR1879" s="13">
        <f t="shared" ca="1" si="15"/>
        <v>0.9515616226689676</v>
      </c>
    </row>
    <row r="1880" spans="44:44" x14ac:dyDescent="0.35">
      <c r="AR1880" s="13">
        <f t="shared" ca="1" si="15"/>
        <v>0.42586172633227992</v>
      </c>
    </row>
    <row r="1881" spans="44:44" x14ac:dyDescent="0.35">
      <c r="AR1881" s="13">
        <f t="shared" ca="1" si="15"/>
        <v>0.30560585152049391</v>
      </c>
    </row>
    <row r="1882" spans="44:44" x14ac:dyDescent="0.35">
      <c r="AR1882" s="13">
        <f t="shared" ca="1" si="15"/>
        <v>0.31392690358130293</v>
      </c>
    </row>
    <row r="1883" spans="44:44" x14ac:dyDescent="0.35">
      <c r="AR1883" s="13">
        <f t="shared" ca="1" si="15"/>
        <v>0.47090954393692042</v>
      </c>
    </row>
    <row r="1884" spans="44:44" x14ac:dyDescent="0.35">
      <c r="AR1884" s="13">
        <f t="shared" ca="1" si="15"/>
        <v>0.4860789097195477</v>
      </c>
    </row>
    <row r="1885" spans="44:44" x14ac:dyDescent="0.35">
      <c r="AR1885" s="13">
        <f t="shared" ca="1" si="15"/>
        <v>0.69028667877284133</v>
      </c>
    </row>
    <row r="1886" spans="44:44" x14ac:dyDescent="0.35">
      <c r="AR1886" s="13">
        <f t="shared" ca="1" si="15"/>
        <v>0.60991233093347774</v>
      </c>
    </row>
    <row r="1887" spans="44:44" x14ac:dyDescent="0.35">
      <c r="AR1887" s="13">
        <f t="shared" ca="1" si="15"/>
        <v>0.14743963642135416</v>
      </c>
    </row>
    <row r="1888" spans="44:44" x14ac:dyDescent="0.35">
      <c r="AR1888" s="13">
        <f t="shared" ca="1" si="15"/>
        <v>0.44609344370163184</v>
      </c>
    </row>
    <row r="1889" spans="44:44" x14ac:dyDescent="0.35">
      <c r="AR1889" s="13">
        <f t="shared" ca="1" si="15"/>
        <v>0.70792203500922135</v>
      </c>
    </row>
    <row r="1890" spans="44:44" x14ac:dyDescent="0.35">
      <c r="AR1890" s="13">
        <f t="shared" ca="1" si="15"/>
        <v>0.33194090557667522</v>
      </c>
    </row>
    <row r="1891" spans="44:44" x14ac:dyDescent="0.35">
      <c r="AR1891" s="13">
        <f t="shared" ca="1" si="15"/>
        <v>0.88669868053290779</v>
      </c>
    </row>
    <row r="1892" spans="44:44" x14ac:dyDescent="0.35">
      <c r="AR1892" s="13">
        <f t="shared" ca="1" si="15"/>
        <v>0.77912499546322656</v>
      </c>
    </row>
    <row r="1893" spans="44:44" x14ac:dyDescent="0.35">
      <c r="AR1893" s="13">
        <f t="shared" ca="1" si="15"/>
        <v>0.39129214678279645</v>
      </c>
    </row>
    <row r="1894" spans="44:44" x14ac:dyDescent="0.35">
      <c r="AR1894" s="13">
        <f t="shared" ca="1" si="15"/>
        <v>0.62407507562071296</v>
      </c>
    </row>
    <row r="1895" spans="44:44" x14ac:dyDescent="0.35">
      <c r="AR1895" s="13">
        <f t="shared" ca="1" si="15"/>
        <v>0.29135543893221227</v>
      </c>
    </row>
    <row r="1896" spans="44:44" x14ac:dyDescent="0.35">
      <c r="AR1896" s="13">
        <f t="shared" ca="1" si="15"/>
        <v>0.23396033759975932</v>
      </c>
    </row>
    <row r="1897" spans="44:44" x14ac:dyDescent="0.35">
      <c r="AR1897" s="13">
        <f t="shared" ca="1" si="15"/>
        <v>0.3430805911495266</v>
      </c>
    </row>
    <row r="1898" spans="44:44" x14ac:dyDescent="0.35">
      <c r="AR1898" s="13">
        <f t="shared" ca="1" si="15"/>
        <v>9.7672122938467942E-2</v>
      </c>
    </row>
    <row r="1899" spans="44:44" x14ac:dyDescent="0.35">
      <c r="AR1899" s="13">
        <f t="shared" ca="1" si="15"/>
        <v>9.4907360503639571E-2</v>
      </c>
    </row>
    <row r="1900" spans="44:44" x14ac:dyDescent="0.35">
      <c r="AR1900" s="13">
        <f t="shared" ca="1" si="15"/>
        <v>0.9509582383829005</v>
      </c>
    </row>
    <row r="1901" spans="44:44" x14ac:dyDescent="0.35">
      <c r="AR1901" s="13">
        <f t="shared" ca="1" si="15"/>
        <v>3.3052098078620973E-2</v>
      </c>
    </row>
    <row r="1902" spans="44:44" x14ac:dyDescent="0.35">
      <c r="AR1902" s="13">
        <f t="shared" ca="1" si="15"/>
        <v>0.43313569207658886</v>
      </c>
    </row>
    <row r="1903" spans="44:44" x14ac:dyDescent="0.35">
      <c r="AR1903" s="13">
        <f t="shared" ca="1" si="15"/>
        <v>0.84047545096073728</v>
      </c>
    </row>
    <row r="1904" spans="44:44" x14ac:dyDescent="0.35">
      <c r="AR1904" s="13">
        <f t="shared" ca="1" si="15"/>
        <v>0.77891309767923622</v>
      </c>
    </row>
    <row r="1905" spans="44:44" x14ac:dyDescent="0.35">
      <c r="AR1905" s="13">
        <f t="shared" ca="1" si="15"/>
        <v>1.0380622792085292E-2</v>
      </c>
    </row>
    <row r="1906" spans="44:44" x14ac:dyDescent="0.35">
      <c r="AR1906" s="13">
        <f t="shared" ca="1" si="15"/>
        <v>0.52302819250479626</v>
      </c>
    </row>
    <row r="1907" spans="44:44" x14ac:dyDescent="0.35">
      <c r="AR1907" s="13">
        <f t="shared" ca="1" si="15"/>
        <v>0.93382418228774244</v>
      </c>
    </row>
    <row r="1908" spans="44:44" x14ac:dyDescent="0.35">
      <c r="AR1908" s="13">
        <f t="shared" ca="1" si="15"/>
        <v>0.43958229786346359</v>
      </c>
    </row>
    <row r="1909" spans="44:44" x14ac:dyDescent="0.35">
      <c r="AR1909" s="13">
        <f t="shared" ca="1" si="15"/>
        <v>0.90187982624782759</v>
      </c>
    </row>
    <row r="1910" spans="44:44" x14ac:dyDescent="0.35">
      <c r="AR1910" s="13">
        <f t="shared" ca="1" si="15"/>
        <v>0.78864759706203025</v>
      </c>
    </row>
    <row r="1911" spans="44:44" x14ac:dyDescent="0.35">
      <c r="AR1911" s="13">
        <f t="shared" ref="AR1911:AR1974" ca="1" si="16">RAND()</f>
        <v>0.68038548830720424</v>
      </c>
    </row>
    <row r="1912" spans="44:44" x14ac:dyDescent="0.35">
      <c r="AR1912" s="13">
        <f t="shared" ca="1" si="16"/>
        <v>0.87991090965403929</v>
      </c>
    </row>
    <row r="1913" spans="44:44" x14ac:dyDescent="0.35">
      <c r="AR1913" s="13">
        <f t="shared" ca="1" si="16"/>
        <v>0.52953933477695403</v>
      </c>
    </row>
    <row r="1914" spans="44:44" x14ac:dyDescent="0.35">
      <c r="AR1914" s="13">
        <f t="shared" ca="1" si="16"/>
        <v>9.8423739910336483E-2</v>
      </c>
    </row>
    <row r="1915" spans="44:44" x14ac:dyDescent="0.35">
      <c r="AR1915" s="13">
        <f t="shared" ca="1" si="16"/>
        <v>0.98736443942837482</v>
      </c>
    </row>
    <row r="1916" spans="44:44" x14ac:dyDescent="0.35">
      <c r="AR1916" s="13">
        <f t="shared" ca="1" si="16"/>
        <v>0.21785264175815422</v>
      </c>
    </row>
    <row r="1917" spans="44:44" x14ac:dyDescent="0.35">
      <c r="AR1917" s="13">
        <f t="shared" ca="1" si="16"/>
        <v>0.77280836187582203</v>
      </c>
    </row>
    <row r="1918" spans="44:44" x14ac:dyDescent="0.35">
      <c r="AR1918" s="13">
        <f t="shared" ca="1" si="16"/>
        <v>0.72834949429936025</v>
      </c>
    </row>
    <row r="1919" spans="44:44" x14ac:dyDescent="0.35">
      <c r="AR1919" s="13">
        <f t="shared" ca="1" si="16"/>
        <v>0.33716283560846827</v>
      </c>
    </row>
    <row r="1920" spans="44:44" x14ac:dyDescent="0.35">
      <c r="AR1920" s="13">
        <f t="shared" ca="1" si="16"/>
        <v>0.8114230356741029</v>
      </c>
    </row>
    <row r="1921" spans="44:44" x14ac:dyDescent="0.35">
      <c r="AR1921" s="13">
        <f t="shared" ca="1" si="16"/>
        <v>0.53440782929645925</v>
      </c>
    </row>
    <row r="1922" spans="44:44" x14ac:dyDescent="0.35">
      <c r="AR1922" s="13">
        <f t="shared" ca="1" si="16"/>
        <v>7.5199306822984147E-2</v>
      </c>
    </row>
    <row r="1923" spans="44:44" x14ac:dyDescent="0.35">
      <c r="AR1923" s="13">
        <f t="shared" ca="1" si="16"/>
        <v>4.1416284896457545E-2</v>
      </c>
    </row>
    <row r="1924" spans="44:44" x14ac:dyDescent="0.35">
      <c r="AR1924" s="13">
        <f t="shared" ca="1" si="16"/>
        <v>0.4608548174541558</v>
      </c>
    </row>
    <row r="1925" spans="44:44" x14ac:dyDescent="0.35">
      <c r="AR1925" s="13">
        <f t="shared" ca="1" si="16"/>
        <v>1.5639105689435162E-2</v>
      </c>
    </row>
    <row r="1926" spans="44:44" x14ac:dyDescent="0.35">
      <c r="AR1926" s="13">
        <f t="shared" ca="1" si="16"/>
        <v>0.50828967033070604</v>
      </c>
    </row>
    <row r="1927" spans="44:44" x14ac:dyDescent="0.35">
      <c r="AR1927" s="13">
        <f t="shared" ca="1" si="16"/>
        <v>0.47558355889373771</v>
      </c>
    </row>
    <row r="1928" spans="44:44" x14ac:dyDescent="0.35">
      <c r="AR1928" s="13">
        <f t="shared" ca="1" si="16"/>
        <v>0.1394680367852954</v>
      </c>
    </row>
    <row r="1929" spans="44:44" x14ac:dyDescent="0.35">
      <c r="AR1929" s="13">
        <f t="shared" ca="1" si="16"/>
        <v>0.87449573255540314</v>
      </c>
    </row>
    <row r="1930" spans="44:44" x14ac:dyDescent="0.35">
      <c r="AR1930" s="13">
        <f t="shared" ca="1" si="16"/>
        <v>0.54252192307622393</v>
      </c>
    </row>
    <row r="1931" spans="44:44" x14ac:dyDescent="0.35">
      <c r="AR1931" s="13">
        <f t="shared" ca="1" si="16"/>
        <v>0.86982596630783682</v>
      </c>
    </row>
    <row r="1932" spans="44:44" x14ac:dyDescent="0.35">
      <c r="AR1932" s="13">
        <f t="shared" ca="1" si="16"/>
        <v>0.69980174577446408</v>
      </c>
    </row>
    <row r="1933" spans="44:44" x14ac:dyDescent="0.35">
      <c r="AR1933" s="13">
        <f t="shared" ca="1" si="16"/>
        <v>0.26033083004616253</v>
      </c>
    </row>
    <row r="1934" spans="44:44" x14ac:dyDescent="0.35">
      <c r="AR1934" s="13">
        <f t="shared" ca="1" si="16"/>
        <v>0.41804260131251736</v>
      </c>
    </row>
    <row r="1935" spans="44:44" x14ac:dyDescent="0.35">
      <c r="AR1935" s="13">
        <f t="shared" ca="1" si="16"/>
        <v>0.87716857352131405</v>
      </c>
    </row>
    <row r="1936" spans="44:44" x14ac:dyDescent="0.35">
      <c r="AR1936" s="13">
        <f t="shared" ca="1" si="16"/>
        <v>3.6720730478115082E-2</v>
      </c>
    </row>
    <row r="1937" spans="44:44" x14ac:dyDescent="0.35">
      <c r="AR1937" s="13">
        <f t="shared" ca="1" si="16"/>
        <v>0.26309076664761111</v>
      </c>
    </row>
    <row r="1938" spans="44:44" x14ac:dyDescent="0.35">
      <c r="AR1938" s="13">
        <f t="shared" ca="1" si="16"/>
        <v>0.17106364564337839</v>
      </c>
    </row>
    <row r="1939" spans="44:44" x14ac:dyDescent="0.35">
      <c r="AR1939" s="13">
        <f t="shared" ca="1" si="16"/>
        <v>0.24328872583621775</v>
      </c>
    </row>
    <row r="1940" spans="44:44" x14ac:dyDescent="0.35">
      <c r="AR1940" s="13">
        <f t="shared" ca="1" si="16"/>
        <v>0.70996403833572996</v>
      </c>
    </row>
    <row r="1941" spans="44:44" x14ac:dyDescent="0.35">
      <c r="AR1941" s="13">
        <f t="shared" ca="1" si="16"/>
        <v>0.65154606859031472</v>
      </c>
    </row>
    <row r="1942" spans="44:44" x14ac:dyDescent="0.35">
      <c r="AR1942" s="13">
        <f t="shared" ca="1" si="16"/>
        <v>0.77550796532231214</v>
      </c>
    </row>
    <row r="1943" spans="44:44" x14ac:dyDescent="0.35">
      <c r="AR1943" s="13">
        <f t="shared" ca="1" si="16"/>
        <v>0.63554854213277234</v>
      </c>
    </row>
    <row r="1944" spans="44:44" x14ac:dyDescent="0.35">
      <c r="AR1944" s="13">
        <f t="shared" ca="1" si="16"/>
        <v>0.12378480578026896</v>
      </c>
    </row>
    <row r="1945" spans="44:44" x14ac:dyDescent="0.35">
      <c r="AR1945" s="13">
        <f t="shared" ca="1" si="16"/>
        <v>0.11910224773546563</v>
      </c>
    </row>
    <row r="1946" spans="44:44" x14ac:dyDescent="0.35">
      <c r="AR1946" s="13">
        <f t="shared" ca="1" si="16"/>
        <v>0.6466771198963831</v>
      </c>
    </row>
    <row r="1947" spans="44:44" x14ac:dyDescent="0.35">
      <c r="AR1947" s="13">
        <f t="shared" ca="1" si="16"/>
        <v>0.91988731348838171</v>
      </c>
    </row>
    <row r="1948" spans="44:44" x14ac:dyDescent="0.35">
      <c r="AR1948" s="13">
        <f t="shared" ca="1" si="16"/>
        <v>0.60960406962125602</v>
      </c>
    </row>
    <row r="1949" spans="44:44" x14ac:dyDescent="0.35">
      <c r="AR1949" s="13">
        <f t="shared" ca="1" si="16"/>
        <v>5.4197734694706567E-2</v>
      </c>
    </row>
    <row r="1950" spans="44:44" x14ac:dyDescent="0.35">
      <c r="AR1950" s="13">
        <f t="shared" ca="1" si="16"/>
        <v>0.93107712535569231</v>
      </c>
    </row>
    <row r="1951" spans="44:44" x14ac:dyDescent="0.35">
      <c r="AR1951" s="13">
        <f t="shared" ca="1" si="16"/>
        <v>0.30573331997598607</v>
      </c>
    </row>
    <row r="1952" spans="44:44" x14ac:dyDescent="0.35">
      <c r="AR1952" s="13">
        <f t="shared" ca="1" si="16"/>
        <v>0.50778575663229508</v>
      </c>
    </row>
    <row r="1953" spans="44:44" x14ac:dyDescent="0.35">
      <c r="AR1953" s="13">
        <f t="shared" ca="1" si="16"/>
        <v>0.67549310130476559</v>
      </c>
    </row>
    <row r="1954" spans="44:44" x14ac:dyDescent="0.35">
      <c r="AR1954" s="13">
        <f t="shared" ca="1" si="16"/>
        <v>0.12533870727739871</v>
      </c>
    </row>
    <row r="1955" spans="44:44" x14ac:dyDescent="0.35">
      <c r="AR1955" s="13">
        <f t="shared" ca="1" si="16"/>
        <v>0.6021670121886421</v>
      </c>
    </row>
    <row r="1956" spans="44:44" x14ac:dyDescent="0.35">
      <c r="AR1956" s="13">
        <f t="shared" ca="1" si="16"/>
        <v>0.32916090921810193</v>
      </c>
    </row>
    <row r="1957" spans="44:44" x14ac:dyDescent="0.35">
      <c r="AR1957" s="13">
        <f t="shared" ca="1" si="16"/>
        <v>0.56367841002800512</v>
      </c>
    </row>
    <row r="1958" spans="44:44" x14ac:dyDescent="0.35">
      <c r="AR1958" s="13">
        <f t="shared" ca="1" si="16"/>
        <v>0.68437447893777048</v>
      </c>
    </row>
    <row r="1959" spans="44:44" x14ac:dyDescent="0.35">
      <c r="AR1959" s="13">
        <f t="shared" ca="1" si="16"/>
        <v>0.21459696075110979</v>
      </c>
    </row>
    <row r="1960" spans="44:44" x14ac:dyDescent="0.35">
      <c r="AR1960" s="13">
        <f t="shared" ca="1" si="16"/>
        <v>0.13205943988221702</v>
      </c>
    </row>
    <row r="1961" spans="44:44" x14ac:dyDescent="0.35">
      <c r="AR1961" s="13">
        <f t="shared" ca="1" si="16"/>
        <v>0.70448934182022149</v>
      </c>
    </row>
    <row r="1962" spans="44:44" x14ac:dyDescent="0.35">
      <c r="AR1962" s="13">
        <f t="shared" ca="1" si="16"/>
        <v>0.54207958565209413</v>
      </c>
    </row>
    <row r="1963" spans="44:44" x14ac:dyDescent="0.35">
      <c r="AR1963" s="13">
        <f t="shared" ca="1" si="16"/>
        <v>0.63494814761105778</v>
      </c>
    </row>
    <row r="1964" spans="44:44" x14ac:dyDescent="0.35">
      <c r="AR1964" s="13">
        <f t="shared" ca="1" si="16"/>
        <v>0.64232806045579682</v>
      </c>
    </row>
    <row r="1965" spans="44:44" x14ac:dyDescent="0.35">
      <c r="AR1965" s="13">
        <f t="shared" ca="1" si="16"/>
        <v>0.9302361661709766</v>
      </c>
    </row>
    <row r="1966" spans="44:44" x14ac:dyDescent="0.35">
      <c r="AR1966" s="13">
        <f t="shared" ca="1" si="16"/>
        <v>0.44307567587142316</v>
      </c>
    </row>
    <row r="1967" spans="44:44" x14ac:dyDescent="0.35">
      <c r="AR1967" s="13">
        <f t="shared" ca="1" si="16"/>
        <v>0.73836806902345475</v>
      </c>
    </row>
    <row r="1968" spans="44:44" x14ac:dyDescent="0.35">
      <c r="AR1968" s="13">
        <f t="shared" ca="1" si="16"/>
        <v>0.26752052500223789</v>
      </c>
    </row>
    <row r="1969" spans="44:44" x14ac:dyDescent="0.35">
      <c r="AR1969" s="13">
        <f t="shared" ca="1" si="16"/>
        <v>0.74948104988928765</v>
      </c>
    </row>
    <row r="1970" spans="44:44" x14ac:dyDescent="0.35">
      <c r="AR1970" s="13">
        <f t="shared" ca="1" si="16"/>
        <v>0.11005243240840268</v>
      </c>
    </row>
    <row r="1971" spans="44:44" x14ac:dyDescent="0.35">
      <c r="AR1971" s="13">
        <f t="shared" ca="1" si="16"/>
        <v>0.86729422127161448</v>
      </c>
    </row>
    <row r="1972" spans="44:44" x14ac:dyDescent="0.35">
      <c r="AR1972" s="13">
        <f t="shared" ca="1" si="16"/>
        <v>0.87340223184395815</v>
      </c>
    </row>
    <row r="1973" spans="44:44" x14ac:dyDescent="0.35">
      <c r="AR1973" s="13">
        <f t="shared" ca="1" si="16"/>
        <v>8.0392387008938027E-2</v>
      </c>
    </row>
    <row r="1974" spans="44:44" x14ac:dyDescent="0.35">
      <c r="AR1974" s="13">
        <f t="shared" ca="1" si="16"/>
        <v>0.51528017655890967</v>
      </c>
    </row>
    <row r="1975" spans="44:44" x14ac:dyDescent="0.35">
      <c r="AR1975" s="13">
        <f t="shared" ref="AR1975:AR2038" ca="1" si="17">RAND()</f>
        <v>0.3644728859264732</v>
      </c>
    </row>
    <row r="1976" spans="44:44" x14ac:dyDescent="0.35">
      <c r="AR1976" s="13">
        <f t="shared" ca="1" si="17"/>
        <v>9.2267013621332161E-2</v>
      </c>
    </row>
    <row r="1977" spans="44:44" x14ac:dyDescent="0.35">
      <c r="AR1977" s="13">
        <f t="shared" ca="1" si="17"/>
        <v>6.7527778806377392E-2</v>
      </c>
    </row>
    <row r="1978" spans="44:44" x14ac:dyDescent="0.35">
      <c r="AR1978" s="13">
        <f t="shared" ca="1" si="17"/>
        <v>1.6017444885831567E-2</v>
      </c>
    </row>
    <row r="1979" spans="44:44" x14ac:dyDescent="0.35">
      <c r="AR1979" s="13">
        <f t="shared" ca="1" si="17"/>
        <v>0.37917263922720079</v>
      </c>
    </row>
    <row r="1980" spans="44:44" x14ac:dyDescent="0.35">
      <c r="AR1980" s="13">
        <f t="shared" ca="1" si="17"/>
        <v>0.1465715260041397</v>
      </c>
    </row>
    <row r="1981" spans="44:44" x14ac:dyDescent="0.35">
      <c r="AR1981" s="13">
        <f t="shared" ca="1" si="17"/>
        <v>0.19925992906853018</v>
      </c>
    </row>
    <row r="1982" spans="44:44" x14ac:dyDescent="0.35">
      <c r="AR1982" s="13">
        <f t="shared" ca="1" si="17"/>
        <v>0.60379400062091826</v>
      </c>
    </row>
    <row r="1983" spans="44:44" x14ac:dyDescent="0.35">
      <c r="AR1983" s="13">
        <f t="shared" ca="1" si="17"/>
        <v>0.3918851641930059</v>
      </c>
    </row>
    <row r="1984" spans="44:44" x14ac:dyDescent="0.35">
      <c r="AR1984" s="13">
        <f t="shared" ca="1" si="17"/>
        <v>0.10185016003688996</v>
      </c>
    </row>
    <row r="1985" spans="44:44" x14ac:dyDescent="0.35">
      <c r="AR1985" s="13">
        <f t="shared" ca="1" si="17"/>
        <v>1.9391540596825685E-2</v>
      </c>
    </row>
    <row r="1986" spans="44:44" x14ac:dyDescent="0.35">
      <c r="AR1986" s="13">
        <f t="shared" ca="1" si="17"/>
        <v>0.46838899387983923</v>
      </c>
    </row>
    <row r="1987" spans="44:44" x14ac:dyDescent="0.35">
      <c r="AR1987" s="13">
        <f t="shared" ca="1" si="17"/>
        <v>0.98996457191313725</v>
      </c>
    </row>
    <row r="1988" spans="44:44" x14ac:dyDescent="0.35">
      <c r="AR1988" s="13">
        <f t="shared" ca="1" si="17"/>
        <v>0.47068540208965082</v>
      </c>
    </row>
    <row r="1989" spans="44:44" x14ac:dyDescent="0.35">
      <c r="AR1989" s="13">
        <f t="shared" ca="1" si="17"/>
        <v>0.7570281020541334</v>
      </c>
    </row>
    <row r="1990" spans="44:44" x14ac:dyDescent="0.35">
      <c r="AR1990" s="13">
        <f t="shared" ca="1" si="17"/>
        <v>0.6462936130981658</v>
      </c>
    </row>
    <row r="1991" spans="44:44" x14ac:dyDescent="0.35">
      <c r="AR1991" s="13">
        <f t="shared" ca="1" si="17"/>
        <v>0.55591523401792575</v>
      </c>
    </row>
    <row r="1992" spans="44:44" x14ac:dyDescent="0.35">
      <c r="AR1992" s="13">
        <f t="shared" ca="1" si="17"/>
        <v>0.7492153108041899</v>
      </c>
    </row>
    <row r="1993" spans="44:44" x14ac:dyDescent="0.35">
      <c r="AR1993" s="13">
        <f t="shared" ca="1" si="17"/>
        <v>0.48680389905822563</v>
      </c>
    </row>
    <row r="1994" spans="44:44" x14ac:dyDescent="0.35">
      <c r="AR1994" s="13">
        <f t="shared" ca="1" si="17"/>
        <v>0.30772871493292187</v>
      </c>
    </row>
    <row r="1995" spans="44:44" x14ac:dyDescent="0.35">
      <c r="AR1995" s="13">
        <f t="shared" ca="1" si="17"/>
        <v>2.0775227072880376E-2</v>
      </c>
    </row>
    <row r="1996" spans="44:44" x14ac:dyDescent="0.35">
      <c r="AR1996" s="13">
        <f t="shared" ca="1" si="17"/>
        <v>0.65252048311121458</v>
      </c>
    </row>
    <row r="1997" spans="44:44" x14ac:dyDescent="0.35">
      <c r="AR1997" s="13">
        <f t="shared" ca="1" si="17"/>
        <v>5.9090546516008091E-2</v>
      </c>
    </row>
    <row r="1998" spans="44:44" x14ac:dyDescent="0.35">
      <c r="AR1998" s="13">
        <f t="shared" ca="1" si="17"/>
        <v>0.33931515523616018</v>
      </c>
    </row>
    <row r="1999" spans="44:44" x14ac:dyDescent="0.35">
      <c r="AR1999" s="13">
        <f t="shared" ca="1" si="17"/>
        <v>0.63736364972518089</v>
      </c>
    </row>
    <row r="2000" spans="44:44" x14ac:dyDescent="0.35">
      <c r="AR2000" s="13">
        <f t="shared" ca="1" si="17"/>
        <v>0.57862246016697372</v>
      </c>
    </row>
    <row r="2001" spans="44:44" x14ac:dyDescent="0.35">
      <c r="AR2001" s="13">
        <f t="shared" ca="1" si="17"/>
        <v>0.99888833921111531</v>
      </c>
    </row>
    <row r="2002" spans="44:44" x14ac:dyDescent="0.35">
      <c r="AR2002" s="13">
        <f t="shared" ca="1" si="17"/>
        <v>0.5109085681561979</v>
      </c>
    </row>
    <row r="2003" spans="44:44" x14ac:dyDescent="0.35">
      <c r="AR2003" s="13">
        <f t="shared" ca="1" si="17"/>
        <v>0.87886016807888712</v>
      </c>
    </row>
    <row r="2004" spans="44:44" x14ac:dyDescent="0.35">
      <c r="AR2004" s="13">
        <f t="shared" ca="1" si="17"/>
        <v>0.40107666035659018</v>
      </c>
    </row>
    <row r="2005" spans="44:44" x14ac:dyDescent="0.35">
      <c r="AR2005" s="13">
        <f t="shared" ca="1" si="17"/>
        <v>0.97586852647363642</v>
      </c>
    </row>
    <row r="2006" spans="44:44" x14ac:dyDescent="0.35">
      <c r="AR2006" s="13">
        <f t="shared" ca="1" si="17"/>
        <v>0.6974518925364015</v>
      </c>
    </row>
    <row r="2007" spans="44:44" x14ac:dyDescent="0.35">
      <c r="AR2007" s="13">
        <f t="shared" ca="1" si="17"/>
        <v>0.17960032015422467</v>
      </c>
    </row>
    <row r="2008" spans="44:44" x14ac:dyDescent="0.35">
      <c r="AR2008" s="13">
        <f t="shared" ca="1" si="17"/>
        <v>0.13820572874870196</v>
      </c>
    </row>
    <row r="2009" spans="44:44" x14ac:dyDescent="0.35">
      <c r="AR2009" s="13">
        <f t="shared" ca="1" si="17"/>
        <v>0.75066063117665738</v>
      </c>
    </row>
    <row r="2010" spans="44:44" x14ac:dyDescent="0.35">
      <c r="AR2010" s="13">
        <f t="shared" ca="1" si="17"/>
        <v>0.6349854572673066</v>
      </c>
    </row>
    <row r="2011" spans="44:44" x14ac:dyDescent="0.35">
      <c r="AR2011" s="13">
        <f t="shared" ca="1" si="17"/>
        <v>0.87909295369343843</v>
      </c>
    </row>
    <row r="2012" spans="44:44" x14ac:dyDescent="0.35">
      <c r="AR2012" s="13">
        <f t="shared" ca="1" si="17"/>
        <v>0.9881509581042297</v>
      </c>
    </row>
    <row r="2013" spans="44:44" x14ac:dyDescent="0.35">
      <c r="AR2013" s="13">
        <f t="shared" ca="1" si="17"/>
        <v>7.7064725886813013E-2</v>
      </c>
    </row>
    <row r="2014" spans="44:44" x14ac:dyDescent="0.35">
      <c r="AR2014" s="13">
        <f t="shared" ca="1" si="17"/>
        <v>0.95840875450663754</v>
      </c>
    </row>
    <row r="2015" spans="44:44" x14ac:dyDescent="0.35">
      <c r="AR2015" s="13">
        <f t="shared" ca="1" si="17"/>
        <v>0.38272668172508906</v>
      </c>
    </row>
    <row r="2016" spans="44:44" x14ac:dyDescent="0.35">
      <c r="AR2016" s="13">
        <f t="shared" ca="1" si="17"/>
        <v>6.9255384939614695E-2</v>
      </c>
    </row>
    <row r="2017" spans="44:44" x14ac:dyDescent="0.35">
      <c r="AR2017" s="13">
        <f t="shared" ca="1" si="17"/>
        <v>0.44046243609380553</v>
      </c>
    </row>
    <row r="2018" spans="44:44" x14ac:dyDescent="0.35">
      <c r="AR2018" s="13">
        <f t="shared" ca="1" si="17"/>
        <v>5.04944843468349E-2</v>
      </c>
    </row>
    <row r="2019" spans="44:44" x14ac:dyDescent="0.35">
      <c r="AR2019" s="13">
        <f t="shared" ca="1" si="17"/>
        <v>0.13257395526394189</v>
      </c>
    </row>
    <row r="2020" spans="44:44" x14ac:dyDescent="0.35">
      <c r="AR2020" s="13">
        <f t="shared" ca="1" si="17"/>
        <v>0.53428864966554979</v>
      </c>
    </row>
    <row r="2021" spans="44:44" x14ac:dyDescent="0.35">
      <c r="AR2021" s="13">
        <f t="shared" ca="1" si="17"/>
        <v>0.66625458994849263</v>
      </c>
    </row>
    <row r="2022" spans="44:44" x14ac:dyDescent="0.35">
      <c r="AR2022" s="13">
        <f t="shared" ca="1" si="17"/>
        <v>0.15001873240239427</v>
      </c>
    </row>
    <row r="2023" spans="44:44" x14ac:dyDescent="0.35">
      <c r="AR2023" s="13">
        <f t="shared" ca="1" si="17"/>
        <v>0.66453854254452793</v>
      </c>
    </row>
    <row r="2024" spans="44:44" x14ac:dyDescent="0.35">
      <c r="AR2024" s="13">
        <f t="shared" ca="1" si="17"/>
        <v>0.59007664355094858</v>
      </c>
    </row>
    <row r="2025" spans="44:44" x14ac:dyDescent="0.35">
      <c r="AR2025" s="13">
        <f t="shared" ca="1" si="17"/>
        <v>5.5602957768755568E-2</v>
      </c>
    </row>
    <row r="2026" spans="44:44" x14ac:dyDescent="0.35">
      <c r="AR2026" s="13">
        <f t="shared" ca="1" si="17"/>
        <v>0.14828884179408297</v>
      </c>
    </row>
    <row r="2027" spans="44:44" x14ac:dyDescent="0.35">
      <c r="AR2027" s="13">
        <f t="shared" ca="1" si="17"/>
        <v>0.61576507169595074</v>
      </c>
    </row>
    <row r="2028" spans="44:44" x14ac:dyDescent="0.35">
      <c r="AR2028" s="13">
        <f t="shared" ca="1" si="17"/>
        <v>0.30695279690564226</v>
      </c>
    </row>
    <row r="2029" spans="44:44" x14ac:dyDescent="0.35">
      <c r="AR2029" s="13">
        <f t="shared" ca="1" si="17"/>
        <v>0.24174142801172804</v>
      </c>
    </row>
    <row r="2030" spans="44:44" x14ac:dyDescent="0.35">
      <c r="AR2030" s="13">
        <f t="shared" ca="1" si="17"/>
        <v>0.74786513178075398</v>
      </c>
    </row>
    <row r="2031" spans="44:44" x14ac:dyDescent="0.35">
      <c r="AR2031" s="13">
        <f t="shared" ca="1" si="17"/>
        <v>0.82950557536464797</v>
      </c>
    </row>
    <row r="2032" spans="44:44" x14ac:dyDescent="0.35">
      <c r="AR2032" s="13">
        <f t="shared" ca="1" si="17"/>
        <v>0.29726015691339114</v>
      </c>
    </row>
    <row r="2033" spans="44:44" x14ac:dyDescent="0.35">
      <c r="AR2033" s="13">
        <f t="shared" ca="1" si="17"/>
        <v>0.22050910381828381</v>
      </c>
    </row>
    <row r="2034" spans="44:44" x14ac:dyDescent="0.35">
      <c r="AR2034" s="13">
        <f t="shared" ca="1" si="17"/>
        <v>0.8913829868985117</v>
      </c>
    </row>
    <row r="2035" spans="44:44" x14ac:dyDescent="0.35">
      <c r="AR2035" s="13">
        <f t="shared" ca="1" si="17"/>
        <v>0.77312584131443662</v>
      </c>
    </row>
    <row r="2036" spans="44:44" x14ac:dyDescent="0.35">
      <c r="AR2036" s="13">
        <f t="shared" ca="1" si="17"/>
        <v>0.76023793242362137</v>
      </c>
    </row>
    <row r="2037" spans="44:44" x14ac:dyDescent="0.35">
      <c r="AR2037" s="13">
        <f t="shared" ca="1" si="17"/>
        <v>0.12724948595982966</v>
      </c>
    </row>
    <row r="2038" spans="44:44" x14ac:dyDescent="0.35">
      <c r="AR2038" s="13">
        <f t="shared" ca="1" si="17"/>
        <v>1.0087362372876219E-2</v>
      </c>
    </row>
    <row r="2039" spans="44:44" x14ac:dyDescent="0.35">
      <c r="AR2039" s="13">
        <f t="shared" ref="AR2039:AR2102" ca="1" si="18">RAND()</f>
        <v>3.6887100079220358E-2</v>
      </c>
    </row>
    <row r="2040" spans="44:44" x14ac:dyDescent="0.35">
      <c r="AR2040" s="13">
        <f t="shared" ca="1" si="18"/>
        <v>0.40380209139210244</v>
      </c>
    </row>
    <row r="2041" spans="44:44" x14ac:dyDescent="0.35">
      <c r="AR2041" s="13">
        <f t="shared" ca="1" si="18"/>
        <v>0.25135914919284796</v>
      </c>
    </row>
    <row r="2042" spans="44:44" x14ac:dyDescent="0.35">
      <c r="AR2042" s="13">
        <f t="shared" ca="1" si="18"/>
        <v>0.31671690682753517</v>
      </c>
    </row>
    <row r="2043" spans="44:44" x14ac:dyDescent="0.35">
      <c r="AR2043" s="13">
        <f t="shared" ca="1" si="18"/>
        <v>0.926741988175392</v>
      </c>
    </row>
    <row r="2044" spans="44:44" x14ac:dyDescent="0.35">
      <c r="AR2044" s="13">
        <f t="shared" ca="1" si="18"/>
        <v>0.44594960865949917</v>
      </c>
    </row>
    <row r="2045" spans="44:44" x14ac:dyDescent="0.35">
      <c r="AR2045" s="13">
        <f t="shared" ca="1" si="18"/>
        <v>0.60197413108958275</v>
      </c>
    </row>
    <row r="2046" spans="44:44" x14ac:dyDescent="0.35">
      <c r="AR2046" s="13">
        <f t="shared" ca="1" si="18"/>
        <v>0.3301851503894413</v>
      </c>
    </row>
    <row r="2047" spans="44:44" x14ac:dyDescent="0.35">
      <c r="AR2047" s="13">
        <f t="shared" ca="1" si="18"/>
        <v>0.47500762896277304</v>
      </c>
    </row>
    <row r="2048" spans="44:44" x14ac:dyDescent="0.35">
      <c r="AR2048" s="13">
        <f t="shared" ca="1" si="18"/>
        <v>0.58703531733630077</v>
      </c>
    </row>
    <row r="2049" spans="44:44" x14ac:dyDescent="0.35">
      <c r="AR2049" s="13">
        <f t="shared" ca="1" si="18"/>
        <v>0.75361675753300761</v>
      </c>
    </row>
    <row r="2050" spans="44:44" x14ac:dyDescent="0.35">
      <c r="AR2050" s="13">
        <f t="shared" ca="1" si="18"/>
        <v>0.2558952148385788</v>
      </c>
    </row>
    <row r="2051" spans="44:44" x14ac:dyDescent="0.35">
      <c r="AR2051" s="13">
        <f t="shared" ca="1" si="18"/>
        <v>0.49749337403763672</v>
      </c>
    </row>
    <row r="2052" spans="44:44" x14ac:dyDescent="0.35">
      <c r="AR2052" s="13">
        <f t="shared" ca="1" si="18"/>
        <v>0.60436879209542294</v>
      </c>
    </row>
    <row r="2053" spans="44:44" x14ac:dyDescent="0.35">
      <c r="AR2053" s="13">
        <f t="shared" ca="1" si="18"/>
        <v>0.95925452850027315</v>
      </c>
    </row>
    <row r="2054" spans="44:44" x14ac:dyDescent="0.35">
      <c r="AR2054" s="13">
        <f t="shared" ca="1" si="18"/>
        <v>0.81489721678374472</v>
      </c>
    </row>
    <row r="2055" spans="44:44" x14ac:dyDescent="0.35">
      <c r="AR2055" s="13">
        <f t="shared" ca="1" si="18"/>
        <v>0.99688435853042678</v>
      </c>
    </row>
    <row r="2056" spans="44:44" x14ac:dyDescent="0.35">
      <c r="AR2056" s="13">
        <f t="shared" ca="1" si="18"/>
        <v>0.90743001527135947</v>
      </c>
    </row>
    <row r="2057" spans="44:44" x14ac:dyDescent="0.35">
      <c r="AR2057" s="13">
        <f t="shared" ca="1" si="18"/>
        <v>0.40069259560960446</v>
      </c>
    </row>
    <row r="2058" spans="44:44" x14ac:dyDescent="0.35">
      <c r="AR2058" s="13">
        <f t="shared" ca="1" si="18"/>
        <v>0.70077798097390054</v>
      </c>
    </row>
    <row r="2059" spans="44:44" x14ac:dyDescent="0.35">
      <c r="AR2059" s="13">
        <f t="shared" ca="1" si="18"/>
        <v>5.9909643894767606E-2</v>
      </c>
    </row>
    <row r="2060" spans="44:44" x14ac:dyDescent="0.35">
      <c r="AR2060" s="13">
        <f t="shared" ca="1" si="18"/>
        <v>0.40538389710788691</v>
      </c>
    </row>
    <row r="2061" spans="44:44" x14ac:dyDescent="0.35">
      <c r="AR2061" s="13">
        <f t="shared" ca="1" si="18"/>
        <v>0.3009928752484381</v>
      </c>
    </row>
    <row r="2062" spans="44:44" x14ac:dyDescent="0.35">
      <c r="AR2062" s="13">
        <f t="shared" ca="1" si="18"/>
        <v>0.10936429761590183</v>
      </c>
    </row>
    <row r="2063" spans="44:44" x14ac:dyDescent="0.35">
      <c r="AR2063" s="13">
        <f t="shared" ca="1" si="18"/>
        <v>0.37966066931136433</v>
      </c>
    </row>
    <row r="2064" spans="44:44" x14ac:dyDescent="0.35">
      <c r="AR2064" s="13">
        <f t="shared" ca="1" si="18"/>
        <v>0.77038375324209807</v>
      </c>
    </row>
    <row r="2065" spans="44:44" x14ac:dyDescent="0.35">
      <c r="AR2065" s="13">
        <f t="shared" ca="1" si="18"/>
        <v>0.39974533939474688</v>
      </c>
    </row>
    <row r="2066" spans="44:44" x14ac:dyDescent="0.35">
      <c r="AR2066" s="13">
        <f t="shared" ca="1" si="18"/>
        <v>0.17793092263562327</v>
      </c>
    </row>
    <row r="2067" spans="44:44" x14ac:dyDescent="0.35">
      <c r="AR2067" s="13">
        <f t="shared" ca="1" si="18"/>
        <v>0.62920271974076769</v>
      </c>
    </row>
    <row r="2068" spans="44:44" x14ac:dyDescent="0.35">
      <c r="AR2068" s="13">
        <f t="shared" ca="1" si="18"/>
        <v>5.3911432013907246E-2</v>
      </c>
    </row>
    <row r="2069" spans="44:44" x14ac:dyDescent="0.35">
      <c r="AR2069" s="13">
        <f t="shared" ca="1" si="18"/>
        <v>0.89647022494405115</v>
      </c>
    </row>
    <row r="2070" spans="44:44" x14ac:dyDescent="0.35">
      <c r="AR2070" s="13">
        <f t="shared" ca="1" si="18"/>
        <v>0.24044420090363328</v>
      </c>
    </row>
    <row r="2071" spans="44:44" x14ac:dyDescent="0.35">
      <c r="AR2071" s="13">
        <f t="shared" ca="1" si="18"/>
        <v>0.67726450212984668</v>
      </c>
    </row>
    <row r="2072" spans="44:44" x14ac:dyDescent="0.35">
      <c r="AR2072" s="13">
        <f t="shared" ca="1" si="18"/>
        <v>0.47207269370499472</v>
      </c>
    </row>
    <row r="2073" spans="44:44" x14ac:dyDescent="0.35">
      <c r="AR2073" s="13">
        <f t="shared" ca="1" si="18"/>
        <v>0.49159898488593112</v>
      </c>
    </row>
    <row r="2074" spans="44:44" x14ac:dyDescent="0.35">
      <c r="AR2074" s="13">
        <f t="shared" ca="1" si="18"/>
        <v>0.68243831432205038</v>
      </c>
    </row>
    <row r="2075" spans="44:44" x14ac:dyDescent="0.35">
      <c r="AR2075" s="13">
        <f t="shared" ca="1" si="18"/>
        <v>0.47849003314200667</v>
      </c>
    </row>
    <row r="2076" spans="44:44" x14ac:dyDescent="0.35">
      <c r="AR2076" s="13">
        <f t="shared" ca="1" si="18"/>
        <v>0.34831522291735195</v>
      </c>
    </row>
    <row r="2077" spans="44:44" x14ac:dyDescent="0.35">
      <c r="AR2077" s="13">
        <f t="shared" ca="1" si="18"/>
        <v>0.26345159523153883</v>
      </c>
    </row>
    <row r="2078" spans="44:44" x14ac:dyDescent="0.35">
      <c r="AR2078" s="13">
        <f t="shared" ca="1" si="18"/>
        <v>0.87409462845096253</v>
      </c>
    </row>
    <row r="2079" spans="44:44" x14ac:dyDescent="0.35">
      <c r="AR2079" s="13">
        <f t="shared" ca="1" si="18"/>
        <v>0.38360502389296358</v>
      </c>
    </row>
    <row r="2080" spans="44:44" x14ac:dyDescent="0.35">
      <c r="AR2080" s="13">
        <f t="shared" ca="1" si="18"/>
        <v>0.32974913756806357</v>
      </c>
    </row>
    <row r="2081" spans="44:44" x14ac:dyDescent="0.35">
      <c r="AR2081" s="13">
        <f t="shared" ca="1" si="18"/>
        <v>0.50627675252071391</v>
      </c>
    </row>
    <row r="2082" spans="44:44" x14ac:dyDescent="0.35">
      <c r="AR2082" s="13">
        <f t="shared" ca="1" si="18"/>
        <v>0.51610679077186117</v>
      </c>
    </row>
    <row r="2083" spans="44:44" x14ac:dyDescent="0.35">
      <c r="AR2083" s="13">
        <f t="shared" ca="1" si="18"/>
        <v>0.6712124795976111</v>
      </c>
    </row>
    <row r="2084" spans="44:44" x14ac:dyDescent="0.35">
      <c r="AR2084" s="13">
        <f t="shared" ca="1" si="18"/>
        <v>0.56660605808848541</v>
      </c>
    </row>
    <row r="2085" spans="44:44" x14ac:dyDescent="0.35">
      <c r="AR2085" s="13">
        <f t="shared" ca="1" si="18"/>
        <v>0.92989371709102209</v>
      </c>
    </row>
    <row r="2086" spans="44:44" x14ac:dyDescent="0.35">
      <c r="AR2086" s="13">
        <f t="shared" ca="1" si="18"/>
        <v>0.59388083087822585</v>
      </c>
    </row>
    <row r="2087" spans="44:44" x14ac:dyDescent="0.35">
      <c r="AR2087" s="13">
        <f t="shared" ca="1" si="18"/>
        <v>0.19687110631765403</v>
      </c>
    </row>
    <row r="2088" spans="44:44" x14ac:dyDescent="0.35">
      <c r="AR2088" s="13">
        <f t="shared" ca="1" si="18"/>
        <v>0.41026890511120062</v>
      </c>
    </row>
    <row r="2089" spans="44:44" x14ac:dyDescent="0.35">
      <c r="AR2089" s="13">
        <f t="shared" ca="1" si="18"/>
        <v>0.79544290985559518</v>
      </c>
    </row>
    <row r="2090" spans="44:44" x14ac:dyDescent="0.35">
      <c r="AR2090" s="13">
        <f t="shared" ca="1" si="18"/>
        <v>0.74518135474520542</v>
      </c>
    </row>
    <row r="2091" spans="44:44" x14ac:dyDescent="0.35">
      <c r="AR2091" s="13">
        <f t="shared" ca="1" si="18"/>
        <v>0.71195914906197855</v>
      </c>
    </row>
    <row r="2092" spans="44:44" x14ac:dyDescent="0.35">
      <c r="AR2092" s="13">
        <f t="shared" ca="1" si="18"/>
        <v>8.1240512598108605E-2</v>
      </c>
    </row>
    <row r="2093" spans="44:44" x14ac:dyDescent="0.35">
      <c r="AR2093" s="13">
        <f t="shared" ca="1" si="18"/>
        <v>0.71998340267308347</v>
      </c>
    </row>
    <row r="2094" spans="44:44" x14ac:dyDescent="0.35">
      <c r="AR2094" s="13">
        <f t="shared" ca="1" si="18"/>
        <v>0.52865716091320669</v>
      </c>
    </row>
    <row r="2095" spans="44:44" x14ac:dyDescent="0.35">
      <c r="AR2095" s="13">
        <f t="shared" ca="1" si="18"/>
        <v>4.414993542191159E-2</v>
      </c>
    </row>
    <row r="2096" spans="44:44" x14ac:dyDescent="0.35">
      <c r="AR2096" s="13">
        <f t="shared" ca="1" si="18"/>
        <v>0.81633461251998141</v>
      </c>
    </row>
    <row r="2097" spans="44:44" x14ac:dyDescent="0.35">
      <c r="AR2097" s="13">
        <f t="shared" ca="1" si="18"/>
        <v>0.585241368409819</v>
      </c>
    </row>
    <row r="2098" spans="44:44" x14ac:dyDescent="0.35">
      <c r="AR2098" s="13">
        <f t="shared" ca="1" si="18"/>
        <v>0.68903744968803005</v>
      </c>
    </row>
    <row r="2099" spans="44:44" x14ac:dyDescent="0.35">
      <c r="AR2099" s="13">
        <f t="shared" ca="1" si="18"/>
        <v>0.75016812495159413</v>
      </c>
    </row>
    <row r="2100" spans="44:44" x14ac:dyDescent="0.35">
      <c r="AR2100" s="13">
        <f t="shared" ca="1" si="18"/>
        <v>0.26759731067233383</v>
      </c>
    </row>
    <row r="2101" spans="44:44" x14ac:dyDescent="0.35">
      <c r="AR2101" s="13">
        <f t="shared" ca="1" si="18"/>
        <v>0.14781964307687867</v>
      </c>
    </row>
    <row r="2102" spans="44:44" x14ac:dyDescent="0.35">
      <c r="AR2102" s="13">
        <f t="shared" ca="1" si="18"/>
        <v>0.33157915285387973</v>
      </c>
    </row>
    <row r="2103" spans="44:44" x14ac:dyDescent="0.35">
      <c r="AR2103" s="13">
        <f t="shared" ref="AR2103:AR2166" ca="1" si="19">RAND()</f>
        <v>0.93484184200548903</v>
      </c>
    </row>
    <row r="2104" spans="44:44" x14ac:dyDescent="0.35">
      <c r="AR2104" s="13">
        <f t="shared" ca="1" si="19"/>
        <v>0.74902289046058645</v>
      </c>
    </row>
    <row r="2105" spans="44:44" x14ac:dyDescent="0.35">
      <c r="AR2105" s="13">
        <f t="shared" ca="1" si="19"/>
        <v>0.16610627945830647</v>
      </c>
    </row>
    <row r="2106" spans="44:44" x14ac:dyDescent="0.35">
      <c r="AR2106" s="13">
        <f t="shared" ca="1" si="19"/>
        <v>0.78491743643512835</v>
      </c>
    </row>
    <row r="2107" spans="44:44" x14ac:dyDescent="0.35">
      <c r="AR2107" s="13">
        <f t="shared" ca="1" si="19"/>
        <v>7.8770463168398641E-2</v>
      </c>
    </row>
    <row r="2108" spans="44:44" x14ac:dyDescent="0.35">
      <c r="AR2108" s="13">
        <f t="shared" ca="1" si="19"/>
        <v>0.86205313725066168</v>
      </c>
    </row>
    <row r="2109" spans="44:44" x14ac:dyDescent="0.35">
      <c r="AR2109" s="13">
        <f t="shared" ca="1" si="19"/>
        <v>0.34058938604343647</v>
      </c>
    </row>
    <row r="2110" spans="44:44" x14ac:dyDescent="0.35">
      <c r="AR2110" s="13">
        <f t="shared" ca="1" si="19"/>
        <v>1.4551127571375555E-2</v>
      </c>
    </row>
    <row r="2111" spans="44:44" x14ac:dyDescent="0.35">
      <c r="AR2111" s="13">
        <f t="shared" ca="1" si="19"/>
        <v>0.11849562637263034</v>
      </c>
    </row>
    <row r="2112" spans="44:44" x14ac:dyDescent="0.35">
      <c r="AR2112" s="13">
        <f t="shared" ca="1" si="19"/>
        <v>5.3324879355762911E-2</v>
      </c>
    </row>
    <row r="2113" spans="44:44" x14ac:dyDescent="0.35">
      <c r="AR2113" s="13">
        <f t="shared" ca="1" si="19"/>
        <v>0.23357958075437601</v>
      </c>
    </row>
    <row r="2114" spans="44:44" x14ac:dyDescent="0.35">
      <c r="AR2114" s="13">
        <f t="shared" ca="1" si="19"/>
        <v>0.19239408485305332</v>
      </c>
    </row>
    <row r="2115" spans="44:44" x14ac:dyDescent="0.35">
      <c r="AR2115" s="13">
        <f t="shared" ca="1" si="19"/>
        <v>0.54416397810235217</v>
      </c>
    </row>
    <row r="2116" spans="44:44" x14ac:dyDescent="0.35">
      <c r="AR2116" s="13">
        <f t="shared" ca="1" si="19"/>
        <v>0.6851828955351229</v>
      </c>
    </row>
    <row r="2117" spans="44:44" x14ac:dyDescent="0.35">
      <c r="AR2117" s="13">
        <f t="shared" ca="1" si="19"/>
        <v>0.76790868077139873</v>
      </c>
    </row>
    <row r="2118" spans="44:44" x14ac:dyDescent="0.35">
      <c r="AR2118" s="13">
        <f t="shared" ca="1" si="19"/>
        <v>0.67250632400675581</v>
      </c>
    </row>
    <row r="2119" spans="44:44" x14ac:dyDescent="0.35">
      <c r="AR2119" s="13">
        <f t="shared" ca="1" si="19"/>
        <v>0.10093942021111713</v>
      </c>
    </row>
    <row r="2120" spans="44:44" x14ac:dyDescent="0.35">
      <c r="AR2120" s="13">
        <f t="shared" ca="1" si="19"/>
        <v>0.41304856119611244</v>
      </c>
    </row>
    <row r="2121" spans="44:44" x14ac:dyDescent="0.35">
      <c r="AR2121" s="13">
        <f t="shared" ca="1" si="19"/>
        <v>5.8908616996685814E-2</v>
      </c>
    </row>
    <row r="2122" spans="44:44" x14ac:dyDescent="0.35">
      <c r="AR2122" s="13">
        <f t="shared" ca="1" si="19"/>
        <v>0.38924941758352516</v>
      </c>
    </row>
    <row r="2123" spans="44:44" x14ac:dyDescent="0.35">
      <c r="AR2123" s="13">
        <f t="shared" ca="1" si="19"/>
        <v>0.45250131616033507</v>
      </c>
    </row>
    <row r="2124" spans="44:44" x14ac:dyDescent="0.35">
      <c r="AR2124" s="13">
        <f t="shared" ca="1" si="19"/>
        <v>0.99116873965924113</v>
      </c>
    </row>
    <row r="2125" spans="44:44" x14ac:dyDescent="0.35">
      <c r="AR2125" s="13">
        <f t="shared" ca="1" si="19"/>
        <v>0.59730563802145398</v>
      </c>
    </row>
    <row r="2126" spans="44:44" x14ac:dyDescent="0.35">
      <c r="AR2126" s="13">
        <f t="shared" ca="1" si="19"/>
        <v>0.69086222810633446</v>
      </c>
    </row>
    <row r="2127" spans="44:44" x14ac:dyDescent="0.35">
      <c r="AR2127" s="13">
        <f t="shared" ca="1" si="19"/>
        <v>0.99201256520162417</v>
      </c>
    </row>
    <row r="2128" spans="44:44" x14ac:dyDescent="0.35">
      <c r="AR2128" s="13">
        <f t="shared" ca="1" si="19"/>
        <v>0.26000032657566885</v>
      </c>
    </row>
    <row r="2129" spans="44:44" x14ac:dyDescent="0.35">
      <c r="AR2129" s="13">
        <f t="shared" ca="1" si="19"/>
        <v>0.28782666732744211</v>
      </c>
    </row>
    <row r="2130" spans="44:44" x14ac:dyDescent="0.35">
      <c r="AR2130" s="13">
        <f t="shared" ca="1" si="19"/>
        <v>0.40902524296603404</v>
      </c>
    </row>
    <row r="2131" spans="44:44" x14ac:dyDescent="0.35">
      <c r="AR2131" s="13">
        <f t="shared" ca="1" si="19"/>
        <v>0.57233437286870281</v>
      </c>
    </row>
    <row r="2132" spans="44:44" x14ac:dyDescent="0.35">
      <c r="AR2132" s="13">
        <f t="shared" ca="1" si="19"/>
        <v>0.63067647115434267</v>
      </c>
    </row>
    <row r="2133" spans="44:44" x14ac:dyDescent="0.35">
      <c r="AR2133" s="13">
        <f t="shared" ca="1" si="19"/>
        <v>0.46123930744295549</v>
      </c>
    </row>
    <row r="2134" spans="44:44" x14ac:dyDescent="0.35">
      <c r="AR2134" s="13">
        <f t="shared" ca="1" si="19"/>
        <v>0.60950034169517908</v>
      </c>
    </row>
    <row r="2135" spans="44:44" x14ac:dyDescent="0.35">
      <c r="AR2135" s="13">
        <f t="shared" ca="1" si="19"/>
        <v>4.728867035312101E-2</v>
      </c>
    </row>
    <row r="2136" spans="44:44" x14ac:dyDescent="0.35">
      <c r="AR2136" s="13">
        <f t="shared" ca="1" si="19"/>
        <v>3.4605171122432776E-2</v>
      </c>
    </row>
    <row r="2137" spans="44:44" x14ac:dyDescent="0.35">
      <c r="AR2137" s="13">
        <f t="shared" ca="1" si="19"/>
        <v>8.5369686322007698E-2</v>
      </c>
    </row>
    <row r="2138" spans="44:44" x14ac:dyDescent="0.35">
      <c r="AR2138" s="13">
        <f t="shared" ca="1" si="19"/>
        <v>2.0105345087519932E-3</v>
      </c>
    </row>
    <row r="2139" spans="44:44" x14ac:dyDescent="0.35">
      <c r="AR2139" s="13">
        <f t="shared" ca="1" si="19"/>
        <v>0.19543861223516412</v>
      </c>
    </row>
    <row r="2140" spans="44:44" x14ac:dyDescent="0.35">
      <c r="AR2140" s="13">
        <f t="shared" ca="1" si="19"/>
        <v>0.49990508559027347</v>
      </c>
    </row>
    <row r="2141" spans="44:44" x14ac:dyDescent="0.35">
      <c r="AR2141" s="13">
        <f t="shared" ca="1" si="19"/>
        <v>0.93158316507402872</v>
      </c>
    </row>
    <row r="2142" spans="44:44" x14ac:dyDescent="0.35">
      <c r="AR2142" s="13">
        <f t="shared" ca="1" si="19"/>
        <v>0.88705697159113395</v>
      </c>
    </row>
    <row r="2143" spans="44:44" x14ac:dyDescent="0.35">
      <c r="AR2143" s="13">
        <f t="shared" ca="1" si="19"/>
        <v>0.60167685847415264</v>
      </c>
    </row>
    <row r="2144" spans="44:44" x14ac:dyDescent="0.35">
      <c r="AR2144" s="13">
        <f t="shared" ca="1" si="19"/>
        <v>0.28916036100130649</v>
      </c>
    </row>
    <row r="2145" spans="44:44" x14ac:dyDescent="0.35">
      <c r="AR2145" s="13">
        <f t="shared" ca="1" si="19"/>
        <v>0.43550237212988552</v>
      </c>
    </row>
    <row r="2146" spans="44:44" x14ac:dyDescent="0.35">
      <c r="AR2146" s="13">
        <f t="shared" ca="1" si="19"/>
        <v>0.77005539206147666</v>
      </c>
    </row>
    <row r="2147" spans="44:44" x14ac:dyDescent="0.35">
      <c r="AR2147" s="13">
        <f t="shared" ca="1" si="19"/>
        <v>0.59539282277195849</v>
      </c>
    </row>
    <row r="2148" spans="44:44" x14ac:dyDescent="0.35">
      <c r="AR2148" s="13">
        <f t="shared" ca="1" si="19"/>
        <v>0.60065111715480102</v>
      </c>
    </row>
    <row r="2149" spans="44:44" x14ac:dyDescent="0.35">
      <c r="AR2149" s="13">
        <f t="shared" ca="1" si="19"/>
        <v>0.26435705913458496</v>
      </c>
    </row>
    <row r="2150" spans="44:44" x14ac:dyDescent="0.35">
      <c r="AR2150" s="13">
        <f t="shared" ca="1" si="19"/>
        <v>0.22099212152468484</v>
      </c>
    </row>
    <row r="2151" spans="44:44" x14ac:dyDescent="0.35">
      <c r="AR2151" s="13">
        <f t="shared" ca="1" si="19"/>
        <v>0.53924007552207465</v>
      </c>
    </row>
    <row r="2152" spans="44:44" x14ac:dyDescent="0.35">
      <c r="AR2152" s="13">
        <f t="shared" ca="1" si="19"/>
        <v>0.68783447576951628</v>
      </c>
    </row>
    <row r="2153" spans="44:44" x14ac:dyDescent="0.35">
      <c r="AR2153" s="13">
        <f t="shared" ca="1" si="19"/>
        <v>0.90333153360545226</v>
      </c>
    </row>
    <row r="2154" spans="44:44" x14ac:dyDescent="0.35">
      <c r="AR2154" s="13">
        <f t="shared" ca="1" si="19"/>
        <v>0.33998600708012516</v>
      </c>
    </row>
    <row r="2155" spans="44:44" x14ac:dyDescent="0.35">
      <c r="AR2155" s="13">
        <f t="shared" ca="1" si="19"/>
        <v>0.84046721764503673</v>
      </c>
    </row>
    <row r="2156" spans="44:44" x14ac:dyDescent="0.35">
      <c r="AR2156" s="13">
        <f t="shared" ca="1" si="19"/>
        <v>0.99816452725462557</v>
      </c>
    </row>
    <row r="2157" spans="44:44" x14ac:dyDescent="0.35">
      <c r="AR2157" s="13">
        <f t="shared" ca="1" si="19"/>
        <v>2.1296400156627038E-2</v>
      </c>
    </row>
    <row r="2158" spans="44:44" x14ac:dyDescent="0.35">
      <c r="AR2158" s="13">
        <f t="shared" ca="1" si="19"/>
        <v>0.616653433752959</v>
      </c>
    </row>
    <row r="2159" spans="44:44" x14ac:dyDescent="0.35">
      <c r="AR2159" s="13">
        <f t="shared" ca="1" si="19"/>
        <v>0.20182053367209962</v>
      </c>
    </row>
    <row r="2160" spans="44:44" x14ac:dyDescent="0.35">
      <c r="AR2160" s="13">
        <f t="shared" ca="1" si="19"/>
        <v>0.45569264114027563</v>
      </c>
    </row>
    <row r="2161" spans="44:44" x14ac:dyDescent="0.35">
      <c r="AR2161" s="13">
        <f t="shared" ca="1" si="19"/>
        <v>0.70519944383922062</v>
      </c>
    </row>
    <row r="2162" spans="44:44" x14ac:dyDescent="0.35">
      <c r="AR2162" s="13">
        <f t="shared" ca="1" si="19"/>
        <v>8.696230415681816E-2</v>
      </c>
    </row>
    <row r="2163" spans="44:44" x14ac:dyDescent="0.35">
      <c r="AR2163" s="13">
        <f t="shared" ca="1" si="19"/>
        <v>0.44288247061938857</v>
      </c>
    </row>
    <row r="2164" spans="44:44" x14ac:dyDescent="0.35">
      <c r="AR2164" s="13">
        <f t="shared" ca="1" si="19"/>
        <v>9.3608703275025795E-2</v>
      </c>
    </row>
    <row r="2165" spans="44:44" x14ac:dyDescent="0.35">
      <c r="AR2165" s="13">
        <f t="shared" ca="1" si="19"/>
        <v>0.13203904206580241</v>
      </c>
    </row>
    <row r="2166" spans="44:44" x14ac:dyDescent="0.35">
      <c r="AR2166" s="13">
        <f t="shared" ca="1" si="19"/>
        <v>0.70897360671133225</v>
      </c>
    </row>
    <row r="2167" spans="44:44" x14ac:dyDescent="0.35">
      <c r="AR2167" s="13">
        <f t="shared" ref="AR2167:AR2230" ca="1" si="20">RAND()</f>
        <v>0.71221219154629467</v>
      </c>
    </row>
    <row r="2168" spans="44:44" x14ac:dyDescent="0.35">
      <c r="AR2168" s="13">
        <f t="shared" ca="1" si="20"/>
        <v>0.53761427334983303</v>
      </c>
    </row>
    <row r="2169" spans="44:44" x14ac:dyDescent="0.35">
      <c r="AR2169" s="13">
        <f t="shared" ca="1" si="20"/>
        <v>4.8890964511436596E-2</v>
      </c>
    </row>
    <row r="2170" spans="44:44" x14ac:dyDescent="0.35">
      <c r="AR2170" s="13">
        <f t="shared" ca="1" si="20"/>
        <v>0.79216887891856735</v>
      </c>
    </row>
    <row r="2171" spans="44:44" x14ac:dyDescent="0.35">
      <c r="AR2171" s="13">
        <f t="shared" ca="1" si="20"/>
        <v>0.73045611556480106</v>
      </c>
    </row>
    <row r="2172" spans="44:44" x14ac:dyDescent="0.35">
      <c r="AR2172" s="13">
        <f t="shared" ca="1" si="20"/>
        <v>0.58898146804594875</v>
      </c>
    </row>
    <row r="2173" spans="44:44" x14ac:dyDescent="0.35">
      <c r="AR2173" s="13">
        <f t="shared" ca="1" si="20"/>
        <v>7.0031724302828779E-2</v>
      </c>
    </row>
    <row r="2174" spans="44:44" x14ac:dyDescent="0.35">
      <c r="AR2174" s="13">
        <f t="shared" ca="1" si="20"/>
        <v>0.98532530210189928</v>
      </c>
    </row>
    <row r="2175" spans="44:44" x14ac:dyDescent="0.35">
      <c r="AR2175" s="13">
        <f t="shared" ca="1" si="20"/>
        <v>0.20486167463451499</v>
      </c>
    </row>
    <row r="2176" spans="44:44" x14ac:dyDescent="0.35">
      <c r="AR2176" s="13">
        <f t="shared" ca="1" si="20"/>
        <v>0.12185343761524747</v>
      </c>
    </row>
    <row r="2177" spans="44:44" x14ac:dyDescent="0.35">
      <c r="AR2177" s="13">
        <f t="shared" ca="1" si="20"/>
        <v>0.11596759669198109</v>
      </c>
    </row>
    <row r="2178" spans="44:44" x14ac:dyDescent="0.35">
      <c r="AR2178" s="13">
        <f t="shared" ca="1" si="20"/>
        <v>0.88997225878795949</v>
      </c>
    </row>
    <row r="2179" spans="44:44" x14ac:dyDescent="0.35">
      <c r="AR2179" s="13">
        <f t="shared" ca="1" si="20"/>
        <v>0.8453569883765395</v>
      </c>
    </row>
    <row r="2180" spans="44:44" x14ac:dyDescent="0.35">
      <c r="AR2180" s="13">
        <f t="shared" ca="1" si="20"/>
        <v>0.64693941789263143</v>
      </c>
    </row>
    <row r="2181" spans="44:44" x14ac:dyDescent="0.35">
      <c r="AR2181" s="13">
        <f t="shared" ca="1" si="20"/>
        <v>0.71218993799711638</v>
      </c>
    </row>
    <row r="2182" spans="44:44" x14ac:dyDescent="0.35">
      <c r="AR2182" s="13">
        <f t="shared" ca="1" si="20"/>
        <v>0.81523010448872002</v>
      </c>
    </row>
    <row r="2183" spans="44:44" x14ac:dyDescent="0.35">
      <c r="AR2183" s="13">
        <f t="shared" ca="1" si="20"/>
        <v>0.50499805475227377</v>
      </c>
    </row>
    <row r="2184" spans="44:44" x14ac:dyDescent="0.35">
      <c r="AR2184" s="13">
        <f t="shared" ca="1" si="20"/>
        <v>0.21328514584981972</v>
      </c>
    </row>
    <row r="2185" spans="44:44" x14ac:dyDescent="0.35">
      <c r="AR2185" s="13">
        <f t="shared" ca="1" si="20"/>
        <v>5.3107721748687831E-2</v>
      </c>
    </row>
    <row r="2186" spans="44:44" x14ac:dyDescent="0.35">
      <c r="AR2186" s="13">
        <f t="shared" ca="1" si="20"/>
        <v>0.36168453562694602</v>
      </c>
    </row>
    <row r="2187" spans="44:44" x14ac:dyDescent="0.35">
      <c r="AR2187" s="13">
        <f t="shared" ca="1" si="20"/>
        <v>4.0259385789992441E-2</v>
      </c>
    </row>
    <row r="2188" spans="44:44" x14ac:dyDescent="0.35">
      <c r="AR2188" s="13">
        <f t="shared" ca="1" si="20"/>
        <v>0.35967952251913315</v>
      </c>
    </row>
    <row r="2189" spans="44:44" x14ac:dyDescent="0.35">
      <c r="AR2189" s="13">
        <f t="shared" ca="1" si="20"/>
        <v>6.2229720437933511E-2</v>
      </c>
    </row>
    <row r="2190" spans="44:44" x14ac:dyDescent="0.35">
      <c r="AR2190" s="13">
        <f t="shared" ca="1" si="20"/>
        <v>0.17709883295823448</v>
      </c>
    </row>
    <row r="2191" spans="44:44" x14ac:dyDescent="0.35">
      <c r="AR2191" s="13">
        <f t="shared" ca="1" si="20"/>
        <v>0.95864066671091375</v>
      </c>
    </row>
    <row r="2192" spans="44:44" x14ac:dyDescent="0.35">
      <c r="AR2192" s="13">
        <f t="shared" ca="1" si="20"/>
        <v>0.42331230300511113</v>
      </c>
    </row>
    <row r="2193" spans="44:44" x14ac:dyDescent="0.35">
      <c r="AR2193" s="13">
        <f t="shared" ca="1" si="20"/>
        <v>0.28335991856532206</v>
      </c>
    </row>
    <row r="2194" spans="44:44" x14ac:dyDescent="0.35">
      <c r="AR2194" s="13">
        <f t="shared" ca="1" si="20"/>
        <v>0.85638772582242539</v>
      </c>
    </row>
    <row r="2195" spans="44:44" x14ac:dyDescent="0.35">
      <c r="AR2195" s="13">
        <f t="shared" ca="1" si="20"/>
        <v>0.7174998993448799</v>
      </c>
    </row>
    <row r="2196" spans="44:44" x14ac:dyDescent="0.35">
      <c r="AR2196" s="13">
        <f t="shared" ca="1" si="20"/>
        <v>0.3432450788751763</v>
      </c>
    </row>
    <row r="2197" spans="44:44" x14ac:dyDescent="0.35">
      <c r="AR2197" s="13">
        <f t="shared" ca="1" si="20"/>
        <v>0.3605164541459942</v>
      </c>
    </row>
    <row r="2198" spans="44:44" x14ac:dyDescent="0.35">
      <c r="AR2198" s="13">
        <f t="shared" ca="1" si="20"/>
        <v>0.90496427388803236</v>
      </c>
    </row>
    <row r="2199" spans="44:44" x14ac:dyDescent="0.35">
      <c r="AR2199" s="13">
        <f t="shared" ca="1" si="20"/>
        <v>0.74217313324954137</v>
      </c>
    </row>
    <row r="2200" spans="44:44" x14ac:dyDescent="0.35">
      <c r="AR2200" s="13">
        <f t="shared" ca="1" si="20"/>
        <v>0.14223988928334008</v>
      </c>
    </row>
    <row r="2201" spans="44:44" x14ac:dyDescent="0.35">
      <c r="AR2201" s="13">
        <f t="shared" ca="1" si="20"/>
        <v>0.1287352230851736</v>
      </c>
    </row>
    <row r="2202" spans="44:44" x14ac:dyDescent="0.35">
      <c r="AR2202" s="13">
        <f t="shared" ca="1" si="20"/>
        <v>0.85870821605542635</v>
      </c>
    </row>
    <row r="2203" spans="44:44" x14ac:dyDescent="0.35">
      <c r="AR2203" s="13">
        <f t="shared" ca="1" si="20"/>
        <v>0.73495800227584041</v>
      </c>
    </row>
    <row r="2204" spans="44:44" x14ac:dyDescent="0.35">
      <c r="AR2204" s="13">
        <f t="shared" ca="1" si="20"/>
        <v>0.38567185829741757</v>
      </c>
    </row>
    <row r="2205" spans="44:44" x14ac:dyDescent="0.35">
      <c r="AR2205" s="13">
        <f t="shared" ca="1" si="20"/>
        <v>0.42307627304620243</v>
      </c>
    </row>
    <row r="2206" spans="44:44" x14ac:dyDescent="0.35">
      <c r="AR2206" s="13">
        <f t="shared" ca="1" si="20"/>
        <v>0.98547774751315598</v>
      </c>
    </row>
    <row r="2207" spans="44:44" x14ac:dyDescent="0.35">
      <c r="AR2207" s="13">
        <f t="shared" ca="1" si="20"/>
        <v>0.39905382851618632</v>
      </c>
    </row>
    <row r="2208" spans="44:44" x14ac:dyDescent="0.35">
      <c r="AR2208" s="13">
        <f t="shared" ca="1" si="20"/>
        <v>0.11689171375675167</v>
      </c>
    </row>
    <row r="2209" spans="44:44" x14ac:dyDescent="0.35">
      <c r="AR2209" s="13">
        <f t="shared" ca="1" si="20"/>
        <v>6.8678324409009561E-2</v>
      </c>
    </row>
    <row r="2210" spans="44:44" x14ac:dyDescent="0.35">
      <c r="AR2210" s="13">
        <f t="shared" ca="1" si="20"/>
        <v>0.55998936343517625</v>
      </c>
    </row>
    <row r="2211" spans="44:44" x14ac:dyDescent="0.35">
      <c r="AR2211" s="13">
        <f t="shared" ca="1" si="20"/>
        <v>0.13559215385125878</v>
      </c>
    </row>
    <row r="2212" spans="44:44" x14ac:dyDescent="0.35">
      <c r="AR2212" s="13">
        <f t="shared" ca="1" si="20"/>
        <v>0.18476361861380475</v>
      </c>
    </row>
    <row r="2213" spans="44:44" x14ac:dyDescent="0.35">
      <c r="AR2213" s="13">
        <f t="shared" ca="1" si="20"/>
        <v>0.9247598213858329</v>
      </c>
    </row>
    <row r="2214" spans="44:44" x14ac:dyDescent="0.35">
      <c r="AR2214" s="13">
        <f t="shared" ca="1" si="20"/>
        <v>0.20002877116740592</v>
      </c>
    </row>
    <row r="2215" spans="44:44" x14ac:dyDescent="0.35">
      <c r="AR2215" s="13">
        <f t="shared" ca="1" si="20"/>
        <v>0.9069807954371214</v>
      </c>
    </row>
    <row r="2216" spans="44:44" x14ac:dyDescent="0.35">
      <c r="AR2216" s="13">
        <f t="shared" ca="1" si="20"/>
        <v>0.69541426716631849</v>
      </c>
    </row>
    <row r="2217" spans="44:44" x14ac:dyDescent="0.35">
      <c r="AR2217" s="13">
        <f t="shared" ca="1" si="20"/>
        <v>0.49592519819623404</v>
      </c>
    </row>
    <row r="2218" spans="44:44" x14ac:dyDescent="0.35">
      <c r="AR2218" s="13">
        <f t="shared" ca="1" si="20"/>
        <v>0.15282773783792059</v>
      </c>
    </row>
    <row r="2219" spans="44:44" x14ac:dyDescent="0.35">
      <c r="AR2219" s="13">
        <f t="shared" ca="1" si="20"/>
        <v>3.2201361799531258E-2</v>
      </c>
    </row>
    <row r="2220" spans="44:44" x14ac:dyDescent="0.35">
      <c r="AR2220" s="13">
        <f t="shared" ca="1" si="20"/>
        <v>0.80740260255487206</v>
      </c>
    </row>
    <row r="2221" spans="44:44" x14ac:dyDescent="0.35">
      <c r="AR2221" s="13">
        <f t="shared" ca="1" si="20"/>
        <v>0.58206109427246699</v>
      </c>
    </row>
    <row r="2222" spans="44:44" x14ac:dyDescent="0.35">
      <c r="AR2222" s="13">
        <f t="shared" ca="1" si="20"/>
        <v>0.26283580855928923</v>
      </c>
    </row>
    <row r="2223" spans="44:44" x14ac:dyDescent="0.35">
      <c r="AR2223" s="13">
        <f t="shared" ca="1" si="20"/>
        <v>3.4050764340469053E-2</v>
      </c>
    </row>
    <row r="2224" spans="44:44" x14ac:dyDescent="0.35">
      <c r="AR2224" s="13">
        <f t="shared" ca="1" si="20"/>
        <v>0.82233587719533707</v>
      </c>
    </row>
    <row r="2225" spans="44:44" x14ac:dyDescent="0.35">
      <c r="AR2225" s="13">
        <f t="shared" ca="1" si="20"/>
        <v>0.68177320026555566</v>
      </c>
    </row>
    <row r="2226" spans="44:44" x14ac:dyDescent="0.35">
      <c r="AR2226" s="13">
        <f t="shared" ca="1" si="20"/>
        <v>0.15557499112835316</v>
      </c>
    </row>
    <row r="2227" spans="44:44" x14ac:dyDescent="0.35">
      <c r="AR2227" s="13">
        <f t="shared" ca="1" si="20"/>
        <v>0.45615522660102725</v>
      </c>
    </row>
    <row r="2228" spans="44:44" x14ac:dyDescent="0.35">
      <c r="AR2228" s="13">
        <f t="shared" ca="1" si="20"/>
        <v>0.65539443564468014</v>
      </c>
    </row>
    <row r="2229" spans="44:44" x14ac:dyDescent="0.35">
      <c r="AR2229" s="13">
        <f t="shared" ca="1" si="20"/>
        <v>0.21852151968627564</v>
      </c>
    </row>
    <row r="2230" spans="44:44" x14ac:dyDescent="0.35">
      <c r="AR2230" s="13">
        <f t="shared" ca="1" si="20"/>
        <v>0.84444068560995422</v>
      </c>
    </row>
    <row r="2231" spans="44:44" x14ac:dyDescent="0.35">
      <c r="AR2231" s="13">
        <f t="shared" ref="AR2231:AR2294" ca="1" si="21">RAND()</f>
        <v>0.59368249857243016</v>
      </c>
    </row>
    <row r="2232" spans="44:44" x14ac:dyDescent="0.35">
      <c r="AR2232" s="13">
        <f t="shared" ca="1" si="21"/>
        <v>0.81000046408699988</v>
      </c>
    </row>
    <row r="2233" spans="44:44" x14ac:dyDescent="0.35">
      <c r="AR2233" s="13">
        <f t="shared" ca="1" si="21"/>
        <v>0.83946059073501034</v>
      </c>
    </row>
    <row r="2234" spans="44:44" x14ac:dyDescent="0.35">
      <c r="AR2234" s="13">
        <f t="shared" ca="1" si="21"/>
        <v>7.7772475369526028E-2</v>
      </c>
    </row>
    <row r="2235" spans="44:44" x14ac:dyDescent="0.35">
      <c r="AR2235" s="13">
        <f t="shared" ca="1" si="21"/>
        <v>0.27875394692485411</v>
      </c>
    </row>
    <row r="2236" spans="44:44" x14ac:dyDescent="0.35">
      <c r="AR2236" s="13">
        <f t="shared" ca="1" si="21"/>
        <v>0.35461118019696125</v>
      </c>
    </row>
    <row r="2237" spans="44:44" x14ac:dyDescent="0.35">
      <c r="AR2237" s="13">
        <f t="shared" ca="1" si="21"/>
        <v>0.3235218201949307</v>
      </c>
    </row>
    <row r="2238" spans="44:44" x14ac:dyDescent="0.35">
      <c r="AR2238" s="13">
        <f t="shared" ca="1" si="21"/>
        <v>0.52428515287583111</v>
      </c>
    </row>
    <row r="2239" spans="44:44" x14ac:dyDescent="0.35">
      <c r="AR2239" s="13">
        <f t="shared" ca="1" si="21"/>
        <v>0.6445190490065803</v>
      </c>
    </row>
    <row r="2240" spans="44:44" x14ac:dyDescent="0.35">
      <c r="AR2240" s="13">
        <f t="shared" ca="1" si="21"/>
        <v>0.82747760144469895</v>
      </c>
    </row>
    <row r="2241" spans="44:44" x14ac:dyDescent="0.35">
      <c r="AR2241" s="13">
        <f t="shared" ca="1" si="21"/>
        <v>0.93883851671681029</v>
      </c>
    </row>
    <row r="2242" spans="44:44" x14ac:dyDescent="0.35">
      <c r="AR2242" s="13">
        <f t="shared" ca="1" si="21"/>
        <v>4.8498218439646079E-2</v>
      </c>
    </row>
    <row r="2243" spans="44:44" x14ac:dyDescent="0.35">
      <c r="AR2243" s="13">
        <f t="shared" ca="1" si="21"/>
        <v>8.4200082149731292E-3</v>
      </c>
    </row>
    <row r="2244" spans="44:44" x14ac:dyDescent="0.35">
      <c r="AR2244" s="13">
        <f t="shared" ca="1" si="21"/>
        <v>0.68238284858868326</v>
      </c>
    </row>
    <row r="2245" spans="44:44" x14ac:dyDescent="0.35">
      <c r="AR2245" s="13">
        <f t="shared" ca="1" si="21"/>
        <v>0.89979415193768775</v>
      </c>
    </row>
    <row r="2246" spans="44:44" x14ac:dyDescent="0.35">
      <c r="AR2246" s="13">
        <f t="shared" ca="1" si="21"/>
        <v>0.5217687687567496</v>
      </c>
    </row>
    <row r="2247" spans="44:44" x14ac:dyDescent="0.35">
      <c r="AR2247" s="13">
        <f t="shared" ca="1" si="21"/>
        <v>0.12521666204786164</v>
      </c>
    </row>
    <row r="2248" spans="44:44" x14ac:dyDescent="0.35">
      <c r="AR2248" s="13">
        <f t="shared" ca="1" si="21"/>
        <v>0.38794354611172299</v>
      </c>
    </row>
    <row r="2249" spans="44:44" x14ac:dyDescent="0.35">
      <c r="AR2249" s="13">
        <f t="shared" ca="1" si="21"/>
        <v>0.24508590259695762</v>
      </c>
    </row>
    <row r="2250" spans="44:44" x14ac:dyDescent="0.35">
      <c r="AR2250" s="13">
        <f t="shared" ca="1" si="21"/>
        <v>1.0067647449575334E-2</v>
      </c>
    </row>
    <row r="2251" spans="44:44" x14ac:dyDescent="0.35">
      <c r="AR2251" s="13">
        <f t="shared" ca="1" si="21"/>
        <v>0.27493142391412417</v>
      </c>
    </row>
    <row r="2252" spans="44:44" x14ac:dyDescent="0.35">
      <c r="AR2252" s="13">
        <f t="shared" ca="1" si="21"/>
        <v>0.20266311346542643</v>
      </c>
    </row>
    <row r="2253" spans="44:44" x14ac:dyDescent="0.35">
      <c r="AR2253" s="13">
        <f t="shared" ca="1" si="21"/>
        <v>0.53539413077427178</v>
      </c>
    </row>
    <row r="2254" spans="44:44" x14ac:dyDescent="0.35">
      <c r="AR2254" s="13">
        <f t="shared" ca="1" si="21"/>
        <v>0.10714848020896539</v>
      </c>
    </row>
    <row r="2255" spans="44:44" x14ac:dyDescent="0.35">
      <c r="AR2255" s="13">
        <f t="shared" ca="1" si="21"/>
        <v>0.98069720383187109</v>
      </c>
    </row>
    <row r="2256" spans="44:44" x14ac:dyDescent="0.35">
      <c r="AR2256" s="13">
        <f t="shared" ca="1" si="21"/>
        <v>0.77531953600663772</v>
      </c>
    </row>
    <row r="2257" spans="44:44" x14ac:dyDescent="0.35">
      <c r="AR2257" s="13">
        <f t="shared" ca="1" si="21"/>
        <v>0.29845017190391354</v>
      </c>
    </row>
    <row r="2258" spans="44:44" x14ac:dyDescent="0.35">
      <c r="AR2258" s="13">
        <f t="shared" ca="1" si="21"/>
        <v>0.74484881200302822</v>
      </c>
    </row>
    <row r="2259" spans="44:44" x14ac:dyDescent="0.35">
      <c r="AR2259" s="13">
        <f t="shared" ca="1" si="21"/>
        <v>0.15474473521500853</v>
      </c>
    </row>
    <row r="2260" spans="44:44" x14ac:dyDescent="0.35">
      <c r="AR2260" s="13">
        <f t="shared" ca="1" si="21"/>
        <v>0.57852466266567437</v>
      </c>
    </row>
    <row r="2261" spans="44:44" x14ac:dyDescent="0.35">
      <c r="AR2261" s="13">
        <f t="shared" ca="1" si="21"/>
        <v>0.56321388476719159</v>
      </c>
    </row>
    <row r="2262" spans="44:44" x14ac:dyDescent="0.35">
      <c r="AR2262" s="13">
        <f t="shared" ca="1" si="21"/>
        <v>0.16580277463844517</v>
      </c>
    </row>
    <row r="2263" spans="44:44" x14ac:dyDescent="0.35">
      <c r="AR2263" s="13">
        <f t="shared" ca="1" si="21"/>
        <v>0.1210124205780434</v>
      </c>
    </row>
    <row r="2264" spans="44:44" x14ac:dyDescent="0.35">
      <c r="AR2264" s="13">
        <f t="shared" ca="1" si="21"/>
        <v>0.84949562794708666</v>
      </c>
    </row>
    <row r="2265" spans="44:44" x14ac:dyDescent="0.35">
      <c r="AR2265" s="13">
        <f t="shared" ca="1" si="21"/>
        <v>0.94517552637397684</v>
      </c>
    </row>
    <row r="2266" spans="44:44" x14ac:dyDescent="0.35">
      <c r="AR2266" s="13">
        <f t="shared" ca="1" si="21"/>
        <v>0.29334892362160392</v>
      </c>
    </row>
    <row r="2267" spans="44:44" x14ac:dyDescent="0.35">
      <c r="AR2267" s="13">
        <f t="shared" ca="1" si="21"/>
        <v>1.3436265146324455E-2</v>
      </c>
    </row>
    <row r="2268" spans="44:44" x14ac:dyDescent="0.35">
      <c r="AR2268" s="13">
        <f t="shared" ca="1" si="21"/>
        <v>0.92489423777310598</v>
      </c>
    </row>
    <row r="2269" spans="44:44" x14ac:dyDescent="0.35">
      <c r="AR2269" s="13">
        <f t="shared" ca="1" si="21"/>
        <v>0.8717923956561624</v>
      </c>
    </row>
    <row r="2270" spans="44:44" x14ac:dyDescent="0.35">
      <c r="AR2270" s="13">
        <f t="shared" ca="1" si="21"/>
        <v>0.93427174005950764</v>
      </c>
    </row>
    <row r="2271" spans="44:44" x14ac:dyDescent="0.35">
      <c r="AR2271" s="13">
        <f t="shared" ca="1" si="21"/>
        <v>0.50807452852185542</v>
      </c>
    </row>
    <row r="2272" spans="44:44" x14ac:dyDescent="0.35">
      <c r="AR2272" s="13">
        <f t="shared" ca="1" si="21"/>
        <v>0.74395532339363157</v>
      </c>
    </row>
    <row r="2273" spans="44:44" x14ac:dyDescent="0.35">
      <c r="AR2273" s="13">
        <f t="shared" ca="1" si="21"/>
        <v>0.25512851404049686</v>
      </c>
    </row>
    <row r="2274" spans="44:44" x14ac:dyDescent="0.35">
      <c r="AR2274" s="13">
        <f t="shared" ca="1" si="21"/>
        <v>0.36679976829065619</v>
      </c>
    </row>
    <row r="2275" spans="44:44" x14ac:dyDescent="0.35">
      <c r="AR2275" s="13">
        <f t="shared" ca="1" si="21"/>
        <v>0.66335226280053483</v>
      </c>
    </row>
    <row r="2276" spans="44:44" x14ac:dyDescent="0.35">
      <c r="AR2276" s="13">
        <f t="shared" ca="1" si="21"/>
        <v>0.27549079527042131</v>
      </c>
    </row>
    <row r="2277" spans="44:44" x14ac:dyDescent="0.35">
      <c r="AR2277" s="13">
        <f t="shared" ca="1" si="21"/>
        <v>0.76501388190997732</v>
      </c>
    </row>
    <row r="2278" spans="44:44" x14ac:dyDescent="0.35">
      <c r="AR2278" s="13">
        <f t="shared" ca="1" si="21"/>
        <v>0.42614450629576794</v>
      </c>
    </row>
    <row r="2279" spans="44:44" x14ac:dyDescent="0.35">
      <c r="AR2279" s="13">
        <f t="shared" ca="1" si="21"/>
        <v>0.13585086760606213</v>
      </c>
    </row>
    <row r="2280" spans="44:44" x14ac:dyDescent="0.35">
      <c r="AR2280" s="13">
        <f t="shared" ca="1" si="21"/>
        <v>0.40581194377851904</v>
      </c>
    </row>
    <row r="2281" spans="44:44" x14ac:dyDescent="0.35">
      <c r="AR2281" s="13">
        <f t="shared" ca="1" si="21"/>
        <v>0.48953800443771356</v>
      </c>
    </row>
    <row r="2282" spans="44:44" x14ac:dyDescent="0.35">
      <c r="AR2282" s="13">
        <f t="shared" ca="1" si="21"/>
        <v>0.68464779600136216</v>
      </c>
    </row>
    <row r="2283" spans="44:44" x14ac:dyDescent="0.35">
      <c r="AR2283" s="13">
        <f t="shared" ca="1" si="21"/>
        <v>0.71369695141105272</v>
      </c>
    </row>
    <row r="2284" spans="44:44" x14ac:dyDescent="0.35">
      <c r="AR2284" s="13">
        <f t="shared" ca="1" si="21"/>
        <v>0.18895506797897843</v>
      </c>
    </row>
    <row r="2285" spans="44:44" x14ac:dyDescent="0.35">
      <c r="AR2285" s="13">
        <f t="shared" ca="1" si="21"/>
        <v>0.24682876067175519</v>
      </c>
    </row>
    <row r="2286" spans="44:44" x14ac:dyDescent="0.35">
      <c r="AR2286" s="13">
        <f t="shared" ca="1" si="21"/>
        <v>1.8666213563033884E-2</v>
      </c>
    </row>
    <row r="2287" spans="44:44" x14ac:dyDescent="0.35">
      <c r="AR2287" s="13">
        <f t="shared" ca="1" si="21"/>
        <v>4.1135722712490996E-2</v>
      </c>
    </row>
    <row r="2288" spans="44:44" x14ac:dyDescent="0.35">
      <c r="AR2288" s="13">
        <f t="shared" ca="1" si="21"/>
        <v>0.97387416566010865</v>
      </c>
    </row>
    <row r="2289" spans="44:44" x14ac:dyDescent="0.35">
      <c r="AR2289" s="13">
        <f t="shared" ca="1" si="21"/>
        <v>0.93513124089300759</v>
      </c>
    </row>
    <row r="2290" spans="44:44" x14ac:dyDescent="0.35">
      <c r="AR2290" s="13">
        <f t="shared" ca="1" si="21"/>
        <v>0.53674110304420186</v>
      </c>
    </row>
    <row r="2291" spans="44:44" x14ac:dyDescent="0.35">
      <c r="AR2291" s="13">
        <f t="shared" ca="1" si="21"/>
        <v>0.66512459268256541</v>
      </c>
    </row>
    <row r="2292" spans="44:44" x14ac:dyDescent="0.35">
      <c r="AR2292" s="13">
        <f t="shared" ca="1" si="21"/>
        <v>0.41235935167757698</v>
      </c>
    </row>
    <row r="2293" spans="44:44" x14ac:dyDescent="0.35">
      <c r="AR2293" s="13">
        <f t="shared" ca="1" si="21"/>
        <v>9.1268729989663955E-2</v>
      </c>
    </row>
    <row r="2294" spans="44:44" x14ac:dyDescent="0.35">
      <c r="AR2294" s="13">
        <f t="shared" ca="1" si="21"/>
        <v>8.5992731739124029E-2</v>
      </c>
    </row>
    <row r="2295" spans="44:44" x14ac:dyDescent="0.35">
      <c r="AR2295" s="13">
        <f t="shared" ref="AR2295:AR2358" ca="1" si="22">RAND()</f>
        <v>0.87501247207091082</v>
      </c>
    </row>
    <row r="2296" spans="44:44" x14ac:dyDescent="0.35">
      <c r="AR2296" s="13">
        <f t="shared" ca="1" si="22"/>
        <v>0.48427313563890839</v>
      </c>
    </row>
    <row r="2297" spans="44:44" x14ac:dyDescent="0.35">
      <c r="AR2297" s="13">
        <f t="shared" ca="1" si="22"/>
        <v>0.90545915192350135</v>
      </c>
    </row>
    <row r="2298" spans="44:44" x14ac:dyDescent="0.35">
      <c r="AR2298" s="13">
        <f t="shared" ca="1" si="22"/>
        <v>4.6915477527344152E-2</v>
      </c>
    </row>
    <row r="2299" spans="44:44" x14ac:dyDescent="0.35">
      <c r="AR2299" s="13">
        <f t="shared" ca="1" si="22"/>
        <v>0.20700779918192036</v>
      </c>
    </row>
    <row r="2300" spans="44:44" x14ac:dyDescent="0.35">
      <c r="AR2300" s="13">
        <f t="shared" ca="1" si="22"/>
        <v>0.62348310614585833</v>
      </c>
    </row>
    <row r="2301" spans="44:44" x14ac:dyDescent="0.35">
      <c r="AR2301" s="13">
        <f t="shared" ca="1" si="22"/>
        <v>1.1711663615623258E-2</v>
      </c>
    </row>
    <row r="2302" spans="44:44" x14ac:dyDescent="0.35">
      <c r="AR2302" s="13">
        <f t="shared" ca="1" si="22"/>
        <v>0.12072811403350325</v>
      </c>
    </row>
    <row r="2303" spans="44:44" x14ac:dyDescent="0.35">
      <c r="AR2303" s="13">
        <f t="shared" ca="1" si="22"/>
        <v>0.61907048686141786</v>
      </c>
    </row>
    <row r="2304" spans="44:44" x14ac:dyDescent="0.35">
      <c r="AR2304" s="13">
        <f t="shared" ca="1" si="22"/>
        <v>0.84788979683691634</v>
      </c>
    </row>
    <row r="2305" spans="44:44" x14ac:dyDescent="0.35">
      <c r="AR2305" s="13">
        <f t="shared" ca="1" si="22"/>
        <v>0.93720553522492922</v>
      </c>
    </row>
    <row r="2306" spans="44:44" x14ac:dyDescent="0.35">
      <c r="AR2306" s="13">
        <f t="shared" ca="1" si="22"/>
        <v>0.85480482215118925</v>
      </c>
    </row>
    <row r="2307" spans="44:44" x14ac:dyDescent="0.35">
      <c r="AR2307" s="13">
        <f t="shared" ca="1" si="22"/>
        <v>0.48185058003336234</v>
      </c>
    </row>
    <row r="2308" spans="44:44" x14ac:dyDescent="0.35">
      <c r="AR2308" s="13">
        <f t="shared" ca="1" si="22"/>
        <v>0.70614321930134938</v>
      </c>
    </row>
    <row r="2309" spans="44:44" x14ac:dyDescent="0.35">
      <c r="AR2309" s="13">
        <f t="shared" ca="1" si="22"/>
        <v>0.68585696653504624</v>
      </c>
    </row>
    <row r="2310" spans="44:44" x14ac:dyDescent="0.35">
      <c r="AR2310" s="13">
        <f t="shared" ca="1" si="22"/>
        <v>9.514454860428323E-2</v>
      </c>
    </row>
    <row r="2311" spans="44:44" x14ac:dyDescent="0.35">
      <c r="AR2311" s="13">
        <f t="shared" ca="1" si="22"/>
        <v>0.779952428294165</v>
      </c>
    </row>
    <row r="2312" spans="44:44" x14ac:dyDescent="0.35">
      <c r="AR2312" s="13">
        <f t="shared" ca="1" si="22"/>
        <v>0.6905571262263539</v>
      </c>
    </row>
    <row r="2313" spans="44:44" x14ac:dyDescent="0.35">
      <c r="AR2313" s="13">
        <f t="shared" ca="1" si="22"/>
        <v>0.75321248050026923</v>
      </c>
    </row>
    <row r="2314" spans="44:44" x14ac:dyDescent="0.35">
      <c r="AR2314" s="13">
        <f t="shared" ca="1" si="22"/>
        <v>0.88294385768000438</v>
      </c>
    </row>
    <row r="2315" spans="44:44" x14ac:dyDescent="0.35">
      <c r="AR2315" s="13">
        <f t="shared" ca="1" si="22"/>
        <v>0.2596381776625829</v>
      </c>
    </row>
    <row r="2316" spans="44:44" x14ac:dyDescent="0.35">
      <c r="AR2316" s="13">
        <f t="shared" ca="1" si="22"/>
        <v>0.61486951629213149</v>
      </c>
    </row>
    <row r="2317" spans="44:44" x14ac:dyDescent="0.35">
      <c r="AR2317" s="13">
        <f t="shared" ca="1" si="22"/>
        <v>0.1592967223654711</v>
      </c>
    </row>
    <row r="2318" spans="44:44" x14ac:dyDescent="0.35">
      <c r="AR2318" s="13">
        <f t="shared" ca="1" si="22"/>
        <v>0.15731584422328271</v>
      </c>
    </row>
    <row r="2319" spans="44:44" x14ac:dyDescent="0.35">
      <c r="AR2319" s="13">
        <f t="shared" ca="1" si="22"/>
        <v>0.43418425820640372</v>
      </c>
    </row>
    <row r="2320" spans="44:44" x14ac:dyDescent="0.35">
      <c r="AR2320" s="13">
        <f t="shared" ca="1" si="22"/>
        <v>0.49293849624349384</v>
      </c>
    </row>
    <row r="2321" spans="44:44" x14ac:dyDescent="0.35">
      <c r="AR2321" s="13">
        <f t="shared" ca="1" si="22"/>
        <v>0.76772917696661092</v>
      </c>
    </row>
    <row r="2322" spans="44:44" x14ac:dyDescent="0.35">
      <c r="AR2322" s="13">
        <f t="shared" ca="1" si="22"/>
        <v>0.87723488411985795</v>
      </c>
    </row>
    <row r="2323" spans="44:44" x14ac:dyDescent="0.35">
      <c r="AR2323" s="13">
        <f t="shared" ca="1" si="22"/>
        <v>0.81115370730701308</v>
      </c>
    </row>
    <row r="2324" spans="44:44" x14ac:dyDescent="0.35">
      <c r="AR2324" s="13">
        <f t="shared" ca="1" si="22"/>
        <v>0.71376348766445186</v>
      </c>
    </row>
    <row r="2325" spans="44:44" x14ac:dyDescent="0.35">
      <c r="AR2325" s="13">
        <f t="shared" ca="1" si="22"/>
        <v>0.44948329072423709</v>
      </c>
    </row>
    <row r="2326" spans="44:44" x14ac:dyDescent="0.35">
      <c r="AR2326" s="13">
        <f t="shared" ca="1" si="22"/>
        <v>0.47479388770571607</v>
      </c>
    </row>
    <row r="2327" spans="44:44" x14ac:dyDescent="0.35">
      <c r="AR2327" s="13">
        <f t="shared" ca="1" si="22"/>
        <v>0.98085078509159118</v>
      </c>
    </row>
    <row r="2328" spans="44:44" x14ac:dyDescent="0.35">
      <c r="AR2328" s="13">
        <f t="shared" ca="1" si="22"/>
        <v>0.65426036066437698</v>
      </c>
    </row>
    <row r="2329" spans="44:44" x14ac:dyDescent="0.35">
      <c r="AR2329" s="13">
        <f t="shared" ca="1" si="22"/>
        <v>0.88335136716728069</v>
      </c>
    </row>
    <row r="2330" spans="44:44" x14ac:dyDescent="0.35">
      <c r="AR2330" s="13">
        <f t="shared" ca="1" si="22"/>
        <v>0.90081200424290397</v>
      </c>
    </row>
    <row r="2331" spans="44:44" x14ac:dyDescent="0.35">
      <c r="AR2331" s="13">
        <f t="shared" ca="1" si="22"/>
        <v>0.62467769574224152</v>
      </c>
    </row>
    <row r="2332" spans="44:44" x14ac:dyDescent="0.35">
      <c r="AR2332" s="13">
        <f t="shared" ca="1" si="22"/>
        <v>0.83154961204380284</v>
      </c>
    </row>
    <row r="2333" spans="44:44" x14ac:dyDescent="0.35">
      <c r="AR2333" s="13">
        <f t="shared" ca="1" si="22"/>
        <v>7.8591937480010365E-2</v>
      </c>
    </row>
    <row r="2334" spans="44:44" x14ac:dyDescent="0.35">
      <c r="AR2334" s="13">
        <f t="shared" ca="1" si="22"/>
        <v>6.3946868907832521E-2</v>
      </c>
    </row>
    <row r="2335" spans="44:44" x14ac:dyDescent="0.35">
      <c r="AR2335" s="13">
        <f t="shared" ca="1" si="22"/>
        <v>0.72342685856171729</v>
      </c>
    </row>
    <row r="2336" spans="44:44" x14ac:dyDescent="0.35">
      <c r="AR2336" s="13">
        <f t="shared" ca="1" si="22"/>
        <v>0.22882254220767628</v>
      </c>
    </row>
    <row r="2337" spans="44:44" x14ac:dyDescent="0.35">
      <c r="AR2337" s="13">
        <f t="shared" ca="1" si="22"/>
        <v>0.4205878853023165</v>
      </c>
    </row>
    <row r="2338" spans="44:44" x14ac:dyDescent="0.35">
      <c r="AR2338" s="13">
        <f t="shared" ca="1" si="22"/>
        <v>0.61381237713588055</v>
      </c>
    </row>
    <row r="2339" spans="44:44" x14ac:dyDescent="0.35">
      <c r="AR2339" s="13">
        <f t="shared" ca="1" si="22"/>
        <v>0.30956088980107865</v>
      </c>
    </row>
    <row r="2340" spans="44:44" x14ac:dyDescent="0.35">
      <c r="AR2340" s="13">
        <f t="shared" ca="1" si="22"/>
        <v>0.4482927765500323</v>
      </c>
    </row>
    <row r="2341" spans="44:44" x14ac:dyDescent="0.35">
      <c r="AR2341" s="13">
        <f t="shared" ca="1" si="22"/>
        <v>0.37595002983103265</v>
      </c>
    </row>
    <row r="2342" spans="44:44" x14ac:dyDescent="0.35">
      <c r="AR2342" s="13">
        <f t="shared" ca="1" si="22"/>
        <v>0.11310023257913826</v>
      </c>
    </row>
    <row r="2343" spans="44:44" x14ac:dyDescent="0.35">
      <c r="AR2343" s="13">
        <f t="shared" ca="1" si="22"/>
        <v>0.26194065601321892</v>
      </c>
    </row>
    <row r="2344" spans="44:44" x14ac:dyDescent="0.35">
      <c r="AR2344" s="13">
        <f t="shared" ca="1" si="22"/>
        <v>0.18713592462036077</v>
      </c>
    </row>
    <row r="2345" spans="44:44" x14ac:dyDescent="0.35">
      <c r="AR2345" s="13">
        <f t="shared" ca="1" si="22"/>
        <v>0.86897375101637908</v>
      </c>
    </row>
    <row r="2346" spans="44:44" x14ac:dyDescent="0.35">
      <c r="AR2346" s="13">
        <f t="shared" ca="1" si="22"/>
        <v>0.76917480739898181</v>
      </c>
    </row>
    <row r="2347" spans="44:44" x14ac:dyDescent="0.35">
      <c r="AR2347" s="13">
        <f t="shared" ca="1" si="22"/>
        <v>0.79934966179950928</v>
      </c>
    </row>
    <row r="2348" spans="44:44" x14ac:dyDescent="0.35">
      <c r="AR2348" s="13">
        <f t="shared" ca="1" si="22"/>
        <v>0.91154989369521844</v>
      </c>
    </row>
    <row r="2349" spans="44:44" x14ac:dyDescent="0.35">
      <c r="AR2349" s="13">
        <f t="shared" ca="1" si="22"/>
        <v>0.1742540750560998</v>
      </c>
    </row>
    <row r="2350" spans="44:44" x14ac:dyDescent="0.35">
      <c r="AR2350" s="13">
        <f t="shared" ca="1" si="22"/>
        <v>0.71834840945749479</v>
      </c>
    </row>
    <row r="2351" spans="44:44" x14ac:dyDescent="0.35">
      <c r="AR2351" s="13">
        <f t="shared" ca="1" si="22"/>
        <v>0.44788218907135957</v>
      </c>
    </row>
    <row r="2352" spans="44:44" x14ac:dyDescent="0.35">
      <c r="AR2352" s="13">
        <f t="shared" ca="1" si="22"/>
        <v>0.65524919250785385</v>
      </c>
    </row>
    <row r="2353" spans="44:44" x14ac:dyDescent="0.35">
      <c r="AR2353" s="13">
        <f t="shared" ca="1" si="22"/>
        <v>6.7057549649504833E-2</v>
      </c>
    </row>
    <row r="2354" spans="44:44" x14ac:dyDescent="0.35">
      <c r="AR2354" s="13">
        <f t="shared" ca="1" si="22"/>
        <v>0.78979017555922493</v>
      </c>
    </row>
    <row r="2355" spans="44:44" x14ac:dyDescent="0.35">
      <c r="AR2355" s="13">
        <f t="shared" ca="1" si="22"/>
        <v>0.71171447793947562</v>
      </c>
    </row>
    <row r="2356" spans="44:44" x14ac:dyDescent="0.35">
      <c r="AR2356" s="13">
        <f t="shared" ca="1" si="22"/>
        <v>3.9149695504498316E-2</v>
      </c>
    </row>
    <row r="2357" spans="44:44" x14ac:dyDescent="0.35">
      <c r="AR2357" s="13">
        <f t="shared" ca="1" si="22"/>
        <v>0.40646632320019493</v>
      </c>
    </row>
    <row r="2358" spans="44:44" x14ac:dyDescent="0.35">
      <c r="AR2358" s="13">
        <f t="shared" ca="1" si="22"/>
        <v>0.41533961497973393</v>
      </c>
    </row>
    <row r="2359" spans="44:44" x14ac:dyDescent="0.35">
      <c r="AR2359" s="13">
        <f t="shared" ref="AR2359:AR2422" ca="1" si="23">RAND()</f>
        <v>0.17043250093206852</v>
      </c>
    </row>
    <row r="2360" spans="44:44" x14ac:dyDescent="0.35">
      <c r="AR2360" s="13">
        <f t="shared" ca="1" si="23"/>
        <v>0.28660858381187959</v>
      </c>
    </row>
    <row r="2361" spans="44:44" x14ac:dyDescent="0.35">
      <c r="AR2361" s="13">
        <f t="shared" ca="1" si="23"/>
        <v>0.49465591154160204</v>
      </c>
    </row>
    <row r="2362" spans="44:44" x14ac:dyDescent="0.35">
      <c r="AR2362" s="13">
        <f t="shared" ca="1" si="23"/>
        <v>0.87257215805472133</v>
      </c>
    </row>
    <row r="2363" spans="44:44" x14ac:dyDescent="0.35">
      <c r="AR2363" s="13">
        <f t="shared" ca="1" si="23"/>
        <v>0.44712276686275287</v>
      </c>
    </row>
    <row r="2364" spans="44:44" x14ac:dyDescent="0.35">
      <c r="AR2364" s="13">
        <f t="shared" ca="1" si="23"/>
        <v>0.67704703897155094</v>
      </c>
    </row>
    <row r="2365" spans="44:44" x14ac:dyDescent="0.35">
      <c r="AR2365" s="13">
        <f t="shared" ca="1" si="23"/>
        <v>0.16370197552391763</v>
      </c>
    </row>
    <row r="2366" spans="44:44" x14ac:dyDescent="0.35">
      <c r="AR2366" s="13">
        <f t="shared" ca="1" si="23"/>
        <v>0.71718309376285594</v>
      </c>
    </row>
    <row r="2367" spans="44:44" x14ac:dyDescent="0.35">
      <c r="AR2367" s="13">
        <f t="shared" ca="1" si="23"/>
        <v>0.90816374798446542</v>
      </c>
    </row>
    <row r="2368" spans="44:44" x14ac:dyDescent="0.35">
      <c r="AR2368" s="13">
        <f t="shared" ca="1" si="23"/>
        <v>0.76330377789283432</v>
      </c>
    </row>
    <row r="2369" spans="44:44" x14ac:dyDescent="0.35">
      <c r="AR2369" s="13">
        <f t="shared" ca="1" si="23"/>
        <v>0.26746592888089404</v>
      </c>
    </row>
    <row r="2370" spans="44:44" x14ac:dyDescent="0.35">
      <c r="AR2370" s="13">
        <f t="shared" ca="1" si="23"/>
        <v>8.6100055653989149E-2</v>
      </c>
    </row>
    <row r="2371" spans="44:44" x14ac:dyDescent="0.35">
      <c r="AR2371" s="13">
        <f t="shared" ca="1" si="23"/>
        <v>0.87606020801921614</v>
      </c>
    </row>
    <row r="2372" spans="44:44" x14ac:dyDescent="0.35">
      <c r="AR2372" s="13">
        <f t="shared" ca="1" si="23"/>
        <v>0.73657858636536866</v>
      </c>
    </row>
    <row r="2373" spans="44:44" x14ac:dyDescent="0.35">
      <c r="AR2373" s="13">
        <f t="shared" ca="1" si="23"/>
        <v>0.7484486756096792</v>
      </c>
    </row>
    <row r="2374" spans="44:44" x14ac:dyDescent="0.35">
      <c r="AR2374" s="13">
        <f t="shared" ca="1" si="23"/>
        <v>1.0238963693854575E-2</v>
      </c>
    </row>
    <row r="2375" spans="44:44" x14ac:dyDescent="0.35">
      <c r="AR2375" s="13">
        <f t="shared" ca="1" si="23"/>
        <v>0.36446468641383534</v>
      </c>
    </row>
    <row r="2376" spans="44:44" x14ac:dyDescent="0.35">
      <c r="AR2376" s="13">
        <f t="shared" ca="1" si="23"/>
        <v>0.80057929552363583</v>
      </c>
    </row>
    <row r="2377" spans="44:44" x14ac:dyDescent="0.35">
      <c r="AR2377" s="13">
        <f t="shared" ca="1" si="23"/>
        <v>8.7128609077730901E-2</v>
      </c>
    </row>
    <row r="2378" spans="44:44" x14ac:dyDescent="0.35">
      <c r="AR2378" s="13">
        <f t="shared" ca="1" si="23"/>
        <v>0.3160677552977037</v>
      </c>
    </row>
    <row r="2379" spans="44:44" x14ac:dyDescent="0.35">
      <c r="AR2379" s="13">
        <f t="shared" ca="1" si="23"/>
        <v>0.57290794786929933</v>
      </c>
    </row>
    <row r="2380" spans="44:44" x14ac:dyDescent="0.35">
      <c r="AR2380" s="13">
        <f t="shared" ca="1" si="23"/>
        <v>0.70054459281158421</v>
      </c>
    </row>
    <row r="2381" spans="44:44" x14ac:dyDescent="0.35">
      <c r="AR2381" s="13">
        <f t="shared" ca="1" si="23"/>
        <v>0.25082355700332115</v>
      </c>
    </row>
    <row r="2382" spans="44:44" x14ac:dyDescent="0.35">
      <c r="AR2382" s="13">
        <f t="shared" ca="1" si="23"/>
        <v>0.33250280747499472</v>
      </c>
    </row>
    <row r="2383" spans="44:44" x14ac:dyDescent="0.35">
      <c r="AR2383" s="13">
        <f t="shared" ca="1" si="23"/>
        <v>3.8295560065484846E-2</v>
      </c>
    </row>
    <row r="2384" spans="44:44" x14ac:dyDescent="0.35">
      <c r="AR2384" s="13">
        <f t="shared" ca="1" si="23"/>
        <v>0.72336797698832689</v>
      </c>
    </row>
    <row r="2385" spans="44:44" x14ac:dyDescent="0.35">
      <c r="AR2385" s="13">
        <f t="shared" ca="1" si="23"/>
        <v>0.13241190963784966</v>
      </c>
    </row>
    <row r="2386" spans="44:44" x14ac:dyDescent="0.35">
      <c r="AR2386" s="13">
        <f t="shared" ca="1" si="23"/>
        <v>0.6349535101735948</v>
      </c>
    </row>
    <row r="2387" spans="44:44" x14ac:dyDescent="0.35">
      <c r="AR2387" s="13">
        <f t="shared" ca="1" si="23"/>
        <v>0.3971977335992759</v>
      </c>
    </row>
    <row r="2388" spans="44:44" x14ac:dyDescent="0.35">
      <c r="AR2388" s="13">
        <f t="shared" ca="1" si="23"/>
        <v>0.3587317611680344</v>
      </c>
    </row>
    <row r="2389" spans="44:44" x14ac:dyDescent="0.35">
      <c r="AR2389" s="13">
        <f t="shared" ca="1" si="23"/>
        <v>0.91182971764597354</v>
      </c>
    </row>
    <row r="2390" spans="44:44" x14ac:dyDescent="0.35">
      <c r="AR2390" s="13">
        <f t="shared" ca="1" si="23"/>
        <v>0.94088020206664458</v>
      </c>
    </row>
    <row r="2391" spans="44:44" x14ac:dyDescent="0.35">
      <c r="AR2391" s="13">
        <f t="shared" ca="1" si="23"/>
        <v>0.55127788020933022</v>
      </c>
    </row>
    <row r="2392" spans="44:44" x14ac:dyDescent="0.35">
      <c r="AR2392" s="13">
        <f t="shared" ca="1" si="23"/>
        <v>0.27234869985823051</v>
      </c>
    </row>
    <row r="2393" spans="44:44" x14ac:dyDescent="0.35">
      <c r="AR2393" s="13">
        <f t="shared" ca="1" si="23"/>
        <v>0.41200195412036356</v>
      </c>
    </row>
    <row r="2394" spans="44:44" x14ac:dyDescent="0.35">
      <c r="AR2394" s="13">
        <f t="shared" ca="1" si="23"/>
        <v>0.93366630065702216</v>
      </c>
    </row>
    <row r="2395" spans="44:44" x14ac:dyDescent="0.35">
      <c r="AR2395" s="13">
        <f t="shared" ca="1" si="23"/>
        <v>0.3091933051630501</v>
      </c>
    </row>
    <row r="2396" spans="44:44" x14ac:dyDescent="0.35">
      <c r="AR2396" s="13">
        <f t="shared" ca="1" si="23"/>
        <v>8.3214317394280646E-2</v>
      </c>
    </row>
    <row r="2397" spans="44:44" x14ac:dyDescent="0.35">
      <c r="AR2397" s="13">
        <f t="shared" ca="1" si="23"/>
        <v>0.98284889585480606</v>
      </c>
    </row>
    <row r="2398" spans="44:44" x14ac:dyDescent="0.35">
      <c r="AR2398" s="13">
        <f t="shared" ca="1" si="23"/>
        <v>0.641793731660804</v>
      </c>
    </row>
    <row r="2399" spans="44:44" x14ac:dyDescent="0.35">
      <c r="AR2399" s="13">
        <f t="shared" ca="1" si="23"/>
        <v>0.83530986148695052</v>
      </c>
    </row>
    <row r="2400" spans="44:44" x14ac:dyDescent="0.35">
      <c r="AR2400" s="13">
        <f t="shared" ca="1" si="23"/>
        <v>0.83462087642383509</v>
      </c>
    </row>
    <row r="2401" spans="44:44" x14ac:dyDescent="0.35">
      <c r="AR2401" s="13">
        <f t="shared" ca="1" si="23"/>
        <v>0.26397937121247483</v>
      </c>
    </row>
    <row r="2402" spans="44:44" x14ac:dyDescent="0.35">
      <c r="AR2402" s="13">
        <f t="shared" ca="1" si="23"/>
        <v>4.3685839273842286E-2</v>
      </c>
    </row>
    <row r="2403" spans="44:44" x14ac:dyDescent="0.35">
      <c r="AR2403" s="13">
        <f t="shared" ca="1" si="23"/>
        <v>0.65173344823981905</v>
      </c>
    </row>
    <row r="2404" spans="44:44" x14ac:dyDescent="0.35">
      <c r="AR2404" s="13">
        <f t="shared" ca="1" si="23"/>
        <v>0.46494385968745156</v>
      </c>
    </row>
    <row r="2405" spans="44:44" x14ac:dyDescent="0.35">
      <c r="AR2405" s="13">
        <f t="shared" ca="1" si="23"/>
        <v>0.85741974880364669</v>
      </c>
    </row>
    <row r="2406" spans="44:44" x14ac:dyDescent="0.35">
      <c r="AR2406" s="13">
        <f t="shared" ca="1" si="23"/>
        <v>0.59858382677202571</v>
      </c>
    </row>
    <row r="2407" spans="44:44" x14ac:dyDescent="0.35">
      <c r="AR2407" s="13">
        <f t="shared" ca="1" si="23"/>
        <v>0.61274155902899963</v>
      </c>
    </row>
    <row r="2408" spans="44:44" x14ac:dyDescent="0.35">
      <c r="AR2408" s="13">
        <f t="shared" ca="1" si="23"/>
        <v>0.21142959952093543</v>
      </c>
    </row>
    <row r="2409" spans="44:44" x14ac:dyDescent="0.35">
      <c r="AR2409" s="13">
        <f t="shared" ca="1" si="23"/>
        <v>0.29655889675181579</v>
      </c>
    </row>
    <row r="2410" spans="44:44" x14ac:dyDescent="0.35">
      <c r="AR2410" s="13">
        <f t="shared" ca="1" si="23"/>
        <v>0.95000232414926156</v>
      </c>
    </row>
    <row r="2411" spans="44:44" x14ac:dyDescent="0.35">
      <c r="AR2411" s="13">
        <f t="shared" ca="1" si="23"/>
        <v>0.96106968082406219</v>
      </c>
    </row>
    <row r="2412" spans="44:44" x14ac:dyDescent="0.35">
      <c r="AR2412" s="13">
        <f t="shared" ca="1" si="23"/>
        <v>0.48611002770342748</v>
      </c>
    </row>
    <row r="2413" spans="44:44" x14ac:dyDescent="0.35">
      <c r="AR2413" s="13">
        <f t="shared" ca="1" si="23"/>
        <v>0.93196952402606315</v>
      </c>
    </row>
    <row r="2414" spans="44:44" x14ac:dyDescent="0.35">
      <c r="AR2414" s="13">
        <f t="shared" ca="1" si="23"/>
        <v>0.32264350556187626</v>
      </c>
    </row>
    <row r="2415" spans="44:44" x14ac:dyDescent="0.35">
      <c r="AR2415" s="13">
        <f t="shared" ca="1" si="23"/>
        <v>0.15231731914612145</v>
      </c>
    </row>
    <row r="2416" spans="44:44" x14ac:dyDescent="0.35">
      <c r="AR2416" s="13">
        <f t="shared" ca="1" si="23"/>
        <v>0.84416220672930242</v>
      </c>
    </row>
    <row r="2417" spans="44:44" x14ac:dyDescent="0.35">
      <c r="AR2417" s="13">
        <f t="shared" ca="1" si="23"/>
        <v>0.95424023159397142</v>
      </c>
    </row>
    <row r="2418" spans="44:44" x14ac:dyDescent="0.35">
      <c r="AR2418" s="13">
        <f t="shared" ca="1" si="23"/>
        <v>9.4932698499446744E-2</v>
      </c>
    </row>
    <row r="2419" spans="44:44" x14ac:dyDescent="0.35">
      <c r="AR2419" s="13">
        <f t="shared" ca="1" si="23"/>
        <v>0.71862722061148177</v>
      </c>
    </row>
    <row r="2420" spans="44:44" x14ac:dyDescent="0.35">
      <c r="AR2420" s="13">
        <f t="shared" ca="1" si="23"/>
        <v>0.51505670153201333</v>
      </c>
    </row>
    <row r="2421" spans="44:44" x14ac:dyDescent="0.35">
      <c r="AR2421" s="13">
        <f t="shared" ca="1" si="23"/>
        <v>0.90148512481106802</v>
      </c>
    </row>
    <row r="2422" spans="44:44" x14ac:dyDescent="0.35">
      <c r="AR2422" s="13">
        <f t="shared" ca="1" si="23"/>
        <v>0.187785590733059</v>
      </c>
    </row>
    <row r="2423" spans="44:44" x14ac:dyDescent="0.35">
      <c r="AR2423" s="13">
        <f t="shared" ref="AR2423:AR2455" ca="1" si="24">RAND()</f>
        <v>0.19519706648137791</v>
      </c>
    </row>
    <row r="2424" spans="44:44" x14ac:dyDescent="0.35">
      <c r="AR2424" s="13">
        <f t="shared" ca="1" si="24"/>
        <v>0.81518667677903756</v>
      </c>
    </row>
    <row r="2425" spans="44:44" x14ac:dyDescent="0.35">
      <c r="AR2425" s="13">
        <f t="shared" ca="1" si="24"/>
        <v>0.8142341755049789</v>
      </c>
    </row>
    <row r="2426" spans="44:44" x14ac:dyDescent="0.35">
      <c r="AR2426" s="13">
        <f t="shared" ca="1" si="24"/>
        <v>0.31013871290045059</v>
      </c>
    </row>
    <row r="2427" spans="44:44" x14ac:dyDescent="0.35">
      <c r="AR2427" s="13">
        <f t="shared" ca="1" si="24"/>
        <v>0.23817061048982879</v>
      </c>
    </row>
    <row r="2428" spans="44:44" x14ac:dyDescent="0.35">
      <c r="AR2428" s="13">
        <f t="shared" ca="1" si="24"/>
        <v>0.18773240069954644</v>
      </c>
    </row>
    <row r="2429" spans="44:44" x14ac:dyDescent="0.35">
      <c r="AR2429" s="13">
        <f t="shared" ca="1" si="24"/>
        <v>0.14364658769101057</v>
      </c>
    </row>
    <row r="2430" spans="44:44" x14ac:dyDescent="0.35">
      <c r="AR2430" s="13">
        <f t="shared" ca="1" si="24"/>
        <v>0.28793554178805902</v>
      </c>
    </row>
    <row r="2431" spans="44:44" x14ac:dyDescent="0.35">
      <c r="AR2431" s="13">
        <f t="shared" ca="1" si="24"/>
        <v>0.81101462523558088</v>
      </c>
    </row>
    <row r="2432" spans="44:44" x14ac:dyDescent="0.35">
      <c r="AR2432" s="13">
        <f t="shared" ca="1" si="24"/>
        <v>0.58865184029078221</v>
      </c>
    </row>
    <row r="2433" spans="44:44" x14ac:dyDescent="0.35">
      <c r="AR2433" s="13">
        <f t="shared" ca="1" si="24"/>
        <v>0.90105808788405162</v>
      </c>
    </row>
    <row r="2434" spans="44:44" x14ac:dyDescent="0.35">
      <c r="AR2434" s="13">
        <f t="shared" ca="1" si="24"/>
        <v>0.2315069348580614</v>
      </c>
    </row>
    <row r="2435" spans="44:44" x14ac:dyDescent="0.35">
      <c r="AR2435" s="13">
        <f t="shared" ca="1" si="24"/>
        <v>0.97058415524921071</v>
      </c>
    </row>
    <row r="2436" spans="44:44" x14ac:dyDescent="0.35">
      <c r="AR2436" s="13">
        <f t="shared" ca="1" si="24"/>
        <v>0.96335821303075264</v>
      </c>
    </row>
    <row r="2437" spans="44:44" x14ac:dyDescent="0.35">
      <c r="AR2437" s="13">
        <f t="shared" ca="1" si="24"/>
        <v>0.13844006788609386</v>
      </c>
    </row>
    <row r="2438" spans="44:44" x14ac:dyDescent="0.35">
      <c r="AR2438" s="13">
        <f t="shared" ca="1" si="24"/>
        <v>0.6532155983538479</v>
      </c>
    </row>
    <row r="2439" spans="44:44" x14ac:dyDescent="0.35">
      <c r="AR2439" s="13">
        <f t="shared" ca="1" si="24"/>
        <v>0.6482689106884354</v>
      </c>
    </row>
    <row r="2440" spans="44:44" x14ac:dyDescent="0.35">
      <c r="AR2440" s="13">
        <f t="shared" ca="1" si="24"/>
        <v>0.57241732515526322</v>
      </c>
    </row>
    <row r="2441" spans="44:44" x14ac:dyDescent="0.35">
      <c r="AR2441" s="13">
        <f t="shared" ca="1" si="24"/>
        <v>0.47341636527097641</v>
      </c>
    </row>
    <row r="2442" spans="44:44" x14ac:dyDescent="0.35">
      <c r="AR2442" s="13">
        <f t="shared" ca="1" si="24"/>
        <v>0.60294810604660831</v>
      </c>
    </row>
    <row r="2443" spans="44:44" x14ac:dyDescent="0.35">
      <c r="AR2443" s="13">
        <f t="shared" ca="1" si="24"/>
        <v>0.76383508136197453</v>
      </c>
    </row>
    <row r="2444" spans="44:44" x14ac:dyDescent="0.35">
      <c r="AR2444" s="13">
        <f t="shared" ca="1" si="24"/>
        <v>0.16515301673823801</v>
      </c>
    </row>
    <row r="2445" spans="44:44" x14ac:dyDescent="0.35">
      <c r="AR2445" s="13">
        <f t="shared" ca="1" si="24"/>
        <v>0.42972658837946953</v>
      </c>
    </row>
    <row r="2446" spans="44:44" x14ac:dyDescent="0.35">
      <c r="AR2446" s="13">
        <f t="shared" ca="1" si="24"/>
        <v>0.76813371688096255</v>
      </c>
    </row>
    <row r="2447" spans="44:44" x14ac:dyDescent="0.35">
      <c r="AR2447" s="13">
        <f t="shared" ca="1" si="24"/>
        <v>0.44550955077419852</v>
      </c>
    </row>
    <row r="2448" spans="44:44" x14ac:dyDescent="0.35">
      <c r="AR2448" s="13">
        <f t="shared" ca="1" si="24"/>
        <v>0.15372081177138031</v>
      </c>
    </row>
    <row r="2449" spans="44:44" x14ac:dyDescent="0.35">
      <c r="AR2449" s="13">
        <f t="shared" ca="1" si="24"/>
        <v>0.37394220862674199</v>
      </c>
    </row>
    <row r="2450" spans="44:44" x14ac:dyDescent="0.35">
      <c r="AR2450" s="13">
        <f t="shared" ca="1" si="24"/>
        <v>0.52865618472619924</v>
      </c>
    </row>
    <row r="2451" spans="44:44" x14ac:dyDescent="0.35">
      <c r="AR2451" s="13">
        <f t="shared" ca="1" si="24"/>
        <v>0.23156805977931583</v>
      </c>
    </row>
    <row r="2452" spans="44:44" x14ac:dyDescent="0.35">
      <c r="AR2452" s="13">
        <f t="shared" ca="1" si="24"/>
        <v>0.97566680927617855</v>
      </c>
    </row>
    <row r="2453" spans="44:44" x14ac:dyDescent="0.35">
      <c r="AR2453" s="13">
        <f t="shared" ca="1" si="24"/>
        <v>0.23940196741313047</v>
      </c>
    </row>
    <row r="2454" spans="44:44" x14ac:dyDescent="0.35">
      <c r="AR2454" s="13">
        <f t="shared" ca="1" si="24"/>
        <v>0.24710449924909705</v>
      </c>
    </row>
    <row r="2455" spans="44:44" x14ac:dyDescent="0.35">
      <c r="AR2455" s="13">
        <f t="shared" ca="1" si="24"/>
        <v>2.9602090747596677E-2</v>
      </c>
    </row>
  </sheetData>
  <pageMargins left="0.7" right="0.7" top="0.75" bottom="0.75" header="0.3" footer="0.3"/>
  <pageSetup orientation="portrait" horizontalDpi="90" vertic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8D867-0E04-4557-90F8-A11E6DA9B66C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5D474-BE1E-483D-B033-D1304D6FA1A6}">
  <dimension ref="A1:X52"/>
  <sheetViews>
    <sheetView tabSelected="1" topLeftCell="O1" zoomScale="95" zoomScaleNormal="100" workbookViewId="0">
      <selection activeCell="O4" sqref="O4"/>
    </sheetView>
  </sheetViews>
  <sheetFormatPr defaultRowHeight="14.5" x14ac:dyDescent="0.35"/>
  <cols>
    <col min="1" max="1" width="4.7265625" bestFit="1" customWidth="1"/>
    <col min="2" max="3" width="4.7265625" style="15" customWidth="1"/>
    <col min="4" max="4" width="16.36328125" style="15" customWidth="1"/>
    <col min="5" max="5" width="12.26953125" style="15" bestFit="1" customWidth="1"/>
    <col min="6" max="8" width="4.7265625" style="15" customWidth="1"/>
    <col min="9" max="10" width="10.81640625" customWidth="1"/>
    <col min="13" max="13" width="6.1796875" bestFit="1" customWidth="1"/>
    <col min="14" max="14" width="11.81640625" bestFit="1" customWidth="1"/>
    <col min="15" max="15" width="12.453125" customWidth="1"/>
    <col min="16" max="16" width="17.90625" bestFit="1" customWidth="1"/>
    <col min="17" max="17" width="19.26953125" bestFit="1" customWidth="1"/>
    <col min="18" max="18" width="6" customWidth="1"/>
    <col min="19" max="19" width="12.36328125" bestFit="1" customWidth="1"/>
    <col min="21" max="21" width="13.08984375" customWidth="1"/>
    <col min="23" max="23" width="17.81640625" customWidth="1"/>
  </cols>
  <sheetData>
    <row r="1" spans="1:24" x14ac:dyDescent="0.35">
      <c r="A1" t="s">
        <v>89</v>
      </c>
      <c r="D1" s="30" t="s">
        <v>27</v>
      </c>
      <c r="E1" s="30"/>
      <c r="I1" s="30" t="s">
        <v>17</v>
      </c>
      <c r="J1" s="30"/>
      <c r="K1" s="30"/>
      <c r="N1" s="30" t="s">
        <v>16</v>
      </c>
      <c r="O1" s="30"/>
      <c r="P1" s="30"/>
      <c r="V1" t="s">
        <v>89</v>
      </c>
      <c r="W1" t="s">
        <v>95</v>
      </c>
    </row>
    <row r="2" spans="1:24" x14ac:dyDescent="0.35">
      <c r="A2">
        <v>19</v>
      </c>
      <c r="B2" s="15">
        <v>1</v>
      </c>
      <c r="D2" s="15" t="s">
        <v>14</v>
      </c>
      <c r="E2" s="15">
        <f>SUM(A2:A10)/9</f>
        <v>23.666666666666668</v>
      </c>
      <c r="I2" t="s">
        <v>18</v>
      </c>
      <c r="J2" t="s">
        <v>19</v>
      </c>
      <c r="K2" t="s">
        <v>20</v>
      </c>
      <c r="N2" t="s">
        <v>18</v>
      </c>
      <c r="O2" t="s">
        <v>19</v>
      </c>
      <c r="P2" t="s">
        <v>20</v>
      </c>
      <c r="V2">
        <v>19</v>
      </c>
      <c r="W2">
        <f>V2*100</f>
        <v>1900</v>
      </c>
      <c r="X2" s="4"/>
    </row>
    <row r="3" spans="1:24" x14ac:dyDescent="0.35">
      <c r="A3">
        <v>20</v>
      </c>
      <c r="B3" s="15">
        <v>2</v>
      </c>
      <c r="D3" t="s">
        <v>14</v>
      </c>
      <c r="E3" s="2">
        <f>AVERAGE(A2:A10)</f>
        <v>23.666666666666668</v>
      </c>
      <c r="I3" t="s">
        <v>9</v>
      </c>
      <c r="J3">
        <v>1</v>
      </c>
      <c r="K3" cm="1">
        <f t="array" ref="K3">INDEX($A$2:$A$10,J3)</f>
        <v>19</v>
      </c>
      <c r="L3">
        <f>(5/100)*9</f>
        <v>0.45</v>
      </c>
      <c r="M3">
        <v>1</v>
      </c>
      <c r="N3" s="3" t="s">
        <v>6</v>
      </c>
      <c r="O3" s="3">
        <f>0.25*9</f>
        <v>2.25</v>
      </c>
      <c r="P3" s="3" cm="1">
        <f t="array" ref="P3">INDEX($A$2:$A$10,O3)</f>
        <v>20</v>
      </c>
      <c r="V3">
        <v>20</v>
      </c>
      <c r="W3">
        <f>V3*100</f>
        <v>2000</v>
      </c>
    </row>
    <row r="4" spans="1:24" x14ac:dyDescent="0.35">
      <c r="A4">
        <v>21</v>
      </c>
      <c r="B4" s="15">
        <v>3</v>
      </c>
      <c r="I4" s="3" t="s">
        <v>13</v>
      </c>
      <c r="J4" s="3">
        <f>0.25*9</f>
        <v>2.25</v>
      </c>
      <c r="K4" s="3" cm="1">
        <f t="array" ref="K4">INDEX($A$2:$A$10,J4)</f>
        <v>20</v>
      </c>
      <c r="N4" s="3" t="s">
        <v>15</v>
      </c>
      <c r="O4" s="3">
        <f>0.5*9</f>
        <v>4.5</v>
      </c>
      <c r="P4" s="3" cm="1">
        <f t="array" ref="P4">INDEX($A$2:$A$10,O4)</f>
        <v>23</v>
      </c>
      <c r="Q4">
        <f>75-25</f>
        <v>50</v>
      </c>
      <c r="V4">
        <v>21</v>
      </c>
      <c r="W4">
        <f>V4*100</f>
        <v>2100</v>
      </c>
    </row>
    <row r="5" spans="1:24" x14ac:dyDescent="0.35">
      <c r="A5">
        <v>23</v>
      </c>
      <c r="B5" s="15">
        <v>4</v>
      </c>
      <c r="I5" t="s">
        <v>11</v>
      </c>
      <c r="J5">
        <f>0.75*9</f>
        <v>6.75</v>
      </c>
      <c r="K5" cm="1">
        <f t="array" ref="K5">INDEX($A$2:$A$10,J5)</f>
        <v>24</v>
      </c>
      <c r="N5" t="s">
        <v>8</v>
      </c>
      <c r="O5">
        <f>0.75*9</f>
        <v>6.75</v>
      </c>
      <c r="P5" cm="1">
        <f t="array" ref="P5">INDEX($A$2:$A$10,O5)</f>
        <v>24</v>
      </c>
      <c r="V5">
        <v>23</v>
      </c>
      <c r="W5">
        <f>V5*100</f>
        <v>2300</v>
      </c>
    </row>
    <row r="6" spans="1:24" x14ac:dyDescent="0.35">
      <c r="A6" s="3">
        <v>23</v>
      </c>
      <c r="B6" s="3">
        <v>5</v>
      </c>
      <c r="D6" s="30" t="s">
        <v>48</v>
      </c>
      <c r="E6" s="30"/>
      <c r="I6" t="s">
        <v>10</v>
      </c>
      <c r="J6">
        <f>1*9</f>
        <v>9</v>
      </c>
      <c r="K6" cm="1">
        <f t="array" ref="K6">INDEX($A$2:$A$10,J6)</f>
        <v>31</v>
      </c>
      <c r="N6" s="26" t="s">
        <v>88</v>
      </c>
      <c r="O6" s="26" t="s">
        <v>10</v>
      </c>
      <c r="P6" s="26" t="s">
        <v>1</v>
      </c>
      <c r="V6">
        <v>23</v>
      </c>
      <c r="W6">
        <f t="shared" ref="W6:W10" si="0">V6*100</f>
        <v>2300</v>
      </c>
    </row>
    <row r="7" spans="1:24" x14ac:dyDescent="0.35">
      <c r="A7">
        <v>24</v>
      </c>
      <c r="B7" s="15">
        <v>6</v>
      </c>
      <c r="D7" s="15" t="s">
        <v>7</v>
      </c>
      <c r="E7" s="15">
        <f>10/2</f>
        <v>5</v>
      </c>
      <c r="F7" s="15" cm="1">
        <f t="array" ref="F7">INDEX($A$2:$A$10,E7)</f>
        <v>23</v>
      </c>
      <c r="I7" t="s">
        <v>87</v>
      </c>
      <c r="J7">
        <f>0.5*9</f>
        <v>4.5</v>
      </c>
      <c r="K7">
        <v>23</v>
      </c>
      <c r="V7">
        <v>24</v>
      </c>
      <c r="W7">
        <f t="shared" si="0"/>
        <v>2400</v>
      </c>
    </row>
    <row r="8" spans="1:24" x14ac:dyDescent="0.35">
      <c r="A8">
        <v>25</v>
      </c>
      <c r="B8" s="15">
        <v>7</v>
      </c>
      <c r="D8" s="3" t="s">
        <v>7</v>
      </c>
      <c r="E8" s="11">
        <f>MEDIAN(A2:A10)</f>
        <v>23</v>
      </c>
      <c r="V8">
        <v>25</v>
      </c>
      <c r="W8">
        <f t="shared" si="0"/>
        <v>2500</v>
      </c>
    </row>
    <row r="9" spans="1:24" x14ac:dyDescent="0.35">
      <c r="A9">
        <v>27</v>
      </c>
      <c r="B9" s="15">
        <v>8</v>
      </c>
      <c r="V9">
        <v>27</v>
      </c>
      <c r="W9">
        <f t="shared" si="0"/>
        <v>2700</v>
      </c>
    </row>
    <row r="10" spans="1:24" x14ac:dyDescent="0.35">
      <c r="A10">
        <v>31</v>
      </c>
      <c r="B10" s="15">
        <v>9</v>
      </c>
      <c r="D10" s="30" t="s">
        <v>31</v>
      </c>
      <c r="E10" s="30"/>
      <c r="I10" s="6" t="s">
        <v>32</v>
      </c>
      <c r="Q10" s="27" t="s">
        <v>93</v>
      </c>
      <c r="R10" s="27"/>
      <c r="S10" s="27" t="s">
        <v>92</v>
      </c>
      <c r="V10">
        <v>31</v>
      </c>
      <c r="W10">
        <f t="shared" si="0"/>
        <v>3100</v>
      </c>
    </row>
    <row r="11" spans="1:24" x14ac:dyDescent="0.35">
      <c r="D11" s="15" t="s">
        <v>30</v>
      </c>
      <c r="E11" s="5">
        <f>MODE(A2:A10)</f>
        <v>23</v>
      </c>
      <c r="I11" s="30" t="s">
        <v>33</v>
      </c>
      <c r="J11" s="30"/>
      <c r="M11" s="30" t="s">
        <v>21</v>
      </c>
      <c r="N11" s="30"/>
      <c r="O11" s="30"/>
      <c r="P11" s="30"/>
      <c r="Q11" s="30"/>
      <c r="S11" s="30" t="s">
        <v>26</v>
      </c>
      <c r="T11" s="30"/>
    </row>
    <row r="12" spans="1:24" x14ac:dyDescent="0.35">
      <c r="I12" t="s">
        <v>34</v>
      </c>
      <c r="J12">
        <f>MIN(A2:A10)</f>
        <v>19</v>
      </c>
      <c r="M12" s="3" t="s">
        <v>23</v>
      </c>
      <c r="N12" s="3" t="s">
        <v>22</v>
      </c>
      <c r="O12" t="s">
        <v>24</v>
      </c>
      <c r="P12" t="s">
        <v>90</v>
      </c>
      <c r="Q12" t="s">
        <v>91</v>
      </c>
      <c r="S12" s="9" t="s">
        <v>28</v>
      </c>
      <c r="T12" s="10">
        <f>SQRT(Q13)</f>
        <v>3.496029493900505</v>
      </c>
      <c r="V12" s="11" t="s">
        <v>14</v>
      </c>
      <c r="W12" s="11">
        <f>AVERAGE(W2:W10)</f>
        <v>2366.6666666666665</v>
      </c>
    </row>
    <row r="13" spans="1:24" x14ac:dyDescent="0.35">
      <c r="I13" t="s">
        <v>35</v>
      </c>
      <c r="J13">
        <f>MAX(A2:A10)</f>
        <v>31</v>
      </c>
      <c r="M13" s="3">
        <v>19</v>
      </c>
      <c r="N13" s="3">
        <v>23.666666666666668</v>
      </c>
      <c r="O13" s="5">
        <f>M13-N13</f>
        <v>-4.6666666666666679</v>
      </c>
      <c r="P13" s="2">
        <f>O13*O13</f>
        <v>21.777777777777789</v>
      </c>
      <c r="Q13" s="10">
        <f>SUM(P13:P21)/9</f>
        <v>12.222222222222221</v>
      </c>
      <c r="S13" t="s">
        <v>29</v>
      </c>
      <c r="T13" s="2">
        <f>_xlfn.STDEV.P(A2:A10)</f>
        <v>3.496029493900505</v>
      </c>
      <c r="V13" s="3" t="s">
        <v>40</v>
      </c>
      <c r="W13" s="11">
        <f>_xlfn.STDEV.P(W2:W10)</f>
        <v>349.60294939005053</v>
      </c>
    </row>
    <row r="14" spans="1:24" x14ac:dyDescent="0.35">
      <c r="C14" s="15">
        <f>A11-A2</f>
        <v>-19</v>
      </c>
      <c r="I14" s="7" t="s">
        <v>36</v>
      </c>
      <c r="J14" s="7">
        <f>J13-J12</f>
        <v>12</v>
      </c>
      <c r="M14" s="3">
        <v>20</v>
      </c>
      <c r="N14" s="3">
        <v>23.666666666666668</v>
      </c>
      <c r="O14" s="5">
        <f t="shared" ref="O14:O21" si="1">M14-N14</f>
        <v>-3.6666666666666679</v>
      </c>
      <c r="P14" s="2">
        <f t="shared" ref="P14:P21" si="2">O14*O14</f>
        <v>13.444444444444454</v>
      </c>
      <c r="Q14">
        <f>_xlfn.VAR.P(M13:M21)</f>
        <v>12.222222222222221</v>
      </c>
      <c r="V14" s="3" t="s">
        <v>21</v>
      </c>
      <c r="W14" s="11">
        <f>_xlfn.VAR.P(W2:W10)</f>
        <v>122222.22222222222</v>
      </c>
    </row>
    <row r="15" spans="1:24" x14ac:dyDescent="0.35">
      <c r="M15" s="3">
        <v>21</v>
      </c>
      <c r="N15" s="3">
        <v>23.666666666666668</v>
      </c>
      <c r="O15" s="5">
        <f t="shared" si="1"/>
        <v>-2.6666666666666679</v>
      </c>
      <c r="P15" s="2">
        <f t="shared" si="2"/>
        <v>7.1111111111111178</v>
      </c>
    </row>
    <row r="16" spans="1:24" x14ac:dyDescent="0.35">
      <c r="C16" s="15">
        <v>32</v>
      </c>
      <c r="I16" s="30" t="s">
        <v>37</v>
      </c>
      <c r="J16" s="30"/>
      <c r="M16" s="3">
        <v>23</v>
      </c>
      <c r="N16" s="3">
        <v>23.666666666666668</v>
      </c>
      <c r="O16" s="5">
        <f t="shared" si="1"/>
        <v>-0.66666666666666785</v>
      </c>
      <c r="P16" s="2">
        <f t="shared" si="2"/>
        <v>0.44444444444444603</v>
      </c>
      <c r="S16" s="30" t="s">
        <v>39</v>
      </c>
      <c r="T16" s="30"/>
      <c r="V16" s="30" t="s">
        <v>42</v>
      </c>
      <c r="W16" s="30"/>
    </row>
    <row r="17" spans="9:23" x14ac:dyDescent="0.35">
      <c r="I17" t="s">
        <v>6</v>
      </c>
      <c r="J17">
        <f>P3</f>
        <v>20</v>
      </c>
      <c r="M17" s="3">
        <v>23</v>
      </c>
      <c r="N17" s="3">
        <v>23.666666666666668</v>
      </c>
      <c r="O17" s="5">
        <f t="shared" si="1"/>
        <v>-0.66666666666666785</v>
      </c>
      <c r="P17" s="2">
        <f t="shared" si="2"/>
        <v>0.44444444444444603</v>
      </c>
      <c r="S17" t="s">
        <v>40</v>
      </c>
      <c r="T17" s="2">
        <f>T12</f>
        <v>3.496029493900505</v>
      </c>
      <c r="V17" t="s">
        <v>40</v>
      </c>
      <c r="W17" s="5">
        <f>W13</f>
        <v>349.60294939005053</v>
      </c>
    </row>
    <row r="18" spans="9:23" x14ac:dyDescent="0.35">
      <c r="I18" t="s">
        <v>8</v>
      </c>
      <c r="J18">
        <f>P5</f>
        <v>24</v>
      </c>
      <c r="M18" s="3">
        <v>24</v>
      </c>
      <c r="N18" s="3">
        <v>23.666666666666668</v>
      </c>
      <c r="O18" s="5">
        <f t="shared" si="1"/>
        <v>0.33333333333333215</v>
      </c>
      <c r="P18" s="2">
        <f t="shared" si="2"/>
        <v>0.11111111111111033</v>
      </c>
      <c r="S18" t="s">
        <v>14</v>
      </c>
      <c r="T18" s="2">
        <f>E3</f>
        <v>23.666666666666668</v>
      </c>
      <c r="V18" t="s">
        <v>14</v>
      </c>
      <c r="W18" s="5">
        <f>W12</f>
        <v>2366.6666666666665</v>
      </c>
    </row>
    <row r="19" spans="9:23" x14ac:dyDescent="0.35">
      <c r="I19" s="7" t="s">
        <v>38</v>
      </c>
      <c r="J19" s="7">
        <f>J18-J17</f>
        <v>4</v>
      </c>
      <c r="M19" s="3">
        <v>25</v>
      </c>
      <c r="N19" s="3">
        <v>23.666666666666668</v>
      </c>
      <c r="O19" s="5">
        <f t="shared" si="1"/>
        <v>1.3333333333333321</v>
      </c>
      <c r="P19" s="2">
        <f t="shared" si="2"/>
        <v>1.7777777777777746</v>
      </c>
      <c r="S19" s="7" t="s">
        <v>41</v>
      </c>
      <c r="T19" s="12">
        <v>0.15</v>
      </c>
      <c r="V19" s="7" t="s">
        <v>41</v>
      </c>
      <c r="W19" s="12">
        <f>W17/W18</f>
        <v>0.14771955608030304</v>
      </c>
    </row>
    <row r="20" spans="9:23" x14ac:dyDescent="0.35">
      <c r="M20" s="3">
        <v>27</v>
      </c>
      <c r="N20" s="3">
        <v>23.666666666666668</v>
      </c>
      <c r="O20" s="5">
        <f t="shared" si="1"/>
        <v>3.3333333333333321</v>
      </c>
      <c r="P20" s="2">
        <f t="shared" si="2"/>
        <v>11.111111111111104</v>
      </c>
      <c r="T20" t="s">
        <v>96</v>
      </c>
      <c r="W20" s="15" t="s">
        <v>96</v>
      </c>
    </row>
    <row r="21" spans="9:23" x14ac:dyDescent="0.35">
      <c r="M21" s="3">
        <v>31</v>
      </c>
      <c r="N21" s="3">
        <v>23.666666666666668</v>
      </c>
      <c r="O21" s="5">
        <f t="shared" si="1"/>
        <v>7.3333333333333321</v>
      </c>
      <c r="P21" s="2">
        <f t="shared" si="2"/>
        <v>53.777777777777757</v>
      </c>
    </row>
    <row r="22" spans="9:23" x14ac:dyDescent="0.35">
      <c r="O22" s="7" t="s">
        <v>25</v>
      </c>
      <c r="P22" s="8">
        <f>SUM(P13:P21)</f>
        <v>109.99999999999999</v>
      </c>
    </row>
    <row r="23" spans="9:23" x14ac:dyDescent="0.35">
      <c r="P23" s="2"/>
      <c r="Q23" t="s">
        <v>23</v>
      </c>
      <c r="R23" t="s">
        <v>94</v>
      </c>
    </row>
    <row r="24" spans="9:23" x14ac:dyDescent="0.35">
      <c r="Q24">
        <v>1</v>
      </c>
      <c r="R24">
        <f>Q24-$Q$35</f>
        <v>-4.5</v>
      </c>
      <c r="S24">
        <f>ABS(R24)</f>
        <v>4.5</v>
      </c>
    </row>
    <row r="25" spans="9:23" x14ac:dyDescent="0.35">
      <c r="Q25">
        <v>2</v>
      </c>
      <c r="R25" s="15">
        <f t="shared" ref="R25:R33" si="3">Q25-$Q$35</f>
        <v>-3.5</v>
      </c>
      <c r="S25" s="15">
        <f t="shared" ref="S25:S33" si="4">ABS(R25)</f>
        <v>3.5</v>
      </c>
    </row>
    <row r="26" spans="9:23" x14ac:dyDescent="0.35">
      <c r="Q26">
        <v>3</v>
      </c>
      <c r="R26" s="15">
        <f t="shared" si="3"/>
        <v>-2.5</v>
      </c>
      <c r="S26" s="15">
        <f t="shared" si="4"/>
        <v>2.5</v>
      </c>
    </row>
    <row r="27" spans="9:23" x14ac:dyDescent="0.35">
      <c r="Q27">
        <v>4</v>
      </c>
      <c r="R27" s="15">
        <f t="shared" si="3"/>
        <v>-1.5</v>
      </c>
      <c r="S27" s="15">
        <f t="shared" si="4"/>
        <v>1.5</v>
      </c>
    </row>
    <row r="28" spans="9:23" x14ac:dyDescent="0.35">
      <c r="Q28">
        <v>5</v>
      </c>
      <c r="R28" s="15">
        <f t="shared" si="3"/>
        <v>-0.5</v>
      </c>
      <c r="S28" s="15">
        <f t="shared" si="4"/>
        <v>0.5</v>
      </c>
    </row>
    <row r="29" spans="9:23" x14ac:dyDescent="0.35">
      <c r="Q29">
        <v>6</v>
      </c>
      <c r="R29" s="15">
        <f t="shared" si="3"/>
        <v>0.5</v>
      </c>
      <c r="S29" s="15">
        <f t="shared" si="4"/>
        <v>0.5</v>
      </c>
    </row>
    <row r="30" spans="9:23" x14ac:dyDescent="0.35">
      <c r="Q30">
        <v>7</v>
      </c>
      <c r="R30" s="15">
        <f t="shared" si="3"/>
        <v>1.5</v>
      </c>
      <c r="S30" s="15">
        <f t="shared" si="4"/>
        <v>1.5</v>
      </c>
    </row>
    <row r="31" spans="9:23" x14ac:dyDescent="0.35">
      <c r="Q31">
        <v>8</v>
      </c>
      <c r="R31" s="15">
        <f t="shared" si="3"/>
        <v>2.5</v>
      </c>
      <c r="S31" s="15">
        <f t="shared" si="4"/>
        <v>2.5</v>
      </c>
    </row>
    <row r="32" spans="9:23" x14ac:dyDescent="0.35">
      <c r="Q32">
        <v>9</v>
      </c>
      <c r="R32" s="15">
        <f t="shared" si="3"/>
        <v>3.5</v>
      </c>
      <c r="S32" s="15">
        <f t="shared" si="4"/>
        <v>3.5</v>
      </c>
    </row>
    <row r="33" spans="1:19" x14ac:dyDescent="0.35">
      <c r="Q33">
        <v>10</v>
      </c>
      <c r="R33" s="15">
        <f t="shared" si="3"/>
        <v>4.5</v>
      </c>
      <c r="S33" s="15">
        <f t="shared" si="4"/>
        <v>4.5</v>
      </c>
    </row>
    <row r="35" spans="1:19" x14ac:dyDescent="0.35">
      <c r="Q35">
        <f>AVERAGE(Q24:Q33)</f>
        <v>5.5</v>
      </c>
      <c r="R35">
        <f>SUM(R24:R33)</f>
        <v>0</v>
      </c>
    </row>
    <row r="36" spans="1:19" x14ac:dyDescent="0.35">
      <c r="Q36">
        <f>_xlfn.VAR.P(Q24:Q33)</f>
        <v>8.25</v>
      </c>
    </row>
    <row r="41" spans="1:19" x14ac:dyDescent="0.35">
      <c r="D41" s="15" t="s">
        <v>97</v>
      </c>
    </row>
    <row r="42" spans="1:19" x14ac:dyDescent="0.35">
      <c r="A42" s="15" t="s">
        <v>12</v>
      </c>
      <c r="D42" s="30" t="s">
        <v>49</v>
      </c>
      <c r="E42" s="30"/>
    </row>
    <row r="43" spans="1:19" x14ac:dyDescent="0.35">
      <c r="A43" s="15">
        <v>19</v>
      </c>
      <c r="D43" s="15" t="s">
        <v>6</v>
      </c>
      <c r="E43" s="15">
        <f>QUARTILE($A$43:$A$52,1)</f>
        <v>21.5</v>
      </c>
      <c r="F43" s="15">
        <f>0.25*11</f>
        <v>2.75</v>
      </c>
      <c r="G43" s="15">
        <v>21</v>
      </c>
    </row>
    <row r="44" spans="1:19" x14ac:dyDescent="0.35">
      <c r="A44" s="15">
        <v>20</v>
      </c>
      <c r="D44" s="15" t="s">
        <v>8</v>
      </c>
      <c r="E44" s="15">
        <f>QUARTILE($A$43:$A$52,3)</f>
        <v>26.5</v>
      </c>
      <c r="F44" s="15">
        <f>0.75*11</f>
        <v>8.25</v>
      </c>
      <c r="G44" s="15">
        <v>31</v>
      </c>
    </row>
    <row r="45" spans="1:19" x14ac:dyDescent="0.35">
      <c r="A45" s="15">
        <v>21</v>
      </c>
      <c r="D45" s="15" t="s">
        <v>50</v>
      </c>
      <c r="E45" s="15">
        <f>E44-E43</f>
        <v>5</v>
      </c>
      <c r="G45" s="15">
        <f>_xlfn.QUARTILE.EXC(A43:A52,1)</f>
        <v>20.75</v>
      </c>
    </row>
    <row r="46" spans="1:19" x14ac:dyDescent="0.35">
      <c r="A46" s="15">
        <v>23</v>
      </c>
      <c r="D46" s="15" t="s">
        <v>51</v>
      </c>
      <c r="E46" s="15">
        <f>E44+(1.5*E45)</f>
        <v>34</v>
      </c>
      <c r="G46" s="15">
        <f>_xlfn.QUARTILE.INC($A$43:$A$52,1)</f>
        <v>21.5</v>
      </c>
    </row>
    <row r="47" spans="1:19" x14ac:dyDescent="0.35">
      <c r="A47" s="15">
        <v>23</v>
      </c>
      <c r="D47" s="15" t="s">
        <v>52</v>
      </c>
      <c r="E47" s="15">
        <f>E43-(1.5*E45)</f>
        <v>14</v>
      </c>
      <c r="G47" s="15">
        <f>_xlfn.QUARTILE.INC($A$43:$A$52,3)</f>
        <v>26.5</v>
      </c>
    </row>
    <row r="48" spans="1:19" x14ac:dyDescent="0.35">
      <c r="A48" s="15">
        <v>24</v>
      </c>
    </row>
    <row r="49" spans="1:5" x14ac:dyDescent="0.35">
      <c r="A49" s="15">
        <v>25</v>
      </c>
      <c r="E49" s="15">
        <f>26.5+(1.5*E45)</f>
        <v>34</v>
      </c>
    </row>
    <row r="50" spans="1:5" x14ac:dyDescent="0.35">
      <c r="A50" s="15">
        <v>27</v>
      </c>
      <c r="E50" s="15">
        <f>E43-(1.5*E45)</f>
        <v>14</v>
      </c>
    </row>
    <row r="51" spans="1:5" x14ac:dyDescent="0.35">
      <c r="A51" s="15">
        <v>31</v>
      </c>
    </row>
    <row r="52" spans="1:5" x14ac:dyDescent="0.35">
      <c r="A52">
        <v>35</v>
      </c>
    </row>
  </sheetData>
  <sortState xmlns:xlrd2="http://schemas.microsoft.com/office/spreadsheetml/2017/richdata2" ref="A2:A10">
    <sortCondition ref="A2:A10"/>
  </sortState>
  <mergeCells count="12">
    <mergeCell ref="D42:E42"/>
    <mergeCell ref="I16:J16"/>
    <mergeCell ref="S16:T16"/>
    <mergeCell ref="V16:W16"/>
    <mergeCell ref="N1:P1"/>
    <mergeCell ref="I1:K1"/>
    <mergeCell ref="M11:Q11"/>
    <mergeCell ref="S11:T11"/>
    <mergeCell ref="D1:E1"/>
    <mergeCell ref="D6:E6"/>
    <mergeCell ref="I11:J11"/>
    <mergeCell ref="D10:E10"/>
  </mergeCells>
  <pageMargins left="0.7" right="0.7" top="0.75" bottom="0.75" header="0.3" footer="0.3"/>
  <pageSetup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A5B5-E102-47D9-AFB7-6981C389D55F}">
  <dimension ref="A1"/>
  <sheetViews>
    <sheetView topLeftCell="A39" zoomScale="113" workbookViewId="0">
      <selection activeCell="H27" sqref="H2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3FC6E-6664-482D-A7A1-C5E9D5005A60}">
  <dimension ref="A1:V601"/>
  <sheetViews>
    <sheetView zoomScale="54" workbookViewId="0"/>
  </sheetViews>
  <sheetFormatPr defaultRowHeight="14.5" x14ac:dyDescent="0.35"/>
  <sheetData>
    <row r="1" spans="1:5" x14ac:dyDescent="0.35">
      <c r="A1" s="1" t="s">
        <v>4</v>
      </c>
      <c r="C1" t="s">
        <v>4</v>
      </c>
    </row>
    <row r="2" spans="1:5" x14ac:dyDescent="0.35">
      <c r="A2" s="1">
        <v>15.87</v>
      </c>
      <c r="C2">
        <v>15.87</v>
      </c>
    </row>
    <row r="3" spans="1:5" x14ac:dyDescent="0.35">
      <c r="A3" s="1">
        <v>16.72</v>
      </c>
      <c r="C3">
        <v>16.72</v>
      </c>
    </row>
    <row r="4" spans="1:5" x14ac:dyDescent="0.35">
      <c r="A4" s="1">
        <v>0.24</v>
      </c>
      <c r="C4">
        <v>0.24</v>
      </c>
    </row>
    <row r="5" spans="1:5" x14ac:dyDescent="0.35">
      <c r="A5" s="1">
        <v>42.41</v>
      </c>
      <c r="C5">
        <v>42.41</v>
      </c>
    </row>
    <row r="6" spans="1:5" x14ac:dyDescent="0.35">
      <c r="A6" s="1">
        <v>41.11</v>
      </c>
      <c r="C6">
        <v>41.11</v>
      </c>
    </row>
    <row r="7" spans="1:5" x14ac:dyDescent="0.35">
      <c r="A7" s="1">
        <v>48.42</v>
      </c>
      <c r="C7">
        <v>48.42</v>
      </c>
      <c r="D7" s="2">
        <f>MEDIAN(C2:C601)</f>
        <v>76.16</v>
      </c>
    </row>
    <row r="8" spans="1:5" x14ac:dyDescent="0.35">
      <c r="A8" s="1">
        <v>51.8</v>
      </c>
      <c r="C8">
        <v>51.8</v>
      </c>
      <c r="D8" s="2">
        <f>AVERAGE(C2:C601)</f>
        <v>60.353683333333286</v>
      </c>
    </row>
    <row r="9" spans="1:5" x14ac:dyDescent="0.35">
      <c r="A9" s="1">
        <v>39.28</v>
      </c>
      <c r="C9">
        <v>39.28</v>
      </c>
    </row>
    <row r="10" spans="1:5" x14ac:dyDescent="0.35">
      <c r="A10" s="1">
        <v>37.020000000000003</v>
      </c>
      <c r="C10">
        <v>37.020000000000003</v>
      </c>
      <c r="D10">
        <f>COUNTIF(C2:C601,"&lt;65.2")</f>
        <v>228</v>
      </c>
      <c r="E10" t="s">
        <v>3</v>
      </c>
    </row>
    <row r="11" spans="1:5" x14ac:dyDescent="0.35">
      <c r="A11" s="1">
        <v>37.65</v>
      </c>
      <c r="C11">
        <v>37.65</v>
      </c>
      <c r="D11">
        <f>COUNTIF(C2:C601,"&gt;65.2")</f>
        <v>372</v>
      </c>
      <c r="E11" t="s">
        <v>2</v>
      </c>
    </row>
    <row r="12" spans="1:5" x14ac:dyDescent="0.35">
      <c r="A12" s="1">
        <v>38.200000000000003</v>
      </c>
      <c r="C12">
        <v>38.200000000000003</v>
      </c>
    </row>
    <row r="13" spans="1:5" x14ac:dyDescent="0.35">
      <c r="A13" s="1">
        <v>79.790000000000006</v>
      </c>
      <c r="C13">
        <v>79.790000000000006</v>
      </c>
    </row>
    <row r="14" spans="1:5" x14ac:dyDescent="0.35">
      <c r="A14" s="1">
        <v>79.64</v>
      </c>
      <c r="C14">
        <v>79.64</v>
      </c>
    </row>
    <row r="15" spans="1:5" x14ac:dyDescent="0.35">
      <c r="A15" s="1">
        <v>81.010000000000005</v>
      </c>
      <c r="C15">
        <v>81.010000000000005</v>
      </c>
      <c r="D15">
        <f>MAX(C2:C601)</f>
        <v>99.9</v>
      </c>
      <c r="E15" t="s">
        <v>1</v>
      </c>
    </row>
    <row r="16" spans="1:5" x14ac:dyDescent="0.35">
      <c r="A16" s="1">
        <v>81.239999999999995</v>
      </c>
      <c r="C16">
        <v>81.239999999999995</v>
      </c>
      <c r="D16">
        <f>MIN(C2:C601)</f>
        <v>0.2</v>
      </c>
      <c r="E16" t="s">
        <v>0</v>
      </c>
    </row>
    <row r="17" spans="1:22" x14ac:dyDescent="0.35">
      <c r="A17" s="1">
        <v>82.48</v>
      </c>
      <c r="C17">
        <v>82.48</v>
      </c>
    </row>
    <row r="18" spans="1:22" x14ac:dyDescent="0.35">
      <c r="A18" s="1">
        <v>52.62</v>
      </c>
      <c r="C18">
        <v>52.62</v>
      </c>
    </row>
    <row r="19" spans="1:22" x14ac:dyDescent="0.35">
      <c r="A19" s="1">
        <v>41.56</v>
      </c>
      <c r="C19">
        <v>41.56</v>
      </c>
    </row>
    <row r="20" spans="1:22" x14ac:dyDescent="0.35">
      <c r="A20" s="1">
        <v>55.22</v>
      </c>
      <c r="C20">
        <v>55.22</v>
      </c>
      <c r="K20">
        <f>193+175</f>
        <v>368</v>
      </c>
    </row>
    <row r="21" spans="1:22" x14ac:dyDescent="0.35">
      <c r="A21" s="1">
        <v>37.92</v>
      </c>
      <c r="C21">
        <v>37.92</v>
      </c>
    </row>
    <row r="22" spans="1:22" x14ac:dyDescent="0.35">
      <c r="A22" s="1">
        <v>13.44</v>
      </c>
      <c r="C22">
        <v>13.44</v>
      </c>
    </row>
    <row r="23" spans="1:22" x14ac:dyDescent="0.35">
      <c r="A23" s="1">
        <v>41.46</v>
      </c>
      <c r="C23">
        <v>41.46</v>
      </c>
      <c r="F23" t="s">
        <v>4</v>
      </c>
      <c r="Q23">
        <v>1</v>
      </c>
      <c r="T23">
        <v>1</v>
      </c>
    </row>
    <row r="24" spans="1:22" x14ac:dyDescent="0.35">
      <c r="A24" s="1">
        <v>33.19</v>
      </c>
      <c r="C24">
        <v>33.19</v>
      </c>
      <c r="F24">
        <v>15.87</v>
      </c>
      <c r="Q24">
        <v>2</v>
      </c>
      <c r="T24">
        <v>2</v>
      </c>
    </row>
    <row r="25" spans="1:22" x14ac:dyDescent="0.35">
      <c r="A25" s="1">
        <v>48.42</v>
      </c>
      <c r="C25">
        <v>48.42</v>
      </c>
      <c r="F25">
        <v>16.72</v>
      </c>
      <c r="Q25">
        <v>3</v>
      </c>
      <c r="T25">
        <v>3</v>
      </c>
    </row>
    <row r="26" spans="1:22" x14ac:dyDescent="0.35">
      <c r="A26" s="1">
        <v>41.01</v>
      </c>
      <c r="C26">
        <v>41.01</v>
      </c>
      <c r="F26">
        <v>0.24</v>
      </c>
      <c r="Q26">
        <v>4</v>
      </c>
      <c r="R26" t="e" cm="1">
        <f t="array" ref="R26">me</f>
        <v>#NAME?</v>
      </c>
      <c r="T26">
        <v>6</v>
      </c>
      <c r="U26">
        <v>6</v>
      </c>
      <c r="V26" t="s">
        <v>5</v>
      </c>
    </row>
    <row r="27" spans="1:22" x14ac:dyDescent="0.35">
      <c r="A27" s="1">
        <v>50.01</v>
      </c>
      <c r="C27">
        <v>50.01</v>
      </c>
      <c r="F27">
        <v>42.41</v>
      </c>
      <c r="Q27">
        <v>5</v>
      </c>
      <c r="T27">
        <v>5</v>
      </c>
    </row>
    <row r="28" spans="1:22" x14ac:dyDescent="0.35">
      <c r="A28" s="1">
        <v>48.38</v>
      </c>
      <c r="C28">
        <v>48.38</v>
      </c>
      <c r="F28">
        <v>41.11</v>
      </c>
      <c r="Q28">
        <v>6</v>
      </c>
      <c r="T28">
        <v>4</v>
      </c>
    </row>
    <row r="29" spans="1:22" x14ac:dyDescent="0.35">
      <c r="A29" s="1">
        <v>53.78</v>
      </c>
      <c r="C29">
        <v>53.78</v>
      </c>
      <c r="F29">
        <v>48.42</v>
      </c>
      <c r="Q29">
        <v>7</v>
      </c>
      <c r="T29">
        <v>7</v>
      </c>
    </row>
    <row r="30" spans="1:22" x14ac:dyDescent="0.35">
      <c r="A30" s="1">
        <v>47.07</v>
      </c>
      <c r="C30">
        <v>47.07</v>
      </c>
      <c r="F30">
        <v>51.8</v>
      </c>
    </row>
    <row r="31" spans="1:22" x14ac:dyDescent="0.35">
      <c r="A31" s="1">
        <v>41.77</v>
      </c>
      <c r="C31">
        <v>41.77</v>
      </c>
      <c r="F31">
        <v>39.28</v>
      </c>
      <c r="T31">
        <f>MEDIAN(T23:T29)</f>
        <v>4</v>
      </c>
    </row>
    <row r="32" spans="1:22" x14ac:dyDescent="0.35">
      <c r="A32" s="1">
        <v>63.11</v>
      </c>
      <c r="C32">
        <v>63.11</v>
      </c>
      <c r="F32">
        <v>37.020000000000003</v>
      </c>
    </row>
    <row r="33" spans="1:6" x14ac:dyDescent="0.35">
      <c r="A33" s="1">
        <v>22.65</v>
      </c>
      <c r="C33">
        <v>22.65</v>
      </c>
      <c r="F33">
        <v>37.65</v>
      </c>
    </row>
    <row r="34" spans="1:6" x14ac:dyDescent="0.35">
      <c r="A34" s="1">
        <v>29.16</v>
      </c>
      <c r="C34">
        <v>29.16</v>
      </c>
    </row>
    <row r="35" spans="1:6" x14ac:dyDescent="0.35">
      <c r="A35" s="1">
        <v>45.45</v>
      </c>
      <c r="C35">
        <v>45.45</v>
      </c>
    </row>
    <row r="36" spans="1:6" x14ac:dyDescent="0.35">
      <c r="A36" s="1">
        <v>40.950000000000003</v>
      </c>
      <c r="C36">
        <v>40.950000000000003</v>
      </c>
    </row>
    <row r="37" spans="1:6" x14ac:dyDescent="0.35">
      <c r="A37" s="1">
        <v>71.7</v>
      </c>
      <c r="C37">
        <v>71.7</v>
      </c>
    </row>
    <row r="38" spans="1:6" x14ac:dyDescent="0.35">
      <c r="A38" s="1">
        <v>74.41</v>
      </c>
      <c r="C38">
        <v>74.41</v>
      </c>
    </row>
    <row r="39" spans="1:6" x14ac:dyDescent="0.35">
      <c r="A39" s="1">
        <v>30.91</v>
      </c>
      <c r="C39">
        <v>30.91</v>
      </c>
    </row>
    <row r="40" spans="1:6" x14ac:dyDescent="0.35">
      <c r="A40" s="1">
        <v>39.380000000000003</v>
      </c>
      <c r="C40">
        <v>39.380000000000003</v>
      </c>
    </row>
    <row r="41" spans="1:6" x14ac:dyDescent="0.35">
      <c r="A41" s="1">
        <v>37.630000000000003</v>
      </c>
      <c r="C41">
        <v>37.630000000000003</v>
      </c>
    </row>
    <row r="42" spans="1:6" x14ac:dyDescent="0.35">
      <c r="A42" s="1">
        <v>42.86</v>
      </c>
      <c r="C42">
        <v>42.86</v>
      </c>
    </row>
    <row r="43" spans="1:6" x14ac:dyDescent="0.35">
      <c r="A43" s="1">
        <v>39.61</v>
      </c>
      <c r="C43">
        <v>39.61</v>
      </c>
    </row>
    <row r="44" spans="1:6" x14ac:dyDescent="0.35">
      <c r="A44" s="1">
        <v>39.08</v>
      </c>
      <c r="C44">
        <v>39.08</v>
      </c>
    </row>
    <row r="45" spans="1:6" x14ac:dyDescent="0.35">
      <c r="A45" s="1">
        <v>42.31</v>
      </c>
      <c r="C45">
        <v>42.31</v>
      </c>
    </row>
    <row r="46" spans="1:6" x14ac:dyDescent="0.35">
      <c r="A46" s="1">
        <v>43.12</v>
      </c>
      <c r="C46">
        <v>43.12</v>
      </c>
    </row>
    <row r="47" spans="1:6" x14ac:dyDescent="0.35">
      <c r="A47" s="1">
        <v>44</v>
      </c>
      <c r="C47">
        <v>44</v>
      </c>
    </row>
    <row r="48" spans="1:6" x14ac:dyDescent="0.35">
      <c r="A48" s="1">
        <v>43.67</v>
      </c>
      <c r="C48">
        <v>43.67</v>
      </c>
    </row>
    <row r="49" spans="1:3" x14ac:dyDescent="0.35">
      <c r="A49" s="1">
        <v>47.65</v>
      </c>
      <c r="C49">
        <v>47.65</v>
      </c>
    </row>
    <row r="50" spans="1:3" x14ac:dyDescent="0.35">
      <c r="A50" s="1">
        <v>81.239999999999995</v>
      </c>
      <c r="C50">
        <v>81.239999999999995</v>
      </c>
    </row>
    <row r="51" spans="1:3" x14ac:dyDescent="0.35">
      <c r="A51" s="1">
        <v>74.510000000000005</v>
      </c>
      <c r="C51">
        <v>74.510000000000005</v>
      </c>
    </row>
    <row r="52" spans="1:3" x14ac:dyDescent="0.35">
      <c r="A52" s="1">
        <v>63.5</v>
      </c>
      <c r="C52">
        <v>63.5</v>
      </c>
    </row>
    <row r="53" spans="1:3" x14ac:dyDescent="0.35">
      <c r="A53" s="1">
        <v>57.81</v>
      </c>
      <c r="C53">
        <v>57.81</v>
      </c>
    </row>
    <row r="54" spans="1:3" x14ac:dyDescent="0.35">
      <c r="A54" s="1">
        <v>61.33</v>
      </c>
      <c r="C54">
        <v>61.33</v>
      </c>
    </row>
    <row r="55" spans="1:3" x14ac:dyDescent="0.35">
      <c r="A55" s="1">
        <v>80.14</v>
      </c>
      <c r="C55">
        <v>80.14</v>
      </c>
    </row>
    <row r="56" spans="1:3" x14ac:dyDescent="0.35">
      <c r="A56" s="1">
        <v>73.069999999999993</v>
      </c>
      <c r="C56">
        <v>73.069999999999993</v>
      </c>
    </row>
    <row r="57" spans="1:3" x14ac:dyDescent="0.35">
      <c r="A57" s="1">
        <v>82.54</v>
      </c>
      <c r="C57">
        <v>82.54</v>
      </c>
    </row>
    <row r="58" spans="1:3" x14ac:dyDescent="0.35">
      <c r="A58" s="1">
        <v>74.790000000000006</v>
      </c>
      <c r="C58">
        <v>74.790000000000006</v>
      </c>
    </row>
    <row r="59" spans="1:3" x14ac:dyDescent="0.35">
      <c r="A59" s="1">
        <v>87.67</v>
      </c>
      <c r="C59">
        <v>87.67</v>
      </c>
    </row>
    <row r="60" spans="1:3" x14ac:dyDescent="0.35">
      <c r="A60" s="1">
        <v>87.73</v>
      </c>
      <c r="C60">
        <v>87.73</v>
      </c>
    </row>
    <row r="61" spans="1:3" x14ac:dyDescent="0.35">
      <c r="A61" s="1">
        <v>65.47</v>
      </c>
      <c r="C61">
        <v>65.47</v>
      </c>
    </row>
    <row r="62" spans="1:3" x14ac:dyDescent="0.35">
      <c r="A62" s="1">
        <v>77.27</v>
      </c>
      <c r="C62">
        <v>77.27</v>
      </c>
    </row>
    <row r="63" spans="1:3" x14ac:dyDescent="0.35">
      <c r="A63" s="1">
        <v>77.27</v>
      </c>
      <c r="C63">
        <v>77.27</v>
      </c>
    </row>
    <row r="64" spans="1:3" x14ac:dyDescent="0.35">
      <c r="A64" s="1">
        <v>2.98</v>
      </c>
      <c r="C64">
        <v>2.98</v>
      </c>
    </row>
    <row r="65" spans="1:3" x14ac:dyDescent="0.35">
      <c r="A65" s="1">
        <v>1.47</v>
      </c>
      <c r="C65">
        <v>1.47</v>
      </c>
    </row>
    <row r="66" spans="1:3" x14ac:dyDescent="0.35">
      <c r="A66" s="1">
        <v>65.739999999999995</v>
      </c>
      <c r="C66">
        <v>65.739999999999995</v>
      </c>
    </row>
    <row r="67" spans="1:3" x14ac:dyDescent="0.35">
      <c r="A67" s="1">
        <v>60.37</v>
      </c>
      <c r="C67">
        <v>60.37</v>
      </c>
    </row>
    <row r="68" spans="1:3" x14ac:dyDescent="0.35">
      <c r="A68" s="1">
        <v>50.21</v>
      </c>
      <c r="C68">
        <v>50.21</v>
      </c>
    </row>
    <row r="69" spans="1:3" x14ac:dyDescent="0.35">
      <c r="A69" s="1">
        <v>71.150000000000006</v>
      </c>
      <c r="C69">
        <v>71.150000000000006</v>
      </c>
    </row>
    <row r="70" spans="1:3" x14ac:dyDescent="0.35">
      <c r="A70" s="1">
        <v>88.18</v>
      </c>
      <c r="C70">
        <v>88.18</v>
      </c>
    </row>
    <row r="71" spans="1:3" x14ac:dyDescent="0.35">
      <c r="A71" s="1">
        <v>88.13</v>
      </c>
      <c r="C71">
        <v>88.13</v>
      </c>
    </row>
    <row r="72" spans="1:3" x14ac:dyDescent="0.35">
      <c r="A72" s="1">
        <v>87.69</v>
      </c>
      <c r="C72">
        <v>87.69</v>
      </c>
    </row>
    <row r="73" spans="1:3" x14ac:dyDescent="0.35">
      <c r="A73" s="1">
        <v>89.21</v>
      </c>
      <c r="C73">
        <v>89.21</v>
      </c>
    </row>
    <row r="74" spans="1:3" x14ac:dyDescent="0.35">
      <c r="A74" s="1">
        <v>88.86</v>
      </c>
      <c r="C74">
        <v>88.86</v>
      </c>
    </row>
    <row r="75" spans="1:3" x14ac:dyDescent="0.35">
      <c r="A75" s="1">
        <v>87.71</v>
      </c>
      <c r="C75">
        <v>87.71</v>
      </c>
    </row>
    <row r="76" spans="1:3" x14ac:dyDescent="0.35">
      <c r="A76" s="1">
        <v>89.92</v>
      </c>
      <c r="C76">
        <v>89.92</v>
      </c>
    </row>
    <row r="77" spans="1:3" x14ac:dyDescent="0.35">
      <c r="A77" s="1">
        <v>89.81</v>
      </c>
      <c r="C77">
        <v>89.81</v>
      </c>
    </row>
    <row r="78" spans="1:3" x14ac:dyDescent="0.35">
      <c r="A78" s="1">
        <v>88.74</v>
      </c>
      <c r="C78">
        <v>88.74</v>
      </c>
    </row>
    <row r="79" spans="1:3" x14ac:dyDescent="0.35">
      <c r="A79" s="1">
        <v>90.84</v>
      </c>
      <c r="C79">
        <v>90.84</v>
      </c>
    </row>
    <row r="80" spans="1:3" x14ac:dyDescent="0.35">
      <c r="A80" s="1">
        <v>90.38</v>
      </c>
      <c r="C80">
        <v>90.38</v>
      </c>
    </row>
    <row r="81" spans="1:3" x14ac:dyDescent="0.35">
      <c r="A81" s="1">
        <v>89.36</v>
      </c>
      <c r="C81">
        <v>89.36</v>
      </c>
    </row>
    <row r="82" spans="1:3" x14ac:dyDescent="0.35">
      <c r="A82" s="1">
        <v>90.13</v>
      </c>
      <c r="C82">
        <v>90.13</v>
      </c>
    </row>
    <row r="83" spans="1:3" x14ac:dyDescent="0.35">
      <c r="A83" s="1">
        <v>88.2</v>
      </c>
      <c r="C83">
        <v>88.2</v>
      </c>
    </row>
    <row r="84" spans="1:3" x14ac:dyDescent="0.35">
      <c r="A84" s="1">
        <v>2.4700000000000002</v>
      </c>
      <c r="C84">
        <v>2.4700000000000002</v>
      </c>
    </row>
    <row r="85" spans="1:3" x14ac:dyDescent="0.35">
      <c r="A85" s="1">
        <v>3.16</v>
      </c>
      <c r="C85">
        <v>3.16</v>
      </c>
    </row>
    <row r="86" spans="1:3" x14ac:dyDescent="0.35">
      <c r="A86" s="1">
        <v>3.96</v>
      </c>
      <c r="C86">
        <v>3.96</v>
      </c>
    </row>
    <row r="87" spans="1:3" x14ac:dyDescent="0.35">
      <c r="A87" s="1">
        <v>4.9000000000000004</v>
      </c>
      <c r="C87">
        <v>4.9000000000000004</v>
      </c>
    </row>
    <row r="88" spans="1:3" x14ac:dyDescent="0.35">
      <c r="A88" s="1">
        <v>2.97</v>
      </c>
      <c r="C88">
        <v>2.97</v>
      </c>
    </row>
    <row r="89" spans="1:3" x14ac:dyDescent="0.35">
      <c r="A89" s="1">
        <v>27.16</v>
      </c>
      <c r="C89">
        <v>27.16</v>
      </c>
    </row>
    <row r="90" spans="1:3" x14ac:dyDescent="0.35">
      <c r="A90" s="1">
        <v>74.040000000000006</v>
      </c>
      <c r="C90">
        <v>74.040000000000006</v>
      </c>
    </row>
    <row r="91" spans="1:3" x14ac:dyDescent="0.35">
      <c r="A91" s="1">
        <v>79.400000000000006</v>
      </c>
      <c r="C91">
        <v>79.400000000000006</v>
      </c>
    </row>
    <row r="92" spans="1:3" x14ac:dyDescent="0.35">
      <c r="A92" s="1">
        <v>82.3</v>
      </c>
      <c r="C92">
        <v>82.3</v>
      </c>
    </row>
    <row r="93" spans="1:3" x14ac:dyDescent="0.35">
      <c r="A93" s="1">
        <v>82.17</v>
      </c>
      <c r="C93">
        <v>82.17</v>
      </c>
    </row>
    <row r="94" spans="1:3" x14ac:dyDescent="0.35">
      <c r="A94" s="1">
        <v>84.91</v>
      </c>
      <c r="C94">
        <v>84.91</v>
      </c>
    </row>
    <row r="95" spans="1:3" x14ac:dyDescent="0.35">
      <c r="A95" s="1">
        <v>82.45</v>
      </c>
      <c r="C95">
        <v>82.45</v>
      </c>
    </row>
    <row r="96" spans="1:3" x14ac:dyDescent="0.35">
      <c r="A96" s="1">
        <v>87.03</v>
      </c>
      <c r="C96">
        <v>87.03</v>
      </c>
    </row>
    <row r="97" spans="1:3" x14ac:dyDescent="0.35">
      <c r="A97" s="1">
        <v>87.5</v>
      </c>
      <c r="C97">
        <v>87.5</v>
      </c>
    </row>
    <row r="98" spans="1:3" x14ac:dyDescent="0.35">
      <c r="A98" s="1">
        <v>83.39</v>
      </c>
      <c r="C98">
        <v>83.39</v>
      </c>
    </row>
    <row r="99" spans="1:3" x14ac:dyDescent="0.35">
      <c r="A99" s="1">
        <v>80.7</v>
      </c>
      <c r="C99">
        <v>80.7</v>
      </c>
    </row>
    <row r="100" spans="1:3" x14ac:dyDescent="0.35">
      <c r="A100" s="1">
        <v>72.2</v>
      </c>
      <c r="C100">
        <v>72.2</v>
      </c>
    </row>
    <row r="101" spans="1:3" x14ac:dyDescent="0.35">
      <c r="A101" s="1">
        <v>74.45</v>
      </c>
      <c r="C101">
        <v>74.45</v>
      </c>
    </row>
    <row r="102" spans="1:3" x14ac:dyDescent="0.35">
      <c r="A102" s="1">
        <v>93.42</v>
      </c>
      <c r="C102">
        <v>93.42</v>
      </c>
    </row>
    <row r="103" spans="1:3" x14ac:dyDescent="0.35">
      <c r="A103" s="1">
        <v>3.51</v>
      </c>
      <c r="C103">
        <v>3.51</v>
      </c>
    </row>
    <row r="104" spans="1:3" x14ac:dyDescent="0.35">
      <c r="A104" s="1">
        <v>93.12</v>
      </c>
      <c r="C104">
        <v>93.12</v>
      </c>
    </row>
    <row r="105" spans="1:3" x14ac:dyDescent="0.35">
      <c r="A105" s="1">
        <v>3.19</v>
      </c>
      <c r="C105">
        <v>3.19</v>
      </c>
    </row>
    <row r="106" spans="1:3" x14ac:dyDescent="0.35">
      <c r="A106" s="1">
        <v>87.9</v>
      </c>
      <c r="C106">
        <v>87.9</v>
      </c>
    </row>
    <row r="107" spans="1:3" x14ac:dyDescent="0.35">
      <c r="A107" s="1">
        <v>85.07</v>
      </c>
      <c r="C107">
        <v>85.07</v>
      </c>
    </row>
    <row r="108" spans="1:3" x14ac:dyDescent="0.35">
      <c r="A108" s="1">
        <v>85.23</v>
      </c>
      <c r="C108">
        <v>85.23</v>
      </c>
    </row>
    <row r="109" spans="1:3" x14ac:dyDescent="0.35">
      <c r="A109" s="1">
        <v>79</v>
      </c>
      <c r="C109">
        <v>79</v>
      </c>
    </row>
    <row r="110" spans="1:3" x14ac:dyDescent="0.35">
      <c r="A110" s="1">
        <v>75.3</v>
      </c>
      <c r="C110">
        <v>75.3</v>
      </c>
    </row>
    <row r="111" spans="1:3" x14ac:dyDescent="0.35">
      <c r="A111" s="1">
        <v>74.48</v>
      </c>
      <c r="C111">
        <v>74.48</v>
      </c>
    </row>
    <row r="112" spans="1:3" x14ac:dyDescent="0.35">
      <c r="A112" s="1">
        <v>74.099999999999994</v>
      </c>
      <c r="C112">
        <v>74.099999999999994</v>
      </c>
    </row>
    <row r="113" spans="1:3" x14ac:dyDescent="0.35">
      <c r="A113" s="1">
        <v>76.150000000000006</v>
      </c>
      <c r="C113">
        <v>76.150000000000006</v>
      </c>
    </row>
    <row r="114" spans="1:3" x14ac:dyDescent="0.35">
      <c r="A114" s="1">
        <v>87.57</v>
      </c>
      <c r="C114">
        <v>87.57</v>
      </c>
    </row>
    <row r="115" spans="1:3" x14ac:dyDescent="0.35">
      <c r="A115" s="1">
        <v>52.31</v>
      </c>
      <c r="C115">
        <v>52.31</v>
      </c>
    </row>
    <row r="116" spans="1:3" x14ac:dyDescent="0.35">
      <c r="A116" s="1">
        <v>56.44</v>
      </c>
      <c r="C116">
        <v>56.44</v>
      </c>
    </row>
    <row r="117" spans="1:3" x14ac:dyDescent="0.35">
      <c r="A117" s="1">
        <v>51.23</v>
      </c>
      <c r="C117">
        <v>51.23</v>
      </c>
    </row>
    <row r="118" spans="1:3" x14ac:dyDescent="0.35">
      <c r="A118" s="1">
        <v>69.47</v>
      </c>
      <c r="C118">
        <v>69.47</v>
      </c>
    </row>
    <row r="119" spans="1:3" x14ac:dyDescent="0.35">
      <c r="A119" s="1">
        <v>74.62</v>
      </c>
      <c r="C119">
        <v>74.62</v>
      </c>
    </row>
    <row r="120" spans="1:3" x14ac:dyDescent="0.35">
      <c r="A120" s="1">
        <v>76.13</v>
      </c>
      <c r="C120">
        <v>76.13</v>
      </c>
    </row>
    <row r="121" spans="1:3" x14ac:dyDescent="0.35">
      <c r="A121" s="1">
        <v>75.849999999999994</v>
      </c>
      <c r="C121">
        <v>75.849999999999994</v>
      </c>
    </row>
    <row r="122" spans="1:3" x14ac:dyDescent="0.35">
      <c r="A122" s="1">
        <v>76.400000000000006</v>
      </c>
      <c r="C122">
        <v>76.400000000000006</v>
      </c>
    </row>
    <row r="123" spans="1:3" x14ac:dyDescent="0.35">
      <c r="A123" s="1">
        <v>2.78</v>
      </c>
      <c r="C123">
        <v>2.78</v>
      </c>
    </row>
    <row r="124" spans="1:3" x14ac:dyDescent="0.35">
      <c r="A124" s="1">
        <v>1.87</v>
      </c>
      <c r="C124">
        <v>1.87</v>
      </c>
    </row>
    <row r="125" spans="1:3" x14ac:dyDescent="0.35">
      <c r="A125" s="1">
        <v>14.62</v>
      </c>
      <c r="C125">
        <v>14.62</v>
      </c>
    </row>
    <row r="126" spans="1:3" x14ac:dyDescent="0.35">
      <c r="A126" s="1">
        <v>8.5399999999999991</v>
      </c>
      <c r="C126">
        <v>8.5399999999999991</v>
      </c>
    </row>
    <row r="127" spans="1:3" x14ac:dyDescent="0.35">
      <c r="A127" s="1">
        <v>3.08</v>
      </c>
      <c r="C127">
        <v>3.08</v>
      </c>
    </row>
    <row r="128" spans="1:3" x14ac:dyDescent="0.35">
      <c r="A128" s="1">
        <v>70.83</v>
      </c>
      <c r="C128">
        <v>70.83</v>
      </c>
    </row>
    <row r="129" spans="1:3" x14ac:dyDescent="0.35">
      <c r="A129" s="1">
        <v>70.430000000000007</v>
      </c>
      <c r="C129">
        <v>70.430000000000007</v>
      </c>
    </row>
    <row r="130" spans="1:3" x14ac:dyDescent="0.35">
      <c r="A130" s="1">
        <v>74.349999999999994</v>
      </c>
      <c r="C130">
        <v>74.349999999999994</v>
      </c>
    </row>
    <row r="131" spans="1:3" x14ac:dyDescent="0.35">
      <c r="A131" s="1">
        <v>72.5</v>
      </c>
      <c r="C131">
        <v>72.5</v>
      </c>
    </row>
    <row r="132" spans="1:3" x14ac:dyDescent="0.35">
      <c r="A132" s="1">
        <v>3.86</v>
      </c>
      <c r="C132">
        <v>3.86</v>
      </c>
    </row>
    <row r="133" spans="1:3" x14ac:dyDescent="0.35">
      <c r="A133" s="1">
        <v>17.940000000000001</v>
      </c>
      <c r="C133">
        <v>17.940000000000001</v>
      </c>
    </row>
    <row r="134" spans="1:3" x14ac:dyDescent="0.35">
      <c r="A134" s="1">
        <v>25</v>
      </c>
      <c r="C134">
        <v>25</v>
      </c>
    </row>
    <row r="135" spans="1:3" x14ac:dyDescent="0.35">
      <c r="A135" s="1">
        <v>90.84</v>
      </c>
      <c r="C135">
        <v>90.84</v>
      </c>
    </row>
    <row r="136" spans="1:3" x14ac:dyDescent="0.35">
      <c r="A136" s="1">
        <v>87.71</v>
      </c>
      <c r="C136">
        <v>87.71</v>
      </c>
    </row>
    <row r="137" spans="1:3" x14ac:dyDescent="0.35">
      <c r="A137" s="1">
        <v>74.040000000000006</v>
      </c>
      <c r="C137">
        <v>74.040000000000006</v>
      </c>
    </row>
    <row r="138" spans="1:3" x14ac:dyDescent="0.35">
      <c r="A138" s="1">
        <v>3.16</v>
      </c>
      <c r="C138">
        <v>3.16</v>
      </c>
    </row>
    <row r="139" spans="1:3" x14ac:dyDescent="0.35">
      <c r="A139" s="1">
        <v>3.96</v>
      </c>
      <c r="C139">
        <v>3.96</v>
      </c>
    </row>
    <row r="140" spans="1:3" x14ac:dyDescent="0.35">
      <c r="A140" s="1">
        <v>29.01</v>
      </c>
      <c r="C140">
        <v>29.01</v>
      </c>
    </row>
    <row r="141" spans="1:3" x14ac:dyDescent="0.35">
      <c r="A141" s="1">
        <v>45.52</v>
      </c>
      <c r="C141">
        <v>45.52</v>
      </c>
    </row>
    <row r="142" spans="1:3" x14ac:dyDescent="0.35">
      <c r="A142" s="1">
        <v>60.75</v>
      </c>
      <c r="C142">
        <v>60.75</v>
      </c>
    </row>
    <row r="143" spans="1:3" x14ac:dyDescent="0.35">
      <c r="A143" s="1">
        <v>50.87</v>
      </c>
      <c r="C143">
        <v>50.87</v>
      </c>
    </row>
    <row r="144" spans="1:3" x14ac:dyDescent="0.35">
      <c r="A144" s="1">
        <v>47.36</v>
      </c>
      <c r="C144">
        <v>47.36</v>
      </c>
    </row>
    <row r="145" spans="1:3" x14ac:dyDescent="0.35">
      <c r="A145" s="1">
        <v>66.86</v>
      </c>
      <c r="C145">
        <v>66.86</v>
      </c>
    </row>
    <row r="146" spans="1:3" x14ac:dyDescent="0.35">
      <c r="A146" s="1">
        <v>38.06</v>
      </c>
      <c r="C146">
        <v>38.06</v>
      </c>
    </row>
    <row r="147" spans="1:3" x14ac:dyDescent="0.35">
      <c r="A147" s="1">
        <v>42.16</v>
      </c>
      <c r="C147">
        <v>42.16</v>
      </c>
    </row>
    <row r="148" spans="1:3" x14ac:dyDescent="0.35">
      <c r="A148" s="1">
        <v>39.130000000000003</v>
      </c>
      <c r="C148">
        <v>39.130000000000003</v>
      </c>
    </row>
    <row r="149" spans="1:3" x14ac:dyDescent="0.35">
      <c r="A149" s="1">
        <v>63.1</v>
      </c>
      <c r="C149">
        <v>63.1</v>
      </c>
    </row>
    <row r="150" spans="1:3" x14ac:dyDescent="0.35">
      <c r="A150" s="1">
        <v>38.979999999999997</v>
      </c>
      <c r="C150">
        <v>38.979999999999997</v>
      </c>
    </row>
    <row r="151" spans="1:3" x14ac:dyDescent="0.35">
      <c r="A151" s="1">
        <v>75.81</v>
      </c>
      <c r="C151">
        <v>75.81</v>
      </c>
    </row>
    <row r="152" spans="1:3" x14ac:dyDescent="0.35">
      <c r="A152" s="1">
        <v>88.17</v>
      </c>
      <c r="C152">
        <v>88.17</v>
      </c>
    </row>
    <row r="153" spans="1:3" x14ac:dyDescent="0.35">
      <c r="A153" s="1">
        <v>5.8</v>
      </c>
      <c r="C153">
        <v>5.8</v>
      </c>
    </row>
    <row r="154" spans="1:3" x14ac:dyDescent="0.35">
      <c r="A154" s="1">
        <v>89.21</v>
      </c>
      <c r="C154">
        <v>89.21</v>
      </c>
    </row>
    <row r="155" spans="1:3" x14ac:dyDescent="0.35">
      <c r="A155" s="1">
        <v>89.92</v>
      </c>
      <c r="C155">
        <v>89.92</v>
      </c>
    </row>
    <row r="156" spans="1:3" x14ac:dyDescent="0.35">
      <c r="A156" s="1">
        <v>71</v>
      </c>
      <c r="C156">
        <v>71</v>
      </c>
    </row>
    <row r="157" spans="1:3" x14ac:dyDescent="0.35">
      <c r="A157" s="1">
        <v>78.099999999999994</v>
      </c>
      <c r="C157">
        <v>78.099999999999994</v>
      </c>
    </row>
    <row r="158" spans="1:3" x14ac:dyDescent="0.35">
      <c r="A158" s="1">
        <v>80.599999999999994</v>
      </c>
      <c r="C158">
        <v>80.599999999999994</v>
      </c>
    </row>
    <row r="159" spans="1:3" x14ac:dyDescent="0.35">
      <c r="A159" s="1">
        <v>48.2</v>
      </c>
      <c r="C159">
        <v>48.2</v>
      </c>
    </row>
    <row r="160" spans="1:3" x14ac:dyDescent="0.35">
      <c r="A160" s="1">
        <v>87.43</v>
      </c>
      <c r="C160">
        <v>87.43</v>
      </c>
    </row>
    <row r="161" spans="1:3" x14ac:dyDescent="0.35">
      <c r="A161" s="1">
        <v>8.6</v>
      </c>
      <c r="C161">
        <v>8.6</v>
      </c>
    </row>
    <row r="162" spans="1:3" x14ac:dyDescent="0.35">
      <c r="A162" s="1">
        <v>71.87</v>
      </c>
      <c r="C162">
        <v>71.87</v>
      </c>
    </row>
    <row r="163" spans="1:3" x14ac:dyDescent="0.35">
      <c r="A163" s="1">
        <v>71.569999999999993</v>
      </c>
      <c r="C163">
        <v>71.569999999999993</v>
      </c>
    </row>
    <row r="164" spans="1:3" x14ac:dyDescent="0.35">
      <c r="A164" s="1">
        <v>51.5</v>
      </c>
      <c r="C164">
        <v>51.5</v>
      </c>
    </row>
    <row r="165" spans="1:3" x14ac:dyDescent="0.35">
      <c r="A165" s="1">
        <v>51.5</v>
      </c>
      <c r="C165">
        <v>51.5</v>
      </c>
    </row>
    <row r="166" spans="1:3" x14ac:dyDescent="0.35">
      <c r="A166" s="1">
        <v>58</v>
      </c>
      <c r="C166">
        <v>58</v>
      </c>
    </row>
    <row r="167" spans="1:3" x14ac:dyDescent="0.35">
      <c r="A167" s="1">
        <v>45.8</v>
      </c>
      <c r="C167">
        <v>45.8</v>
      </c>
    </row>
    <row r="168" spans="1:3" x14ac:dyDescent="0.35">
      <c r="A168" s="1">
        <v>51.3</v>
      </c>
      <c r="C168">
        <v>51.3</v>
      </c>
    </row>
    <row r="169" spans="1:3" x14ac:dyDescent="0.35">
      <c r="A169" s="1">
        <v>76.2</v>
      </c>
      <c r="C169">
        <v>76.2</v>
      </c>
    </row>
    <row r="170" spans="1:3" x14ac:dyDescent="0.35">
      <c r="A170" s="1">
        <v>77.7</v>
      </c>
      <c r="C170">
        <v>77.7</v>
      </c>
    </row>
    <row r="171" spans="1:3" x14ac:dyDescent="0.35">
      <c r="A171" s="1">
        <v>86</v>
      </c>
      <c r="C171">
        <v>86</v>
      </c>
    </row>
    <row r="172" spans="1:3" x14ac:dyDescent="0.35">
      <c r="A172" s="1">
        <v>66.44</v>
      </c>
      <c r="C172">
        <v>66.44</v>
      </c>
    </row>
    <row r="173" spans="1:3" x14ac:dyDescent="0.35">
      <c r="A173" s="1">
        <v>82.17</v>
      </c>
      <c r="C173">
        <v>82.17</v>
      </c>
    </row>
    <row r="174" spans="1:3" x14ac:dyDescent="0.35">
      <c r="A174" s="1">
        <v>74.099999999999994</v>
      </c>
      <c r="C174">
        <v>74.099999999999994</v>
      </c>
    </row>
    <row r="175" spans="1:3" x14ac:dyDescent="0.35">
      <c r="A175" s="1">
        <v>50.6</v>
      </c>
      <c r="C175">
        <v>50.6</v>
      </c>
    </row>
    <row r="176" spans="1:3" x14ac:dyDescent="0.35">
      <c r="A176" s="1">
        <v>50.06</v>
      </c>
      <c r="C176">
        <v>50.06</v>
      </c>
    </row>
    <row r="177" spans="1:3" x14ac:dyDescent="0.35">
      <c r="A177" s="1">
        <v>1.52</v>
      </c>
      <c r="C177">
        <v>1.52</v>
      </c>
    </row>
    <row r="178" spans="1:3" x14ac:dyDescent="0.35">
      <c r="A178" s="1">
        <v>50.6</v>
      </c>
      <c r="C178">
        <v>50.6</v>
      </c>
    </row>
    <row r="179" spans="1:3" x14ac:dyDescent="0.35">
      <c r="A179" s="1">
        <v>48.2</v>
      </c>
      <c r="C179">
        <v>48.2</v>
      </c>
    </row>
    <row r="180" spans="1:3" x14ac:dyDescent="0.35">
      <c r="A180" s="1">
        <v>2.78</v>
      </c>
      <c r="C180">
        <v>2.78</v>
      </c>
    </row>
    <row r="181" spans="1:3" x14ac:dyDescent="0.35">
      <c r="A181" s="1">
        <v>88.13</v>
      </c>
      <c r="C181">
        <v>88.13</v>
      </c>
    </row>
    <row r="182" spans="1:3" x14ac:dyDescent="0.35">
      <c r="A182" s="1">
        <v>2.4700000000000002</v>
      </c>
      <c r="C182">
        <v>2.4700000000000002</v>
      </c>
    </row>
    <row r="183" spans="1:3" x14ac:dyDescent="0.35">
      <c r="A183" s="1">
        <v>74.040000000000006</v>
      </c>
      <c r="C183">
        <v>74.040000000000006</v>
      </c>
    </row>
    <row r="184" spans="1:3" x14ac:dyDescent="0.35">
      <c r="A184" s="1">
        <v>51.8</v>
      </c>
      <c r="C184">
        <v>51.8</v>
      </c>
    </row>
    <row r="185" spans="1:3" x14ac:dyDescent="0.35">
      <c r="A185" s="1">
        <v>75.3</v>
      </c>
      <c r="C185">
        <v>75.3</v>
      </c>
    </row>
    <row r="186" spans="1:3" x14ac:dyDescent="0.35">
      <c r="A186" s="1">
        <v>74.48</v>
      </c>
      <c r="C186">
        <v>74.48</v>
      </c>
    </row>
    <row r="187" spans="1:3" x14ac:dyDescent="0.35">
      <c r="A187" s="1">
        <v>75.400000000000006</v>
      </c>
      <c r="C187">
        <v>75.400000000000006</v>
      </c>
    </row>
    <row r="188" spans="1:3" x14ac:dyDescent="0.35">
      <c r="A188" s="1">
        <v>74.099999999999994</v>
      </c>
      <c r="C188">
        <v>74.099999999999994</v>
      </c>
    </row>
    <row r="189" spans="1:3" x14ac:dyDescent="0.35">
      <c r="A189" s="1">
        <v>79</v>
      </c>
      <c r="C189">
        <v>79</v>
      </c>
    </row>
    <row r="190" spans="1:3" x14ac:dyDescent="0.35">
      <c r="A190" s="1">
        <v>87.43</v>
      </c>
      <c r="C190">
        <v>87.43</v>
      </c>
    </row>
    <row r="191" spans="1:3" x14ac:dyDescent="0.35">
      <c r="A191" s="1">
        <v>71.569999999999993</v>
      </c>
      <c r="C191">
        <v>71.569999999999993</v>
      </c>
    </row>
    <row r="192" spans="1:3" x14ac:dyDescent="0.35">
      <c r="A192" s="1">
        <v>15</v>
      </c>
      <c r="C192">
        <v>15</v>
      </c>
    </row>
    <row r="193" spans="1:3" x14ac:dyDescent="0.35">
      <c r="A193" s="1">
        <v>12</v>
      </c>
      <c r="C193">
        <v>12</v>
      </c>
    </row>
    <row r="194" spans="1:3" x14ac:dyDescent="0.35">
      <c r="A194" s="1">
        <v>28.71</v>
      </c>
      <c r="C194">
        <v>28.71</v>
      </c>
    </row>
    <row r="195" spans="1:3" x14ac:dyDescent="0.35">
      <c r="A195" s="1">
        <v>87</v>
      </c>
      <c r="C195">
        <v>87</v>
      </c>
    </row>
    <row r="196" spans="1:3" x14ac:dyDescent="0.35">
      <c r="A196" s="1">
        <v>42.17</v>
      </c>
      <c r="C196">
        <v>42.17</v>
      </c>
    </row>
    <row r="197" spans="1:3" x14ac:dyDescent="0.35">
      <c r="A197" s="1">
        <v>51.42</v>
      </c>
      <c r="C197">
        <v>51.42</v>
      </c>
    </row>
    <row r="198" spans="1:3" x14ac:dyDescent="0.35">
      <c r="A198" s="1">
        <v>48.7</v>
      </c>
      <c r="C198">
        <v>48.7</v>
      </c>
    </row>
    <row r="199" spans="1:3" x14ac:dyDescent="0.35">
      <c r="A199" s="1">
        <v>87.91</v>
      </c>
      <c r="C199">
        <v>87.91</v>
      </c>
    </row>
    <row r="200" spans="1:3" x14ac:dyDescent="0.35">
      <c r="A200" s="1">
        <v>79</v>
      </c>
      <c r="C200">
        <v>79</v>
      </c>
    </row>
    <row r="201" spans="1:3" x14ac:dyDescent="0.35">
      <c r="A201" s="1">
        <v>73.5</v>
      </c>
      <c r="C201">
        <v>73.5</v>
      </c>
    </row>
    <row r="202" spans="1:3" x14ac:dyDescent="0.35">
      <c r="A202" s="1">
        <v>59.8</v>
      </c>
      <c r="C202">
        <v>59.8</v>
      </c>
    </row>
    <row r="203" spans="1:3" x14ac:dyDescent="0.35">
      <c r="A203" s="1">
        <v>46.3</v>
      </c>
      <c r="C203">
        <v>46.3</v>
      </c>
    </row>
    <row r="204" spans="1:3" x14ac:dyDescent="0.35">
      <c r="A204" s="1">
        <v>48.9</v>
      </c>
      <c r="C204">
        <v>48.9</v>
      </c>
    </row>
    <row r="205" spans="1:3" x14ac:dyDescent="0.35">
      <c r="A205" s="1">
        <v>48.7</v>
      </c>
      <c r="C205">
        <v>48.7</v>
      </c>
    </row>
    <row r="206" spans="1:3" x14ac:dyDescent="0.35">
      <c r="A206" s="1">
        <v>37.43</v>
      </c>
      <c r="C206">
        <v>37.43</v>
      </c>
    </row>
    <row r="207" spans="1:3" x14ac:dyDescent="0.35">
      <c r="A207" s="1">
        <v>52.63</v>
      </c>
      <c r="C207">
        <v>52.63</v>
      </c>
    </row>
    <row r="208" spans="1:3" x14ac:dyDescent="0.35">
      <c r="A208" s="1">
        <v>48.13</v>
      </c>
      <c r="C208">
        <v>48.13</v>
      </c>
    </row>
    <row r="209" spans="1:3" x14ac:dyDescent="0.35">
      <c r="A209" s="1">
        <v>65.52</v>
      </c>
      <c r="C209">
        <v>65.52</v>
      </c>
    </row>
    <row r="210" spans="1:3" x14ac:dyDescent="0.35">
      <c r="A210" s="1">
        <v>61.43</v>
      </c>
      <c r="C210">
        <v>61.43</v>
      </c>
    </row>
    <row r="211" spans="1:3" x14ac:dyDescent="0.35">
      <c r="A211" s="1">
        <v>79.739999999999995</v>
      </c>
      <c r="C211">
        <v>79.739999999999995</v>
      </c>
    </row>
    <row r="212" spans="1:3" x14ac:dyDescent="0.35">
      <c r="A212" s="1">
        <v>42.48</v>
      </c>
      <c r="C212">
        <v>42.48</v>
      </c>
    </row>
    <row r="213" spans="1:3" x14ac:dyDescent="0.35">
      <c r="A213" s="1">
        <v>45.07</v>
      </c>
      <c r="C213">
        <v>45.07</v>
      </c>
    </row>
    <row r="214" spans="1:3" x14ac:dyDescent="0.35">
      <c r="A214" s="1">
        <v>39.61</v>
      </c>
      <c r="C214">
        <v>39.61</v>
      </c>
    </row>
    <row r="215" spans="1:3" x14ac:dyDescent="0.35">
      <c r="A215" s="1">
        <v>44</v>
      </c>
      <c r="C215">
        <v>44</v>
      </c>
    </row>
    <row r="216" spans="1:3" x14ac:dyDescent="0.35">
      <c r="A216" s="1">
        <v>67.83</v>
      </c>
      <c r="C216">
        <v>67.83</v>
      </c>
    </row>
    <row r="217" spans="1:3" x14ac:dyDescent="0.35">
      <c r="A217" s="1">
        <v>85.1</v>
      </c>
      <c r="C217">
        <v>85.1</v>
      </c>
    </row>
    <row r="218" spans="1:3" x14ac:dyDescent="0.35">
      <c r="A218" s="1">
        <v>5.48</v>
      </c>
      <c r="C218">
        <v>5.48</v>
      </c>
    </row>
    <row r="219" spans="1:3" x14ac:dyDescent="0.35">
      <c r="A219" s="1">
        <v>61.82</v>
      </c>
      <c r="C219">
        <v>61.82</v>
      </c>
    </row>
    <row r="220" spans="1:3" x14ac:dyDescent="0.35">
      <c r="A220" s="1">
        <v>44.29</v>
      </c>
      <c r="C220">
        <v>44.29</v>
      </c>
    </row>
    <row r="221" spans="1:3" x14ac:dyDescent="0.35">
      <c r="A221" s="1">
        <v>68.92</v>
      </c>
      <c r="C221">
        <v>68.92</v>
      </c>
    </row>
    <row r="222" spans="1:3" x14ac:dyDescent="0.35">
      <c r="A222" s="1">
        <v>35.479999999999997</v>
      </c>
      <c r="C222">
        <v>35.479999999999997</v>
      </c>
    </row>
    <row r="223" spans="1:3" x14ac:dyDescent="0.35">
      <c r="A223" s="1">
        <v>57</v>
      </c>
      <c r="C223">
        <v>57</v>
      </c>
    </row>
    <row r="224" spans="1:3" x14ac:dyDescent="0.35">
      <c r="A224" s="1">
        <v>63.6</v>
      </c>
      <c r="C224">
        <v>63.6</v>
      </c>
    </row>
    <row r="225" spans="1:3" x14ac:dyDescent="0.35">
      <c r="A225" s="1">
        <v>38</v>
      </c>
      <c r="C225">
        <v>38</v>
      </c>
    </row>
    <row r="226" spans="1:3" x14ac:dyDescent="0.35">
      <c r="A226" s="1">
        <v>36.15</v>
      </c>
      <c r="C226">
        <v>36.15</v>
      </c>
    </row>
    <row r="227" spans="1:3" x14ac:dyDescent="0.35">
      <c r="A227" s="1">
        <v>44.81</v>
      </c>
      <c r="C227">
        <v>44.81</v>
      </c>
    </row>
    <row r="228" spans="1:3" x14ac:dyDescent="0.35">
      <c r="A228" s="1">
        <v>82.03</v>
      </c>
      <c r="C228">
        <v>82.03</v>
      </c>
    </row>
    <row r="229" spans="1:3" x14ac:dyDescent="0.35">
      <c r="A229" s="1">
        <v>76.599999999999994</v>
      </c>
      <c r="C229">
        <v>76.599999999999994</v>
      </c>
    </row>
    <row r="230" spans="1:3" x14ac:dyDescent="0.35">
      <c r="A230" s="1">
        <v>78.5</v>
      </c>
      <c r="C230">
        <v>78.5</v>
      </c>
    </row>
    <row r="231" spans="1:3" x14ac:dyDescent="0.35">
      <c r="A231" s="1">
        <v>78.63</v>
      </c>
      <c r="C231">
        <v>78.63</v>
      </c>
    </row>
    <row r="232" spans="1:3" x14ac:dyDescent="0.35">
      <c r="A232" s="1">
        <v>79.62</v>
      </c>
      <c r="C232">
        <v>79.62</v>
      </c>
    </row>
    <row r="233" spans="1:3" x14ac:dyDescent="0.35">
      <c r="A233" s="1">
        <v>76.81</v>
      </c>
      <c r="C233">
        <v>76.81</v>
      </c>
    </row>
    <row r="234" spans="1:3" x14ac:dyDescent="0.35">
      <c r="A234" s="1">
        <v>79.13</v>
      </c>
      <c r="C234">
        <v>79.13</v>
      </c>
    </row>
    <row r="235" spans="1:3" x14ac:dyDescent="0.35">
      <c r="A235" s="1">
        <v>80.260000000000005</v>
      </c>
      <c r="C235">
        <v>80.260000000000005</v>
      </c>
    </row>
    <row r="236" spans="1:3" x14ac:dyDescent="0.35">
      <c r="A236" s="1">
        <v>83.56</v>
      </c>
      <c r="C236">
        <v>83.56</v>
      </c>
    </row>
    <row r="237" spans="1:3" x14ac:dyDescent="0.35">
      <c r="A237" s="1">
        <v>90.07</v>
      </c>
      <c r="C237">
        <v>90.07</v>
      </c>
    </row>
    <row r="238" spans="1:3" x14ac:dyDescent="0.35">
      <c r="A238" s="1">
        <v>84.82</v>
      </c>
      <c r="C238">
        <v>84.82</v>
      </c>
    </row>
    <row r="239" spans="1:3" x14ac:dyDescent="0.35">
      <c r="A239" s="1">
        <v>74.040000000000006</v>
      </c>
      <c r="C239">
        <v>74.040000000000006</v>
      </c>
    </row>
    <row r="240" spans="1:3" x14ac:dyDescent="0.35">
      <c r="A240" s="1">
        <v>82.34</v>
      </c>
      <c r="C240">
        <v>82.34</v>
      </c>
    </row>
    <row r="241" spans="1:3" x14ac:dyDescent="0.35">
      <c r="A241" s="1">
        <v>81.3</v>
      </c>
      <c r="C241">
        <v>81.3</v>
      </c>
    </row>
    <row r="242" spans="1:3" x14ac:dyDescent="0.35">
      <c r="A242" s="1">
        <v>76.81</v>
      </c>
      <c r="C242">
        <v>76.81</v>
      </c>
    </row>
    <row r="243" spans="1:3" x14ac:dyDescent="0.35">
      <c r="A243" s="1">
        <v>79</v>
      </c>
      <c r="C243">
        <v>79</v>
      </c>
    </row>
    <row r="244" spans="1:3" x14ac:dyDescent="0.35">
      <c r="A244" s="1">
        <v>78.760000000000005</v>
      </c>
      <c r="C244">
        <v>78.760000000000005</v>
      </c>
    </row>
    <row r="245" spans="1:3" x14ac:dyDescent="0.35">
      <c r="A245" s="1">
        <v>68.08</v>
      </c>
      <c r="C245">
        <v>68.08</v>
      </c>
    </row>
    <row r="246" spans="1:3" x14ac:dyDescent="0.35">
      <c r="A246" s="1">
        <v>55.14</v>
      </c>
      <c r="C246">
        <v>55.14</v>
      </c>
    </row>
    <row r="247" spans="1:3" x14ac:dyDescent="0.35">
      <c r="A247" s="1">
        <v>53.31</v>
      </c>
      <c r="C247">
        <v>53.31</v>
      </c>
    </row>
    <row r="248" spans="1:3" x14ac:dyDescent="0.35">
      <c r="A248" s="1">
        <v>61.77</v>
      </c>
      <c r="C248">
        <v>61.77</v>
      </c>
    </row>
    <row r="249" spans="1:3" x14ac:dyDescent="0.35">
      <c r="A249" s="1">
        <v>87.83</v>
      </c>
      <c r="C249">
        <v>87.83</v>
      </c>
    </row>
    <row r="250" spans="1:3" x14ac:dyDescent="0.35">
      <c r="A250" s="1">
        <v>87.09</v>
      </c>
      <c r="C250">
        <v>87.09</v>
      </c>
    </row>
    <row r="251" spans="1:3" x14ac:dyDescent="0.35">
      <c r="A251" s="1">
        <v>43.85</v>
      </c>
      <c r="C251">
        <v>43.85</v>
      </c>
    </row>
    <row r="252" spans="1:3" x14ac:dyDescent="0.35">
      <c r="A252" s="1">
        <v>8.4600000000000009</v>
      </c>
      <c r="C252">
        <v>8.4600000000000009</v>
      </c>
    </row>
    <row r="253" spans="1:3" x14ac:dyDescent="0.35">
      <c r="A253" s="1">
        <v>9.5399999999999991</v>
      </c>
      <c r="C253">
        <v>9.5399999999999991</v>
      </c>
    </row>
    <row r="254" spans="1:3" x14ac:dyDescent="0.35">
      <c r="A254" s="1">
        <v>10.35</v>
      </c>
      <c r="C254">
        <v>10.35</v>
      </c>
    </row>
    <row r="255" spans="1:3" x14ac:dyDescent="0.35">
      <c r="A255" s="1">
        <v>5.44</v>
      </c>
      <c r="C255">
        <v>5.44</v>
      </c>
    </row>
    <row r="256" spans="1:3" x14ac:dyDescent="0.35">
      <c r="A256" s="1">
        <v>9.8699999999999992</v>
      </c>
      <c r="C256">
        <v>9.8699999999999992</v>
      </c>
    </row>
    <row r="257" spans="1:3" x14ac:dyDescent="0.35">
      <c r="A257" s="1">
        <v>8.2799999999999994</v>
      </c>
      <c r="C257">
        <v>8.2799999999999994</v>
      </c>
    </row>
    <row r="258" spans="1:3" x14ac:dyDescent="0.35">
      <c r="A258" s="1">
        <v>6.04</v>
      </c>
      <c r="C258">
        <v>6.04</v>
      </c>
    </row>
    <row r="259" spans="1:3" x14ac:dyDescent="0.35">
      <c r="A259" s="1">
        <v>7.2</v>
      </c>
      <c r="C259">
        <v>7.2</v>
      </c>
    </row>
    <row r="260" spans="1:3" x14ac:dyDescent="0.35">
      <c r="A260" s="1">
        <v>10.75</v>
      </c>
      <c r="C260">
        <v>10.75</v>
      </c>
    </row>
    <row r="261" spans="1:3" x14ac:dyDescent="0.35">
      <c r="A261" s="1">
        <v>10.58</v>
      </c>
      <c r="C261">
        <v>10.58</v>
      </c>
    </row>
    <row r="262" spans="1:3" x14ac:dyDescent="0.35">
      <c r="A262" s="1">
        <v>9.8699999999999992</v>
      </c>
      <c r="C262">
        <v>9.8699999999999992</v>
      </c>
    </row>
    <row r="263" spans="1:3" x14ac:dyDescent="0.35">
      <c r="A263" s="1">
        <v>7.3</v>
      </c>
      <c r="C263">
        <v>7.3</v>
      </c>
    </row>
    <row r="264" spans="1:3" x14ac:dyDescent="0.35">
      <c r="A264" s="1">
        <v>8.86</v>
      </c>
      <c r="C264">
        <v>8.86</v>
      </c>
    </row>
    <row r="265" spans="1:3" x14ac:dyDescent="0.35">
      <c r="A265" s="1">
        <v>8.06</v>
      </c>
      <c r="C265">
        <v>8.06</v>
      </c>
    </row>
    <row r="266" spans="1:3" x14ac:dyDescent="0.35">
      <c r="A266" s="1">
        <v>8.8000000000000007</v>
      </c>
      <c r="C266">
        <v>8.8000000000000007</v>
      </c>
    </row>
    <row r="267" spans="1:3" x14ac:dyDescent="0.35">
      <c r="A267" s="1">
        <v>7.7</v>
      </c>
      <c r="C267">
        <v>7.7</v>
      </c>
    </row>
    <row r="268" spans="1:3" x14ac:dyDescent="0.35">
      <c r="A268" s="1">
        <v>7.3</v>
      </c>
      <c r="C268">
        <v>7.3</v>
      </c>
    </row>
    <row r="269" spans="1:3" x14ac:dyDescent="0.35">
      <c r="A269" s="1">
        <v>8.81</v>
      </c>
      <c r="C269">
        <v>8.81</v>
      </c>
    </row>
    <row r="270" spans="1:3" x14ac:dyDescent="0.35">
      <c r="A270" s="1">
        <v>8.84</v>
      </c>
      <c r="C270">
        <v>8.84</v>
      </c>
    </row>
    <row r="271" spans="1:3" x14ac:dyDescent="0.35">
      <c r="A271" s="1">
        <v>6.45</v>
      </c>
      <c r="C271">
        <v>6.45</v>
      </c>
    </row>
    <row r="272" spans="1:3" x14ac:dyDescent="0.35">
      <c r="A272" s="1">
        <v>9.94</v>
      </c>
      <c r="C272">
        <v>9.94</v>
      </c>
    </row>
    <row r="273" spans="1:3" x14ac:dyDescent="0.35">
      <c r="A273" s="1">
        <v>8.17</v>
      </c>
      <c r="C273">
        <v>8.17</v>
      </c>
    </row>
    <row r="274" spans="1:3" x14ac:dyDescent="0.35">
      <c r="A274" s="1">
        <v>7.64</v>
      </c>
      <c r="C274">
        <v>7.64</v>
      </c>
    </row>
    <row r="275" spans="1:3" x14ac:dyDescent="0.35">
      <c r="A275" s="1">
        <v>5.27</v>
      </c>
      <c r="C275">
        <v>5.27</v>
      </c>
    </row>
    <row r="276" spans="1:3" x14ac:dyDescent="0.35">
      <c r="A276" s="1">
        <v>6.23</v>
      </c>
      <c r="C276">
        <v>6.23</v>
      </c>
    </row>
    <row r="277" spans="1:3" x14ac:dyDescent="0.35">
      <c r="A277" s="1">
        <v>5.39</v>
      </c>
      <c r="C277">
        <v>5.39</v>
      </c>
    </row>
    <row r="278" spans="1:3" x14ac:dyDescent="0.35">
      <c r="A278" s="1">
        <v>9.93</v>
      </c>
      <c r="C278">
        <v>9.93</v>
      </c>
    </row>
    <row r="279" spans="1:3" x14ac:dyDescent="0.35">
      <c r="A279" s="1">
        <v>11.24</v>
      </c>
      <c r="C279">
        <v>11.24</v>
      </c>
    </row>
    <row r="280" spans="1:3" x14ac:dyDescent="0.35">
      <c r="A280" s="1">
        <v>5.89</v>
      </c>
      <c r="C280">
        <v>5.89</v>
      </c>
    </row>
    <row r="281" spans="1:3" x14ac:dyDescent="0.35">
      <c r="A281" s="1">
        <v>12.46</v>
      </c>
      <c r="C281">
        <v>12.46</v>
      </c>
    </row>
    <row r="282" spans="1:3" x14ac:dyDescent="0.35">
      <c r="A282" s="1">
        <v>8.0500000000000007</v>
      </c>
      <c r="C282">
        <v>8.0500000000000007</v>
      </c>
    </row>
    <row r="283" spans="1:3" x14ac:dyDescent="0.35">
      <c r="A283" s="1">
        <v>11.42</v>
      </c>
      <c r="C283">
        <v>11.42</v>
      </c>
    </row>
    <row r="284" spans="1:3" x14ac:dyDescent="0.35">
      <c r="A284" s="1">
        <v>5.95</v>
      </c>
      <c r="C284">
        <v>5.95</v>
      </c>
    </row>
    <row r="285" spans="1:3" x14ac:dyDescent="0.35">
      <c r="A285" s="1">
        <v>9.31</v>
      </c>
      <c r="C285">
        <v>9.31</v>
      </c>
    </row>
    <row r="286" spans="1:3" x14ac:dyDescent="0.35">
      <c r="A286" s="1">
        <v>8.4600000000000009</v>
      </c>
      <c r="C286">
        <v>8.4600000000000009</v>
      </c>
    </row>
    <row r="287" spans="1:3" x14ac:dyDescent="0.35">
      <c r="A287" s="1">
        <v>9.31</v>
      </c>
      <c r="C287">
        <v>9.31</v>
      </c>
    </row>
    <row r="288" spans="1:3" x14ac:dyDescent="0.35">
      <c r="A288" s="1">
        <v>11.9</v>
      </c>
      <c r="C288">
        <v>11.9</v>
      </c>
    </row>
    <row r="289" spans="1:3" x14ac:dyDescent="0.35">
      <c r="A289" s="1">
        <v>7.96</v>
      </c>
      <c r="C289">
        <v>7.96</v>
      </c>
    </row>
    <row r="290" spans="1:3" x14ac:dyDescent="0.35">
      <c r="A290" s="1">
        <v>9</v>
      </c>
      <c r="C290">
        <v>9</v>
      </c>
    </row>
    <row r="291" spans="1:3" x14ac:dyDescent="0.35">
      <c r="A291" s="1">
        <v>7.74</v>
      </c>
      <c r="C291">
        <v>7.74</v>
      </c>
    </row>
    <row r="292" spans="1:3" x14ac:dyDescent="0.35">
      <c r="A292" s="1">
        <v>7.79</v>
      </c>
      <c r="C292">
        <v>7.79</v>
      </c>
    </row>
    <row r="293" spans="1:3" x14ac:dyDescent="0.35">
      <c r="A293" s="1">
        <v>12.85</v>
      </c>
      <c r="C293">
        <v>12.85</v>
      </c>
    </row>
    <row r="294" spans="1:3" x14ac:dyDescent="0.35">
      <c r="A294" s="1">
        <v>92.06</v>
      </c>
      <c r="C294">
        <v>92.06</v>
      </c>
    </row>
    <row r="295" spans="1:3" x14ac:dyDescent="0.35">
      <c r="A295" s="1">
        <v>85.95</v>
      </c>
      <c r="C295">
        <v>85.95</v>
      </c>
    </row>
    <row r="296" spans="1:3" x14ac:dyDescent="0.35">
      <c r="A296" s="1">
        <v>83.72</v>
      </c>
      <c r="C296">
        <v>83.72</v>
      </c>
    </row>
    <row r="297" spans="1:3" x14ac:dyDescent="0.35">
      <c r="A297" s="1">
        <v>0.2</v>
      </c>
      <c r="C297">
        <v>0.2</v>
      </c>
    </row>
    <row r="298" spans="1:3" x14ac:dyDescent="0.35">
      <c r="A298" s="1">
        <v>93.81</v>
      </c>
      <c r="C298">
        <v>93.81</v>
      </c>
    </row>
    <row r="299" spans="1:3" x14ac:dyDescent="0.35">
      <c r="A299" s="1">
        <v>65.11</v>
      </c>
      <c r="C299">
        <v>65.11</v>
      </c>
    </row>
    <row r="300" spans="1:3" x14ac:dyDescent="0.35">
      <c r="A300" s="1">
        <v>52.58</v>
      </c>
      <c r="C300">
        <v>52.58</v>
      </c>
    </row>
    <row r="301" spans="1:3" x14ac:dyDescent="0.35">
      <c r="A301" s="1">
        <v>64.459999999999994</v>
      </c>
      <c r="C301">
        <v>64.459999999999994</v>
      </c>
    </row>
    <row r="302" spans="1:3" x14ac:dyDescent="0.35">
      <c r="A302" s="1">
        <v>85.58</v>
      </c>
      <c r="C302">
        <v>85.58</v>
      </c>
    </row>
    <row r="303" spans="1:3" x14ac:dyDescent="0.35">
      <c r="A303" s="1">
        <v>94.78</v>
      </c>
      <c r="C303">
        <v>94.78</v>
      </c>
    </row>
    <row r="304" spans="1:3" x14ac:dyDescent="0.35">
      <c r="A304" s="1">
        <v>83.85</v>
      </c>
      <c r="C304">
        <v>83.85</v>
      </c>
    </row>
    <row r="305" spans="1:3" x14ac:dyDescent="0.35">
      <c r="A305" s="1">
        <v>85.08</v>
      </c>
      <c r="C305">
        <v>85.08</v>
      </c>
    </row>
    <row r="306" spans="1:3" x14ac:dyDescent="0.35">
      <c r="A306" s="1">
        <v>67.77</v>
      </c>
      <c r="C306">
        <v>67.77</v>
      </c>
    </row>
    <row r="307" spans="1:3" x14ac:dyDescent="0.35">
      <c r="A307" s="1">
        <v>78.650000000000006</v>
      </c>
      <c r="C307">
        <v>78.650000000000006</v>
      </c>
    </row>
    <row r="308" spans="1:3" x14ac:dyDescent="0.35">
      <c r="A308" s="1">
        <v>85.55</v>
      </c>
      <c r="C308">
        <v>85.55</v>
      </c>
    </row>
    <row r="309" spans="1:3" x14ac:dyDescent="0.35">
      <c r="A309" s="1">
        <v>11.3</v>
      </c>
      <c r="C309">
        <v>11.3</v>
      </c>
    </row>
    <row r="310" spans="1:3" x14ac:dyDescent="0.35">
      <c r="A310" s="1">
        <v>94.47</v>
      </c>
      <c r="C310">
        <v>94.47</v>
      </c>
    </row>
    <row r="311" spans="1:3" x14ac:dyDescent="0.35">
      <c r="A311" s="1">
        <v>76.45</v>
      </c>
      <c r="C311">
        <v>76.45</v>
      </c>
    </row>
    <row r="312" spans="1:3" x14ac:dyDescent="0.35">
      <c r="A312" s="1">
        <v>5.7</v>
      </c>
      <c r="C312">
        <v>5.7</v>
      </c>
    </row>
    <row r="313" spans="1:3" x14ac:dyDescent="0.35">
      <c r="A313" s="1">
        <v>0.2</v>
      </c>
      <c r="C313">
        <v>0.2</v>
      </c>
    </row>
    <row r="314" spans="1:3" x14ac:dyDescent="0.35">
      <c r="A314" s="1">
        <v>5.7</v>
      </c>
      <c r="C314">
        <v>5.7</v>
      </c>
    </row>
    <row r="315" spans="1:3" x14ac:dyDescent="0.35">
      <c r="A315" s="1">
        <v>10.75</v>
      </c>
      <c r="C315">
        <v>10.75</v>
      </c>
    </row>
    <row r="316" spans="1:3" x14ac:dyDescent="0.35">
      <c r="A316" s="1">
        <v>7.74</v>
      </c>
      <c r="C316">
        <v>7.74</v>
      </c>
    </row>
    <row r="317" spans="1:3" x14ac:dyDescent="0.35">
      <c r="A317" s="1">
        <v>12.89</v>
      </c>
      <c r="C317">
        <v>12.89</v>
      </c>
    </row>
    <row r="318" spans="1:3" x14ac:dyDescent="0.35">
      <c r="A318" s="1">
        <v>82.44</v>
      </c>
      <c r="C318">
        <v>82.44</v>
      </c>
    </row>
    <row r="319" spans="1:3" x14ac:dyDescent="0.35">
      <c r="A319" s="1">
        <v>82.44</v>
      </c>
      <c r="C319">
        <v>82.44</v>
      </c>
    </row>
    <row r="320" spans="1:3" x14ac:dyDescent="0.35">
      <c r="A320" s="1">
        <v>82.37</v>
      </c>
      <c r="C320">
        <v>82.37</v>
      </c>
    </row>
    <row r="321" spans="1:3" x14ac:dyDescent="0.35">
      <c r="A321" s="1">
        <v>78.400000000000006</v>
      </c>
      <c r="C321">
        <v>78.400000000000006</v>
      </c>
    </row>
    <row r="322" spans="1:3" x14ac:dyDescent="0.35">
      <c r="A322" s="1">
        <v>80.5</v>
      </c>
      <c r="C322">
        <v>80.5</v>
      </c>
    </row>
    <row r="323" spans="1:3" x14ac:dyDescent="0.35">
      <c r="A323" s="1">
        <v>80.5</v>
      </c>
      <c r="C323">
        <v>80.5</v>
      </c>
    </row>
    <row r="324" spans="1:3" x14ac:dyDescent="0.35">
      <c r="A324" s="1">
        <v>81.06</v>
      </c>
      <c r="C324">
        <v>81.06</v>
      </c>
    </row>
    <row r="325" spans="1:3" x14ac:dyDescent="0.35">
      <c r="A325" s="1">
        <v>79.599999999999994</v>
      </c>
      <c r="C325">
        <v>79.599999999999994</v>
      </c>
    </row>
    <row r="326" spans="1:3" x14ac:dyDescent="0.35">
      <c r="A326" s="1">
        <v>77.5</v>
      </c>
      <c r="C326">
        <v>77.5</v>
      </c>
    </row>
    <row r="327" spans="1:3" x14ac:dyDescent="0.35">
      <c r="A327" s="1">
        <v>76</v>
      </c>
      <c r="C327">
        <v>76</v>
      </c>
    </row>
    <row r="328" spans="1:3" x14ac:dyDescent="0.35">
      <c r="A328" s="1">
        <v>68.3</v>
      </c>
      <c r="C328">
        <v>68.3</v>
      </c>
    </row>
    <row r="329" spans="1:3" x14ac:dyDescent="0.35">
      <c r="A329" s="1">
        <v>80.319999999999993</v>
      </c>
      <c r="C329">
        <v>80.319999999999993</v>
      </c>
    </row>
    <row r="330" spans="1:3" x14ac:dyDescent="0.35">
      <c r="A330" s="1">
        <v>80.319999999999993</v>
      </c>
      <c r="C330">
        <v>80.319999999999993</v>
      </c>
    </row>
    <row r="331" spans="1:3" x14ac:dyDescent="0.35">
      <c r="A331" s="1">
        <v>69.8</v>
      </c>
      <c r="C331">
        <v>69.8</v>
      </c>
    </row>
    <row r="332" spans="1:3" x14ac:dyDescent="0.35">
      <c r="A332" s="1">
        <v>19.09</v>
      </c>
      <c r="C332">
        <v>19.09</v>
      </c>
    </row>
    <row r="333" spans="1:3" x14ac:dyDescent="0.35">
      <c r="A333" s="1">
        <v>69.5</v>
      </c>
      <c r="C333">
        <v>69.5</v>
      </c>
    </row>
    <row r="334" spans="1:3" x14ac:dyDescent="0.35">
      <c r="A334" s="1">
        <v>83.83</v>
      </c>
      <c r="C334">
        <v>83.83</v>
      </c>
    </row>
    <row r="335" spans="1:3" x14ac:dyDescent="0.35">
      <c r="A335" s="1">
        <v>3.62</v>
      </c>
      <c r="C335">
        <v>3.62</v>
      </c>
    </row>
    <row r="336" spans="1:3" x14ac:dyDescent="0.35">
      <c r="A336" s="1">
        <v>99.9</v>
      </c>
      <c r="C336">
        <v>99.9</v>
      </c>
    </row>
    <row r="337" spans="1:3" x14ac:dyDescent="0.35">
      <c r="A337" s="1">
        <v>86.34</v>
      </c>
      <c r="C337">
        <v>86.34</v>
      </c>
    </row>
    <row r="338" spans="1:3" x14ac:dyDescent="0.35">
      <c r="A338" s="1">
        <v>87.14</v>
      </c>
      <c r="C338">
        <v>87.14</v>
      </c>
    </row>
    <row r="339" spans="1:3" x14ac:dyDescent="0.35">
      <c r="A339" s="1">
        <v>88.9</v>
      </c>
      <c r="C339">
        <v>88.9</v>
      </c>
    </row>
    <row r="340" spans="1:3" x14ac:dyDescent="0.35">
      <c r="A340" s="1">
        <v>88.6</v>
      </c>
      <c r="C340">
        <v>88.6</v>
      </c>
    </row>
    <row r="341" spans="1:3" x14ac:dyDescent="0.35">
      <c r="A341" s="1">
        <v>82.3</v>
      </c>
      <c r="C341">
        <v>82.3</v>
      </c>
    </row>
    <row r="342" spans="1:3" x14ac:dyDescent="0.35">
      <c r="A342" s="1">
        <v>86.34</v>
      </c>
      <c r="C342">
        <v>86.34</v>
      </c>
    </row>
    <row r="343" spans="1:3" x14ac:dyDescent="0.35">
      <c r="A343" s="1">
        <v>86.7</v>
      </c>
      <c r="C343">
        <v>86.7</v>
      </c>
    </row>
    <row r="344" spans="1:3" x14ac:dyDescent="0.35">
      <c r="A344" s="1">
        <v>76.5</v>
      </c>
      <c r="C344">
        <v>76.5</v>
      </c>
    </row>
    <row r="345" spans="1:3" x14ac:dyDescent="0.35">
      <c r="A345" s="1">
        <v>86.84</v>
      </c>
      <c r="C345">
        <v>86.84</v>
      </c>
    </row>
    <row r="346" spans="1:3" x14ac:dyDescent="0.35">
      <c r="A346" s="1">
        <v>81.7</v>
      </c>
      <c r="C346">
        <v>81.7</v>
      </c>
    </row>
    <row r="347" spans="1:3" x14ac:dyDescent="0.35">
      <c r="A347" s="1">
        <v>81.900000000000006</v>
      </c>
      <c r="C347">
        <v>81.900000000000006</v>
      </c>
    </row>
    <row r="348" spans="1:3" x14ac:dyDescent="0.35">
      <c r="A348" s="1">
        <v>84.17</v>
      </c>
      <c r="C348">
        <v>84.17</v>
      </c>
    </row>
    <row r="349" spans="1:3" x14ac:dyDescent="0.35">
      <c r="A349" s="1">
        <v>81.599999999999994</v>
      </c>
      <c r="C349">
        <v>81.599999999999994</v>
      </c>
    </row>
    <row r="350" spans="1:3" x14ac:dyDescent="0.35">
      <c r="A350" s="1">
        <v>86.9</v>
      </c>
      <c r="C350">
        <v>86.9</v>
      </c>
    </row>
    <row r="351" spans="1:3" x14ac:dyDescent="0.35">
      <c r="A351" s="1">
        <v>84.94</v>
      </c>
      <c r="C351">
        <v>84.94</v>
      </c>
    </row>
    <row r="352" spans="1:3" x14ac:dyDescent="0.35">
      <c r="A352" s="1">
        <v>84.94</v>
      </c>
      <c r="C352">
        <v>84.94</v>
      </c>
    </row>
    <row r="353" spans="1:3" x14ac:dyDescent="0.35">
      <c r="A353" s="1">
        <v>84.3</v>
      </c>
      <c r="C353">
        <v>84.3</v>
      </c>
    </row>
    <row r="354" spans="1:3" x14ac:dyDescent="0.35">
      <c r="A354" s="1">
        <v>85.75</v>
      </c>
      <c r="C354">
        <v>85.75</v>
      </c>
    </row>
    <row r="355" spans="1:3" x14ac:dyDescent="0.35">
      <c r="A355" s="1">
        <v>87.47</v>
      </c>
      <c r="C355">
        <v>87.47</v>
      </c>
    </row>
    <row r="356" spans="1:3" x14ac:dyDescent="0.35">
      <c r="A356" s="1">
        <v>87</v>
      </c>
      <c r="C356">
        <v>87</v>
      </c>
    </row>
    <row r="357" spans="1:3" x14ac:dyDescent="0.35">
      <c r="A357" s="1">
        <v>88.6</v>
      </c>
      <c r="C357">
        <v>88.6</v>
      </c>
    </row>
    <row r="358" spans="1:3" x14ac:dyDescent="0.35">
      <c r="A358" s="1">
        <v>88.6</v>
      </c>
      <c r="C358">
        <v>88.6</v>
      </c>
    </row>
    <row r="359" spans="1:3" x14ac:dyDescent="0.35">
      <c r="A359" s="1">
        <v>85.64</v>
      </c>
      <c r="C359">
        <v>85.64</v>
      </c>
    </row>
    <row r="360" spans="1:3" x14ac:dyDescent="0.35">
      <c r="A360" s="1">
        <v>87.25</v>
      </c>
      <c r="C360">
        <v>87.25</v>
      </c>
    </row>
    <row r="361" spans="1:3" x14ac:dyDescent="0.35">
      <c r="A361" s="1">
        <v>89.1</v>
      </c>
      <c r="C361">
        <v>89.1</v>
      </c>
    </row>
    <row r="362" spans="1:3" x14ac:dyDescent="0.35">
      <c r="A362" s="1">
        <v>83.3</v>
      </c>
      <c r="C362">
        <v>83.3</v>
      </c>
    </row>
    <row r="363" spans="1:3" x14ac:dyDescent="0.35">
      <c r="A363" s="1">
        <v>86.9</v>
      </c>
      <c r="C363">
        <v>86.9</v>
      </c>
    </row>
    <row r="364" spans="1:3" x14ac:dyDescent="0.35">
      <c r="A364" s="1">
        <v>87.2</v>
      </c>
      <c r="C364">
        <v>87.2</v>
      </c>
    </row>
    <row r="365" spans="1:3" x14ac:dyDescent="0.35">
      <c r="A365" s="1">
        <v>86.2</v>
      </c>
      <c r="C365">
        <v>86.2</v>
      </c>
    </row>
    <row r="366" spans="1:3" x14ac:dyDescent="0.35">
      <c r="A366" s="1">
        <v>87.3</v>
      </c>
      <c r="C366">
        <v>87.3</v>
      </c>
    </row>
    <row r="367" spans="1:3" x14ac:dyDescent="0.35">
      <c r="A367" s="1">
        <v>90.3</v>
      </c>
      <c r="C367">
        <v>90.3</v>
      </c>
    </row>
    <row r="368" spans="1:3" x14ac:dyDescent="0.35">
      <c r="A368" s="1">
        <v>88.7</v>
      </c>
      <c r="C368">
        <v>88.7</v>
      </c>
    </row>
    <row r="369" spans="1:3" x14ac:dyDescent="0.35">
      <c r="A369" s="1">
        <v>88.22</v>
      </c>
      <c r="C369">
        <v>88.22</v>
      </c>
    </row>
    <row r="370" spans="1:3" x14ac:dyDescent="0.35">
      <c r="A370" s="1">
        <v>86.64</v>
      </c>
      <c r="C370">
        <v>86.64</v>
      </c>
    </row>
    <row r="371" spans="1:3" x14ac:dyDescent="0.35">
      <c r="A371" s="1">
        <v>88.82</v>
      </c>
      <c r="C371">
        <v>88.82</v>
      </c>
    </row>
    <row r="372" spans="1:3" x14ac:dyDescent="0.35">
      <c r="A372" s="1">
        <v>88.5</v>
      </c>
      <c r="C372">
        <v>88.5</v>
      </c>
    </row>
    <row r="373" spans="1:3" x14ac:dyDescent="0.35">
      <c r="A373" s="1">
        <v>85.25</v>
      </c>
      <c r="C373">
        <v>85.25</v>
      </c>
    </row>
    <row r="374" spans="1:3" x14ac:dyDescent="0.35">
      <c r="A374" s="1">
        <v>86.5</v>
      </c>
      <c r="C374">
        <v>86.5</v>
      </c>
    </row>
    <row r="375" spans="1:3" x14ac:dyDescent="0.35">
      <c r="A375" s="1">
        <v>91.85</v>
      </c>
      <c r="C375">
        <v>91.85</v>
      </c>
    </row>
    <row r="376" spans="1:3" x14ac:dyDescent="0.35">
      <c r="A376" s="1">
        <v>92.5</v>
      </c>
      <c r="C376">
        <v>92.5</v>
      </c>
    </row>
    <row r="377" spans="1:3" x14ac:dyDescent="0.35">
      <c r="A377" s="1">
        <v>92.6</v>
      </c>
      <c r="C377">
        <v>92.6</v>
      </c>
    </row>
    <row r="378" spans="1:3" x14ac:dyDescent="0.35">
      <c r="A378" s="1">
        <v>86.2</v>
      </c>
      <c r="C378">
        <v>86.2</v>
      </c>
    </row>
    <row r="379" spans="1:3" x14ac:dyDescent="0.35">
      <c r="A379" s="1">
        <v>90.1</v>
      </c>
      <c r="C379">
        <v>90.1</v>
      </c>
    </row>
    <row r="380" spans="1:3" x14ac:dyDescent="0.35">
      <c r="A380" s="1">
        <v>92.3</v>
      </c>
      <c r="C380">
        <v>92.3</v>
      </c>
    </row>
    <row r="381" spans="1:3" x14ac:dyDescent="0.35">
      <c r="A381" s="1">
        <v>91</v>
      </c>
      <c r="C381">
        <v>91</v>
      </c>
    </row>
    <row r="382" spans="1:3" x14ac:dyDescent="0.35">
      <c r="A382" s="1">
        <v>92.66</v>
      </c>
      <c r="C382">
        <v>92.66</v>
      </c>
    </row>
    <row r="383" spans="1:3" x14ac:dyDescent="0.35">
      <c r="A383" s="1">
        <v>92.66</v>
      </c>
      <c r="C383">
        <v>92.66</v>
      </c>
    </row>
    <row r="384" spans="1:3" x14ac:dyDescent="0.35">
      <c r="A384" s="1">
        <v>84.8</v>
      </c>
      <c r="C384">
        <v>84.8</v>
      </c>
    </row>
    <row r="385" spans="1:3" x14ac:dyDescent="0.35">
      <c r="A385" s="1">
        <v>84.1</v>
      </c>
      <c r="C385">
        <v>84.1</v>
      </c>
    </row>
    <row r="386" spans="1:3" x14ac:dyDescent="0.35">
      <c r="A386" s="1">
        <v>86.8</v>
      </c>
      <c r="C386">
        <v>86.8</v>
      </c>
    </row>
    <row r="387" spans="1:3" x14ac:dyDescent="0.35">
      <c r="A387" s="1">
        <v>87.3</v>
      </c>
      <c r="C387">
        <v>87.3</v>
      </c>
    </row>
    <row r="388" spans="1:3" x14ac:dyDescent="0.35">
      <c r="A388" s="1">
        <v>87.5</v>
      </c>
      <c r="C388">
        <v>87.5</v>
      </c>
    </row>
    <row r="389" spans="1:3" x14ac:dyDescent="0.35">
      <c r="A389" s="1">
        <v>88.6</v>
      </c>
      <c r="C389">
        <v>88.6</v>
      </c>
    </row>
    <row r="390" spans="1:3" x14ac:dyDescent="0.35">
      <c r="A390" s="1">
        <v>89.5</v>
      </c>
      <c r="C390">
        <v>89.5</v>
      </c>
    </row>
    <row r="391" spans="1:3" x14ac:dyDescent="0.35">
      <c r="A391" s="1">
        <v>83.1</v>
      </c>
      <c r="C391">
        <v>83.1</v>
      </c>
    </row>
    <row r="392" spans="1:3" x14ac:dyDescent="0.35">
      <c r="A392" s="1">
        <v>83.6</v>
      </c>
      <c r="C392">
        <v>83.6</v>
      </c>
    </row>
    <row r="393" spans="1:3" x14ac:dyDescent="0.35">
      <c r="A393" s="1">
        <v>81.400000000000006</v>
      </c>
      <c r="C393">
        <v>81.400000000000006</v>
      </c>
    </row>
    <row r="394" spans="1:3" x14ac:dyDescent="0.35">
      <c r="A394" s="1">
        <v>87.52</v>
      </c>
      <c r="C394">
        <v>87.52</v>
      </c>
    </row>
    <row r="395" spans="1:3" x14ac:dyDescent="0.35">
      <c r="A395" s="1">
        <v>84.6</v>
      </c>
      <c r="C395">
        <v>84.6</v>
      </c>
    </row>
    <row r="396" spans="1:3" x14ac:dyDescent="0.35">
      <c r="A396" s="1">
        <v>89.6</v>
      </c>
      <c r="C396">
        <v>89.6</v>
      </c>
    </row>
    <row r="397" spans="1:3" x14ac:dyDescent="0.35">
      <c r="A397" s="1">
        <v>82.1</v>
      </c>
      <c r="C397">
        <v>82.1</v>
      </c>
    </row>
    <row r="398" spans="1:3" x14ac:dyDescent="0.35">
      <c r="A398" s="1">
        <v>84</v>
      </c>
      <c r="C398">
        <v>84</v>
      </c>
    </row>
    <row r="399" spans="1:3" x14ac:dyDescent="0.35">
      <c r="A399" s="1">
        <v>83.65</v>
      </c>
      <c r="C399">
        <v>83.65</v>
      </c>
    </row>
    <row r="400" spans="1:3" x14ac:dyDescent="0.35">
      <c r="A400" s="1">
        <v>83.65</v>
      </c>
      <c r="C400">
        <v>83.65</v>
      </c>
    </row>
    <row r="401" spans="1:3" x14ac:dyDescent="0.35">
      <c r="A401" s="1">
        <v>88.4</v>
      </c>
      <c r="C401">
        <v>88.4</v>
      </c>
    </row>
    <row r="402" spans="1:3" x14ac:dyDescent="0.35">
      <c r="A402" s="1">
        <v>87.8</v>
      </c>
      <c r="C402">
        <v>87.8</v>
      </c>
    </row>
    <row r="403" spans="1:3" x14ac:dyDescent="0.35">
      <c r="A403" s="1">
        <v>80</v>
      </c>
      <c r="C403">
        <v>80</v>
      </c>
    </row>
    <row r="404" spans="1:3" x14ac:dyDescent="0.35">
      <c r="A404" s="1">
        <v>79.2</v>
      </c>
      <c r="C404">
        <v>79.2</v>
      </c>
    </row>
    <row r="405" spans="1:3" x14ac:dyDescent="0.35">
      <c r="A405" s="1">
        <v>80.3</v>
      </c>
      <c r="C405">
        <v>80.3</v>
      </c>
    </row>
    <row r="406" spans="1:3" x14ac:dyDescent="0.35">
      <c r="A406" s="1">
        <v>80.099999999999994</v>
      </c>
      <c r="C406">
        <v>80.099999999999994</v>
      </c>
    </row>
    <row r="407" spans="1:3" x14ac:dyDescent="0.35">
      <c r="A407" s="1">
        <v>74.3</v>
      </c>
      <c r="C407">
        <v>74.3</v>
      </c>
    </row>
    <row r="408" spans="1:3" x14ac:dyDescent="0.35">
      <c r="A408" s="1">
        <v>80</v>
      </c>
      <c r="C408">
        <v>80</v>
      </c>
    </row>
    <row r="409" spans="1:3" x14ac:dyDescent="0.35">
      <c r="A409" s="1">
        <v>85.6</v>
      </c>
      <c r="C409">
        <v>85.6</v>
      </c>
    </row>
    <row r="410" spans="1:3" x14ac:dyDescent="0.35">
      <c r="A410" s="1">
        <v>87.7</v>
      </c>
      <c r="C410">
        <v>87.7</v>
      </c>
    </row>
    <row r="411" spans="1:3" x14ac:dyDescent="0.35">
      <c r="A411" s="1">
        <v>86.9</v>
      </c>
      <c r="C411">
        <v>86.9</v>
      </c>
    </row>
    <row r="412" spans="1:3" x14ac:dyDescent="0.35">
      <c r="A412" s="1">
        <v>85.63</v>
      </c>
      <c r="C412">
        <v>85.63</v>
      </c>
    </row>
    <row r="413" spans="1:3" x14ac:dyDescent="0.35">
      <c r="A413" s="1">
        <v>85.6</v>
      </c>
      <c r="C413">
        <v>85.6</v>
      </c>
    </row>
    <row r="414" spans="1:3" x14ac:dyDescent="0.35">
      <c r="A414" s="1">
        <v>83.14</v>
      </c>
      <c r="C414">
        <v>83.14</v>
      </c>
    </row>
    <row r="415" spans="1:3" x14ac:dyDescent="0.35">
      <c r="A415" s="1">
        <v>89.5</v>
      </c>
      <c r="C415">
        <v>89.5</v>
      </c>
    </row>
    <row r="416" spans="1:3" x14ac:dyDescent="0.35">
      <c r="A416" s="1">
        <v>89.1</v>
      </c>
      <c r="C416">
        <v>89.1</v>
      </c>
    </row>
    <row r="417" spans="1:3" x14ac:dyDescent="0.35">
      <c r="A417" s="1">
        <v>83.8</v>
      </c>
      <c r="C417">
        <v>83.8</v>
      </c>
    </row>
    <row r="418" spans="1:3" x14ac:dyDescent="0.35">
      <c r="A418" s="1">
        <v>84</v>
      </c>
      <c r="C418">
        <v>84</v>
      </c>
    </row>
    <row r="419" spans="1:3" x14ac:dyDescent="0.35">
      <c r="A419" s="1">
        <v>84</v>
      </c>
      <c r="C419">
        <v>84</v>
      </c>
    </row>
    <row r="420" spans="1:3" x14ac:dyDescent="0.35">
      <c r="A420" s="1">
        <v>81.099999999999994</v>
      </c>
      <c r="C420">
        <v>81.099999999999994</v>
      </c>
    </row>
    <row r="421" spans="1:3" x14ac:dyDescent="0.35">
      <c r="A421" s="1">
        <v>81.7</v>
      </c>
      <c r="C421">
        <v>81.7</v>
      </c>
    </row>
    <row r="422" spans="1:3" x14ac:dyDescent="0.35">
      <c r="A422" s="1">
        <v>88.5</v>
      </c>
      <c r="C422">
        <v>88.5</v>
      </c>
    </row>
    <row r="423" spans="1:3" x14ac:dyDescent="0.35">
      <c r="A423" s="1">
        <v>87.8</v>
      </c>
      <c r="C423">
        <v>87.8</v>
      </c>
    </row>
    <row r="424" spans="1:3" x14ac:dyDescent="0.35">
      <c r="A424" s="1">
        <v>82.5</v>
      </c>
      <c r="C424">
        <v>82.5</v>
      </c>
    </row>
    <row r="425" spans="1:3" x14ac:dyDescent="0.35">
      <c r="A425" s="1">
        <v>87.4</v>
      </c>
      <c r="C425">
        <v>87.4</v>
      </c>
    </row>
    <row r="426" spans="1:3" x14ac:dyDescent="0.35">
      <c r="A426" s="1">
        <v>80.599999999999994</v>
      </c>
      <c r="C426">
        <v>80.599999999999994</v>
      </c>
    </row>
    <row r="427" spans="1:3" x14ac:dyDescent="0.35">
      <c r="A427" s="1">
        <v>79</v>
      </c>
      <c r="C427">
        <v>79</v>
      </c>
    </row>
    <row r="428" spans="1:3" x14ac:dyDescent="0.35">
      <c r="A428" s="1">
        <v>83.1</v>
      </c>
      <c r="C428">
        <v>83.1</v>
      </c>
    </row>
    <row r="429" spans="1:3" x14ac:dyDescent="0.35">
      <c r="A429" s="1">
        <v>82.8</v>
      </c>
      <c r="C429">
        <v>82.8</v>
      </c>
    </row>
    <row r="430" spans="1:3" x14ac:dyDescent="0.35">
      <c r="A430" s="1">
        <v>88</v>
      </c>
      <c r="C430">
        <v>88</v>
      </c>
    </row>
    <row r="431" spans="1:3" x14ac:dyDescent="0.35">
      <c r="A431" s="1">
        <v>87.1</v>
      </c>
      <c r="C431">
        <v>87.1</v>
      </c>
    </row>
    <row r="432" spans="1:3" x14ac:dyDescent="0.35">
      <c r="A432" s="1">
        <v>89</v>
      </c>
      <c r="C432">
        <v>89</v>
      </c>
    </row>
    <row r="433" spans="1:3" x14ac:dyDescent="0.35">
      <c r="A433" s="1">
        <v>88.3</v>
      </c>
      <c r="C433">
        <v>88.3</v>
      </c>
    </row>
    <row r="434" spans="1:3" x14ac:dyDescent="0.35">
      <c r="A434" s="1">
        <v>87.3</v>
      </c>
      <c r="C434">
        <v>87.3</v>
      </c>
    </row>
    <row r="435" spans="1:3" x14ac:dyDescent="0.35">
      <c r="A435" s="1">
        <v>81.3</v>
      </c>
      <c r="C435">
        <v>81.3</v>
      </c>
    </row>
    <row r="436" spans="1:3" x14ac:dyDescent="0.35">
      <c r="A436" s="1">
        <v>88.5</v>
      </c>
      <c r="C436">
        <v>88.5</v>
      </c>
    </row>
    <row r="437" spans="1:3" x14ac:dyDescent="0.35">
      <c r="A437" s="1">
        <v>88.9</v>
      </c>
      <c r="C437">
        <v>88.9</v>
      </c>
    </row>
    <row r="438" spans="1:3" x14ac:dyDescent="0.35">
      <c r="A438" s="1">
        <v>87.6</v>
      </c>
      <c r="C438">
        <v>87.6</v>
      </c>
    </row>
    <row r="439" spans="1:3" x14ac:dyDescent="0.35">
      <c r="A439" s="1">
        <v>87.8</v>
      </c>
      <c r="C439">
        <v>87.8</v>
      </c>
    </row>
    <row r="440" spans="1:3" x14ac:dyDescent="0.35">
      <c r="A440" s="1">
        <v>86.9</v>
      </c>
      <c r="C440">
        <v>86.9</v>
      </c>
    </row>
    <row r="441" spans="1:3" x14ac:dyDescent="0.35">
      <c r="A441" s="1">
        <v>87.3</v>
      </c>
      <c r="C441">
        <v>87.3</v>
      </c>
    </row>
    <row r="442" spans="1:3" x14ac:dyDescent="0.35">
      <c r="A442" s="1">
        <v>81.900000000000006</v>
      </c>
      <c r="C442">
        <v>81.900000000000006</v>
      </c>
    </row>
    <row r="443" spans="1:3" x14ac:dyDescent="0.35">
      <c r="A443" s="1">
        <v>87.9</v>
      </c>
      <c r="C443">
        <v>87.9</v>
      </c>
    </row>
    <row r="444" spans="1:3" x14ac:dyDescent="0.35">
      <c r="A444" s="1">
        <v>6.8</v>
      </c>
      <c r="C444">
        <v>6.8</v>
      </c>
    </row>
    <row r="445" spans="1:3" x14ac:dyDescent="0.35">
      <c r="A445" s="1">
        <v>1.7</v>
      </c>
      <c r="C445">
        <v>1.7</v>
      </c>
    </row>
    <row r="446" spans="1:3" x14ac:dyDescent="0.35">
      <c r="A446" s="1">
        <v>6.7</v>
      </c>
      <c r="C446">
        <v>6.7</v>
      </c>
    </row>
    <row r="447" spans="1:3" x14ac:dyDescent="0.35">
      <c r="A447" s="1">
        <v>4.5</v>
      </c>
      <c r="C447">
        <v>4.5</v>
      </c>
    </row>
    <row r="448" spans="1:3" x14ac:dyDescent="0.35">
      <c r="A448" s="1">
        <v>80</v>
      </c>
      <c r="C448">
        <v>80</v>
      </c>
    </row>
    <row r="449" spans="1:3" x14ac:dyDescent="0.35">
      <c r="A449" s="1">
        <v>79.599999999999994</v>
      </c>
      <c r="C449">
        <v>79.599999999999994</v>
      </c>
    </row>
    <row r="450" spans="1:3" x14ac:dyDescent="0.35">
      <c r="A450" s="1">
        <v>4.5599999999999996</v>
      </c>
      <c r="C450">
        <v>4.5599999999999996</v>
      </c>
    </row>
    <row r="451" spans="1:3" x14ac:dyDescent="0.35">
      <c r="A451" s="1">
        <v>4.7</v>
      </c>
      <c r="C451">
        <v>4.7</v>
      </c>
    </row>
    <row r="452" spans="1:3" x14ac:dyDescent="0.35">
      <c r="A452" s="1">
        <v>82.2</v>
      </c>
      <c r="C452">
        <v>82.2</v>
      </c>
    </row>
    <row r="453" spans="1:3" x14ac:dyDescent="0.35">
      <c r="A453" s="1">
        <v>81.8</v>
      </c>
      <c r="C453">
        <v>81.8</v>
      </c>
    </row>
    <row r="454" spans="1:3" x14ac:dyDescent="0.35">
      <c r="A454" s="1">
        <v>5.8</v>
      </c>
      <c r="C454">
        <v>5.8</v>
      </c>
    </row>
    <row r="455" spans="1:3" x14ac:dyDescent="0.35">
      <c r="A455" s="1">
        <v>5.13</v>
      </c>
      <c r="C455">
        <v>5.13</v>
      </c>
    </row>
    <row r="456" spans="1:3" x14ac:dyDescent="0.35">
      <c r="A456" s="1">
        <v>81</v>
      </c>
      <c r="C456">
        <v>81</v>
      </c>
    </row>
    <row r="457" spans="1:3" x14ac:dyDescent="0.35">
      <c r="A457" s="1">
        <v>88.8</v>
      </c>
      <c r="C457">
        <v>88.8</v>
      </c>
    </row>
    <row r="458" spans="1:3" x14ac:dyDescent="0.35">
      <c r="A458" s="1">
        <v>88.7</v>
      </c>
      <c r="C458">
        <v>88.7</v>
      </c>
    </row>
    <row r="459" spans="1:3" x14ac:dyDescent="0.35">
      <c r="A459" s="1">
        <v>87.2</v>
      </c>
      <c r="C459">
        <v>87.2</v>
      </c>
    </row>
    <row r="460" spans="1:3" x14ac:dyDescent="0.35">
      <c r="A460" s="1">
        <v>85.9</v>
      </c>
      <c r="C460">
        <v>85.9</v>
      </c>
    </row>
    <row r="461" spans="1:3" x14ac:dyDescent="0.35">
      <c r="A461" s="1">
        <v>5.4</v>
      </c>
      <c r="C461">
        <v>5.4</v>
      </c>
    </row>
    <row r="462" spans="1:3" x14ac:dyDescent="0.35">
      <c r="A462" s="1">
        <v>5.7</v>
      </c>
      <c r="C462">
        <v>5.7</v>
      </c>
    </row>
    <row r="463" spans="1:3" x14ac:dyDescent="0.35">
      <c r="A463" s="1">
        <v>2</v>
      </c>
      <c r="C463">
        <v>2</v>
      </c>
    </row>
    <row r="464" spans="1:3" x14ac:dyDescent="0.35">
      <c r="A464" s="1">
        <v>5.3</v>
      </c>
      <c r="C464">
        <v>5.3</v>
      </c>
    </row>
    <row r="465" spans="1:3" x14ac:dyDescent="0.35">
      <c r="A465" s="1">
        <v>4.7</v>
      </c>
      <c r="C465">
        <v>4.7</v>
      </c>
    </row>
    <row r="466" spans="1:3" x14ac:dyDescent="0.35">
      <c r="A466" s="1">
        <v>5.9</v>
      </c>
      <c r="C466">
        <v>5.9</v>
      </c>
    </row>
    <row r="467" spans="1:3" x14ac:dyDescent="0.35">
      <c r="A467" s="1">
        <v>5.6</v>
      </c>
      <c r="C467">
        <v>5.6</v>
      </c>
    </row>
    <row r="468" spans="1:3" x14ac:dyDescent="0.35">
      <c r="A468" s="1">
        <v>4</v>
      </c>
      <c r="C468">
        <v>4</v>
      </c>
    </row>
    <row r="469" spans="1:3" x14ac:dyDescent="0.35">
      <c r="A469" s="1">
        <v>6.4</v>
      </c>
      <c r="C469">
        <v>6.4</v>
      </c>
    </row>
    <row r="470" spans="1:3" x14ac:dyDescent="0.35">
      <c r="A470" s="1">
        <v>4.5</v>
      </c>
      <c r="C470">
        <v>4.5</v>
      </c>
    </row>
    <row r="471" spans="1:3" x14ac:dyDescent="0.35">
      <c r="A471" s="1">
        <v>79.5</v>
      </c>
      <c r="C471">
        <v>79.5</v>
      </c>
    </row>
    <row r="472" spans="1:3" x14ac:dyDescent="0.35">
      <c r="A472" s="1">
        <v>80.319999999999993</v>
      </c>
      <c r="C472">
        <v>80.319999999999993</v>
      </c>
    </row>
    <row r="473" spans="1:3" x14ac:dyDescent="0.35">
      <c r="A473" s="1">
        <v>79.8</v>
      </c>
      <c r="C473">
        <v>79.8</v>
      </c>
    </row>
    <row r="474" spans="1:3" x14ac:dyDescent="0.35">
      <c r="A474" s="1">
        <v>81.5</v>
      </c>
      <c r="C474">
        <v>81.5</v>
      </c>
    </row>
    <row r="475" spans="1:3" x14ac:dyDescent="0.35">
      <c r="A475" s="1">
        <v>81</v>
      </c>
      <c r="C475">
        <v>81</v>
      </c>
    </row>
    <row r="476" spans="1:3" x14ac:dyDescent="0.35">
      <c r="A476" s="1">
        <v>79.8</v>
      </c>
      <c r="C476">
        <v>79.8</v>
      </c>
    </row>
    <row r="477" spans="1:3" x14ac:dyDescent="0.35">
      <c r="A477" s="1">
        <v>81.8</v>
      </c>
      <c r="C477">
        <v>81.8</v>
      </c>
    </row>
    <row r="478" spans="1:3" x14ac:dyDescent="0.35">
      <c r="A478" s="1">
        <v>81.2</v>
      </c>
      <c r="C478">
        <v>81.2</v>
      </c>
    </row>
    <row r="479" spans="1:3" x14ac:dyDescent="0.35">
      <c r="A479" s="1">
        <v>82.9</v>
      </c>
      <c r="C479">
        <v>82.9</v>
      </c>
    </row>
    <row r="480" spans="1:3" x14ac:dyDescent="0.35">
      <c r="A480" s="1">
        <v>83</v>
      </c>
      <c r="C480">
        <v>83</v>
      </c>
    </row>
    <row r="481" spans="1:3" x14ac:dyDescent="0.35">
      <c r="A481" s="1">
        <v>77.599999999999994</v>
      </c>
      <c r="C481">
        <v>77.599999999999994</v>
      </c>
    </row>
    <row r="482" spans="1:3" x14ac:dyDescent="0.35">
      <c r="A482" s="1">
        <v>83.4</v>
      </c>
      <c r="C482">
        <v>83.4</v>
      </c>
    </row>
    <row r="483" spans="1:3" x14ac:dyDescent="0.35">
      <c r="A483" s="1">
        <v>82.2</v>
      </c>
      <c r="C483">
        <v>82.2</v>
      </c>
    </row>
    <row r="484" spans="1:3" x14ac:dyDescent="0.35">
      <c r="A484" s="1">
        <v>83.2</v>
      </c>
      <c r="C484">
        <v>83.2</v>
      </c>
    </row>
    <row r="485" spans="1:3" x14ac:dyDescent="0.35">
      <c r="A485" s="1">
        <v>79.900000000000006</v>
      </c>
      <c r="C485">
        <v>79.900000000000006</v>
      </c>
    </row>
    <row r="486" spans="1:3" x14ac:dyDescent="0.35">
      <c r="A486" s="1">
        <v>79.31</v>
      </c>
      <c r="C486">
        <v>79.31</v>
      </c>
    </row>
    <row r="487" spans="1:3" x14ac:dyDescent="0.35">
      <c r="A487" s="1">
        <v>88.1</v>
      </c>
      <c r="C487">
        <v>88.1</v>
      </c>
    </row>
    <row r="488" spans="1:3" x14ac:dyDescent="0.35">
      <c r="A488" s="1">
        <v>86.5</v>
      </c>
      <c r="C488">
        <v>86.5</v>
      </c>
    </row>
    <row r="489" spans="1:3" x14ac:dyDescent="0.35">
      <c r="A489" s="1">
        <v>89.5</v>
      </c>
      <c r="C489">
        <v>89.5</v>
      </c>
    </row>
    <row r="490" spans="1:3" x14ac:dyDescent="0.35">
      <c r="A490" s="1">
        <v>88.3</v>
      </c>
      <c r="C490">
        <v>88.3</v>
      </c>
    </row>
    <row r="491" spans="1:3" x14ac:dyDescent="0.35">
      <c r="A491" s="1">
        <v>87.76</v>
      </c>
      <c r="C491">
        <v>87.76</v>
      </c>
    </row>
    <row r="492" spans="1:3" x14ac:dyDescent="0.35">
      <c r="A492" s="1">
        <v>88.7</v>
      </c>
      <c r="C492">
        <v>88.7</v>
      </c>
    </row>
    <row r="493" spans="1:3" x14ac:dyDescent="0.35">
      <c r="A493" s="1">
        <v>90.6</v>
      </c>
      <c r="C493">
        <v>90.6</v>
      </c>
    </row>
    <row r="494" spans="1:3" x14ac:dyDescent="0.35">
      <c r="A494" s="1">
        <v>81.5</v>
      </c>
      <c r="C494">
        <v>81.5</v>
      </c>
    </row>
    <row r="495" spans="1:3" x14ac:dyDescent="0.35">
      <c r="A495" s="1">
        <v>89.4</v>
      </c>
      <c r="C495">
        <v>89.4</v>
      </c>
    </row>
    <row r="496" spans="1:3" x14ac:dyDescent="0.35">
      <c r="A496" s="1">
        <v>90</v>
      </c>
      <c r="C496">
        <v>90</v>
      </c>
    </row>
    <row r="497" spans="1:3" x14ac:dyDescent="0.35">
      <c r="A497" s="1">
        <v>89.8</v>
      </c>
      <c r="C497">
        <v>89.8</v>
      </c>
    </row>
    <row r="498" spans="1:3" x14ac:dyDescent="0.35">
      <c r="A498" s="1">
        <v>87.8</v>
      </c>
      <c r="C498">
        <v>87.8</v>
      </c>
    </row>
    <row r="499" spans="1:3" x14ac:dyDescent="0.35">
      <c r="A499" s="1">
        <v>85.3</v>
      </c>
      <c r="C499">
        <v>85.3</v>
      </c>
    </row>
    <row r="500" spans="1:3" x14ac:dyDescent="0.35">
      <c r="A500" s="1">
        <v>87.3</v>
      </c>
      <c r="C500">
        <v>87.3</v>
      </c>
    </row>
    <row r="501" spans="1:3" x14ac:dyDescent="0.35">
      <c r="A501" s="1">
        <v>85.6</v>
      </c>
      <c r="C501">
        <v>85.6</v>
      </c>
    </row>
    <row r="502" spans="1:3" x14ac:dyDescent="0.35">
      <c r="A502" s="1">
        <v>86.3</v>
      </c>
      <c r="C502">
        <v>86.3</v>
      </c>
    </row>
    <row r="503" spans="1:3" x14ac:dyDescent="0.35">
      <c r="A503" s="1">
        <v>85.4</v>
      </c>
      <c r="C503">
        <v>85.4</v>
      </c>
    </row>
    <row r="504" spans="1:3" x14ac:dyDescent="0.35">
      <c r="A504" s="1">
        <v>86.92</v>
      </c>
      <c r="C504">
        <v>86.92</v>
      </c>
    </row>
    <row r="505" spans="1:3" x14ac:dyDescent="0.35">
      <c r="A505" s="1">
        <v>92.5</v>
      </c>
      <c r="C505">
        <v>92.5</v>
      </c>
    </row>
    <row r="506" spans="1:3" x14ac:dyDescent="0.35">
      <c r="A506" s="1">
        <v>6</v>
      </c>
      <c r="C506">
        <v>6</v>
      </c>
    </row>
    <row r="507" spans="1:3" x14ac:dyDescent="0.35">
      <c r="A507" s="1">
        <v>83.7</v>
      </c>
      <c r="C507">
        <v>83.7</v>
      </c>
    </row>
    <row r="508" spans="1:3" x14ac:dyDescent="0.35">
      <c r="A508" s="1">
        <v>81.5</v>
      </c>
      <c r="C508">
        <v>81.5</v>
      </c>
    </row>
    <row r="509" spans="1:3" x14ac:dyDescent="0.35">
      <c r="A509" s="1">
        <v>82.19</v>
      </c>
      <c r="C509">
        <v>82.19</v>
      </c>
    </row>
    <row r="510" spans="1:3" x14ac:dyDescent="0.35">
      <c r="A510" s="1">
        <v>74.5</v>
      </c>
      <c r="C510">
        <v>74.5</v>
      </c>
    </row>
    <row r="511" spans="1:3" x14ac:dyDescent="0.35">
      <c r="A511" s="1">
        <v>79.209999999999994</v>
      </c>
      <c r="C511">
        <v>79.209999999999994</v>
      </c>
    </row>
    <row r="512" spans="1:3" x14ac:dyDescent="0.35">
      <c r="A512" s="1">
        <v>81.81</v>
      </c>
      <c r="C512">
        <v>81.81</v>
      </c>
    </row>
    <row r="513" spans="1:3" x14ac:dyDescent="0.35">
      <c r="A513" s="1">
        <v>74.5</v>
      </c>
      <c r="C513">
        <v>74.5</v>
      </c>
    </row>
    <row r="514" spans="1:3" x14ac:dyDescent="0.35">
      <c r="A514" s="1">
        <v>81.81</v>
      </c>
      <c r="C514">
        <v>81.81</v>
      </c>
    </row>
    <row r="515" spans="1:3" x14ac:dyDescent="0.35">
      <c r="A515" s="1">
        <v>74.5</v>
      </c>
      <c r="C515">
        <v>74.5</v>
      </c>
    </row>
    <row r="516" spans="1:3" x14ac:dyDescent="0.35">
      <c r="A516" s="1">
        <v>81.96</v>
      </c>
      <c r="C516">
        <v>81.96</v>
      </c>
    </row>
    <row r="517" spans="1:3" x14ac:dyDescent="0.35">
      <c r="A517" s="1">
        <v>74.400000000000006</v>
      </c>
      <c r="C517">
        <v>74.400000000000006</v>
      </c>
    </row>
    <row r="518" spans="1:3" x14ac:dyDescent="0.35">
      <c r="A518" s="1">
        <v>74.2</v>
      </c>
      <c r="C518">
        <v>74.2</v>
      </c>
    </row>
    <row r="519" spans="1:3" x14ac:dyDescent="0.35">
      <c r="A519" s="1">
        <v>74.400000000000006</v>
      </c>
      <c r="C519">
        <v>74.400000000000006</v>
      </c>
    </row>
    <row r="520" spans="1:3" x14ac:dyDescent="0.35">
      <c r="A520" s="1">
        <v>81.81</v>
      </c>
      <c r="C520">
        <v>81.81</v>
      </c>
    </row>
    <row r="521" spans="1:3" x14ac:dyDescent="0.35">
      <c r="A521" s="1">
        <v>87.5</v>
      </c>
      <c r="C521">
        <v>87.5</v>
      </c>
    </row>
    <row r="522" spans="1:3" x14ac:dyDescent="0.35">
      <c r="A522" s="1">
        <v>75.8</v>
      </c>
      <c r="C522">
        <v>75.8</v>
      </c>
    </row>
    <row r="523" spans="1:3" x14ac:dyDescent="0.35">
      <c r="A523" s="1">
        <v>2.5</v>
      </c>
      <c r="C523">
        <v>2.5</v>
      </c>
    </row>
    <row r="524" spans="1:3" x14ac:dyDescent="0.35">
      <c r="A524" s="1">
        <v>88</v>
      </c>
      <c r="C524">
        <v>88</v>
      </c>
    </row>
    <row r="525" spans="1:3" x14ac:dyDescent="0.35">
      <c r="A525" s="1">
        <v>3.3</v>
      </c>
      <c r="C525">
        <v>3.3</v>
      </c>
    </row>
    <row r="526" spans="1:3" x14ac:dyDescent="0.35">
      <c r="A526" s="1">
        <v>88</v>
      </c>
      <c r="C526">
        <v>88</v>
      </c>
    </row>
    <row r="527" spans="1:3" x14ac:dyDescent="0.35">
      <c r="A527" s="1">
        <v>3.3</v>
      </c>
      <c r="C527">
        <v>3.3</v>
      </c>
    </row>
    <row r="528" spans="1:3" x14ac:dyDescent="0.35">
      <c r="A528" s="1">
        <v>3.3</v>
      </c>
      <c r="C528">
        <v>3.3</v>
      </c>
    </row>
    <row r="529" spans="1:3" x14ac:dyDescent="0.35">
      <c r="A529" s="1">
        <v>75.34</v>
      </c>
      <c r="C529">
        <v>75.34</v>
      </c>
    </row>
    <row r="530" spans="1:3" x14ac:dyDescent="0.35">
      <c r="A530" s="1">
        <v>87.38</v>
      </c>
      <c r="C530">
        <v>87.38</v>
      </c>
    </row>
    <row r="531" spans="1:3" x14ac:dyDescent="0.35">
      <c r="A531" s="1">
        <v>2.5</v>
      </c>
      <c r="C531">
        <v>2.5</v>
      </c>
    </row>
    <row r="532" spans="1:3" x14ac:dyDescent="0.35">
      <c r="A532" s="1">
        <v>88.35</v>
      </c>
      <c r="C532">
        <v>88.35</v>
      </c>
    </row>
    <row r="533" spans="1:3" x14ac:dyDescent="0.35">
      <c r="A533" s="1">
        <v>75.7</v>
      </c>
      <c r="C533">
        <v>75.7</v>
      </c>
    </row>
    <row r="534" spans="1:3" x14ac:dyDescent="0.35">
      <c r="A534" s="1">
        <v>75.319999999999993</v>
      </c>
      <c r="C534">
        <v>75.319999999999993</v>
      </c>
    </row>
    <row r="535" spans="1:3" x14ac:dyDescent="0.35">
      <c r="A535" s="1">
        <v>3</v>
      </c>
      <c r="C535">
        <v>3</v>
      </c>
    </row>
    <row r="536" spans="1:3" x14ac:dyDescent="0.35">
      <c r="A536" s="1">
        <v>82.86</v>
      </c>
      <c r="C536">
        <v>82.86</v>
      </c>
    </row>
    <row r="537" spans="1:3" x14ac:dyDescent="0.35">
      <c r="A537" s="1">
        <v>2</v>
      </c>
      <c r="C537">
        <v>2</v>
      </c>
    </row>
    <row r="538" spans="1:3" x14ac:dyDescent="0.35">
      <c r="A538" s="1">
        <v>87.5</v>
      </c>
      <c r="C538">
        <v>87.5</v>
      </c>
    </row>
    <row r="539" spans="1:3" x14ac:dyDescent="0.35">
      <c r="A539" s="1">
        <v>88.35</v>
      </c>
      <c r="C539">
        <v>88.35</v>
      </c>
    </row>
    <row r="540" spans="1:3" x14ac:dyDescent="0.35">
      <c r="A540" s="1">
        <v>75.47</v>
      </c>
      <c r="C540">
        <v>75.47</v>
      </c>
    </row>
    <row r="541" spans="1:3" x14ac:dyDescent="0.35">
      <c r="A541" s="1">
        <v>88.35</v>
      </c>
      <c r="C541">
        <v>88.35</v>
      </c>
    </row>
    <row r="542" spans="1:3" x14ac:dyDescent="0.35">
      <c r="A542" s="1">
        <v>3</v>
      </c>
      <c r="C542">
        <v>3</v>
      </c>
    </row>
    <row r="543" spans="1:3" x14ac:dyDescent="0.35">
      <c r="A543" s="1">
        <v>2.2000000000000002</v>
      </c>
      <c r="C543">
        <v>2.2000000000000002</v>
      </c>
    </row>
    <row r="544" spans="1:3" x14ac:dyDescent="0.35">
      <c r="A544" s="1">
        <v>75.47</v>
      </c>
      <c r="C544">
        <v>75.47</v>
      </c>
    </row>
    <row r="545" spans="1:3" x14ac:dyDescent="0.35">
      <c r="A545" s="1">
        <v>88.35</v>
      </c>
      <c r="C545">
        <v>88.35</v>
      </c>
    </row>
    <row r="546" spans="1:3" x14ac:dyDescent="0.35">
      <c r="A546" s="1">
        <v>2.25</v>
      </c>
      <c r="C546">
        <v>2.25</v>
      </c>
    </row>
    <row r="547" spans="1:3" x14ac:dyDescent="0.35">
      <c r="A547" s="1">
        <v>3.4</v>
      </c>
      <c r="C547">
        <v>3.4</v>
      </c>
    </row>
    <row r="548" spans="1:3" x14ac:dyDescent="0.35">
      <c r="A548" s="1">
        <v>85.07</v>
      </c>
      <c r="C548">
        <v>85.07</v>
      </c>
    </row>
    <row r="549" spans="1:3" x14ac:dyDescent="0.35">
      <c r="A549" s="1">
        <v>85.61</v>
      </c>
      <c r="C549">
        <v>85.61</v>
      </c>
    </row>
    <row r="550" spans="1:3" x14ac:dyDescent="0.35">
      <c r="A550" s="1">
        <v>87.54</v>
      </c>
      <c r="C550">
        <v>87.54</v>
      </c>
    </row>
    <row r="551" spans="1:3" x14ac:dyDescent="0.35">
      <c r="A551" s="1">
        <v>75.81</v>
      </c>
      <c r="C551">
        <v>75.81</v>
      </c>
    </row>
    <row r="552" spans="1:3" x14ac:dyDescent="0.35">
      <c r="A552" s="1">
        <v>2.5</v>
      </c>
      <c r="C552">
        <v>2.5</v>
      </c>
    </row>
    <row r="553" spans="1:3" x14ac:dyDescent="0.35">
      <c r="A553" s="1">
        <v>75.7</v>
      </c>
      <c r="C553">
        <v>75.7</v>
      </c>
    </row>
    <row r="554" spans="1:3" x14ac:dyDescent="0.35">
      <c r="A554" s="1">
        <v>87.38</v>
      </c>
      <c r="C554">
        <v>87.38</v>
      </c>
    </row>
    <row r="555" spans="1:3" x14ac:dyDescent="0.35">
      <c r="A555" s="1">
        <v>87.32</v>
      </c>
      <c r="C555">
        <v>87.32</v>
      </c>
    </row>
    <row r="556" spans="1:3" x14ac:dyDescent="0.35">
      <c r="A556" s="1">
        <v>2.5</v>
      </c>
      <c r="C556">
        <v>2.5</v>
      </c>
    </row>
    <row r="557" spans="1:3" x14ac:dyDescent="0.35">
      <c r="A557" s="1">
        <v>87.79</v>
      </c>
      <c r="C557">
        <v>87.79</v>
      </c>
    </row>
    <row r="558" spans="1:3" x14ac:dyDescent="0.35">
      <c r="A558" s="1">
        <v>76.16</v>
      </c>
      <c r="C558">
        <v>76.16</v>
      </c>
    </row>
    <row r="559" spans="1:3" x14ac:dyDescent="0.35">
      <c r="A559" s="1">
        <v>3.5</v>
      </c>
      <c r="C559">
        <v>3.5</v>
      </c>
    </row>
    <row r="560" spans="1:3" x14ac:dyDescent="0.35">
      <c r="A560" s="1">
        <v>2.25</v>
      </c>
      <c r="C560">
        <v>2.25</v>
      </c>
    </row>
    <row r="561" spans="1:3" x14ac:dyDescent="0.35">
      <c r="A561" s="1">
        <v>75.47</v>
      </c>
      <c r="C561">
        <v>75.47</v>
      </c>
    </row>
    <row r="562" spans="1:3" x14ac:dyDescent="0.35">
      <c r="A562" s="1">
        <v>87.79</v>
      </c>
      <c r="C562">
        <v>87.79</v>
      </c>
    </row>
    <row r="563" spans="1:3" x14ac:dyDescent="0.35">
      <c r="A563" s="1">
        <v>76.16</v>
      </c>
      <c r="C563">
        <v>76.16</v>
      </c>
    </row>
    <row r="564" spans="1:3" x14ac:dyDescent="0.35">
      <c r="A564" s="1">
        <v>88.35</v>
      </c>
      <c r="C564">
        <v>88.35</v>
      </c>
    </row>
    <row r="565" spans="1:3" x14ac:dyDescent="0.35">
      <c r="A565" s="1">
        <v>2.25</v>
      </c>
      <c r="C565">
        <v>2.25</v>
      </c>
    </row>
    <row r="566" spans="1:3" x14ac:dyDescent="0.35">
      <c r="A566" s="1">
        <v>87.5</v>
      </c>
      <c r="C566">
        <v>87.5</v>
      </c>
    </row>
    <row r="567" spans="1:3" x14ac:dyDescent="0.35">
      <c r="A567" s="1">
        <v>80.47</v>
      </c>
      <c r="C567">
        <v>80.47</v>
      </c>
    </row>
    <row r="568" spans="1:3" x14ac:dyDescent="0.35">
      <c r="A568" s="1">
        <v>3</v>
      </c>
      <c r="C568">
        <v>3</v>
      </c>
    </row>
    <row r="569" spans="1:3" x14ac:dyDescent="0.35">
      <c r="A569" s="1">
        <v>86.4</v>
      </c>
      <c r="C569">
        <v>86.4</v>
      </c>
    </row>
    <row r="570" spans="1:3" x14ac:dyDescent="0.35">
      <c r="A570" s="1">
        <v>2.5</v>
      </c>
      <c r="C570">
        <v>2.5</v>
      </c>
    </row>
    <row r="571" spans="1:3" x14ac:dyDescent="0.35">
      <c r="A571" s="1">
        <v>88.35</v>
      </c>
      <c r="C571">
        <v>88.35</v>
      </c>
    </row>
    <row r="572" spans="1:3" x14ac:dyDescent="0.35">
      <c r="A572" s="1">
        <v>2.2000000000000002</v>
      </c>
      <c r="C572">
        <v>2.2000000000000002</v>
      </c>
    </row>
    <row r="573" spans="1:3" x14ac:dyDescent="0.35">
      <c r="A573" s="1">
        <v>80.47</v>
      </c>
      <c r="C573">
        <v>80.47</v>
      </c>
    </row>
    <row r="574" spans="1:3" x14ac:dyDescent="0.35">
      <c r="A574" s="1">
        <v>86.6</v>
      </c>
      <c r="C574">
        <v>86.6</v>
      </c>
    </row>
    <row r="575" spans="1:3" x14ac:dyDescent="0.35">
      <c r="A575" s="1">
        <v>74.2</v>
      </c>
      <c r="C575">
        <v>74.2</v>
      </c>
    </row>
    <row r="576" spans="1:3" x14ac:dyDescent="0.35">
      <c r="A576" s="1">
        <v>2.5</v>
      </c>
      <c r="C576">
        <v>2.5</v>
      </c>
    </row>
    <row r="577" spans="1:3" x14ac:dyDescent="0.35">
      <c r="A577" s="1">
        <v>87.5</v>
      </c>
      <c r="C577">
        <v>87.5</v>
      </c>
    </row>
    <row r="578" spans="1:3" x14ac:dyDescent="0.35">
      <c r="A578" s="1">
        <v>75.400000000000006</v>
      </c>
      <c r="C578">
        <v>75.400000000000006</v>
      </c>
    </row>
    <row r="579" spans="1:3" x14ac:dyDescent="0.35">
      <c r="A579" s="1">
        <v>2.5</v>
      </c>
      <c r="C579">
        <v>2.5</v>
      </c>
    </row>
    <row r="580" spans="1:3" x14ac:dyDescent="0.35">
      <c r="A580" s="1">
        <v>3</v>
      </c>
      <c r="C580">
        <v>3</v>
      </c>
    </row>
    <row r="581" spans="1:3" x14ac:dyDescent="0.35">
      <c r="A581" s="1">
        <v>86.41</v>
      </c>
      <c r="C581">
        <v>86.41</v>
      </c>
    </row>
    <row r="582" spans="1:3" x14ac:dyDescent="0.35">
      <c r="A582" s="1">
        <v>82.62</v>
      </c>
      <c r="C582">
        <v>82.62</v>
      </c>
    </row>
    <row r="583" spans="1:3" x14ac:dyDescent="0.35">
      <c r="A583" s="1">
        <v>87.32</v>
      </c>
      <c r="C583">
        <v>87.32</v>
      </c>
    </row>
    <row r="584" spans="1:3" x14ac:dyDescent="0.35">
      <c r="A584" s="1">
        <v>88.1</v>
      </c>
      <c r="C584">
        <v>88.1</v>
      </c>
    </row>
    <row r="585" spans="1:3" x14ac:dyDescent="0.35">
      <c r="A585" s="1">
        <v>76</v>
      </c>
      <c r="C585">
        <v>76</v>
      </c>
    </row>
    <row r="586" spans="1:3" x14ac:dyDescent="0.35">
      <c r="A586" s="1">
        <v>2</v>
      </c>
      <c r="C586">
        <v>2</v>
      </c>
    </row>
    <row r="587" spans="1:3" x14ac:dyDescent="0.35">
      <c r="A587" s="1">
        <v>88</v>
      </c>
      <c r="C587">
        <v>88</v>
      </c>
    </row>
    <row r="588" spans="1:3" x14ac:dyDescent="0.35">
      <c r="A588" s="1">
        <v>76</v>
      </c>
      <c r="C588">
        <v>76</v>
      </c>
    </row>
    <row r="589" spans="1:3" x14ac:dyDescent="0.35">
      <c r="A589" s="1">
        <v>2</v>
      </c>
      <c r="C589">
        <v>2</v>
      </c>
    </row>
    <row r="590" spans="1:3" x14ac:dyDescent="0.35">
      <c r="A590" s="1">
        <v>87</v>
      </c>
      <c r="C590">
        <v>87</v>
      </c>
    </row>
    <row r="591" spans="1:3" x14ac:dyDescent="0.35">
      <c r="A591" s="1">
        <v>3</v>
      </c>
      <c r="C591">
        <v>3</v>
      </c>
    </row>
    <row r="592" spans="1:3" x14ac:dyDescent="0.35">
      <c r="A592" s="1">
        <v>87</v>
      </c>
      <c r="C592">
        <v>87</v>
      </c>
    </row>
    <row r="593" spans="1:3" x14ac:dyDescent="0.35">
      <c r="A593" s="1">
        <v>2.25</v>
      </c>
      <c r="C593">
        <v>2.25</v>
      </c>
    </row>
    <row r="594" spans="1:3" x14ac:dyDescent="0.35">
      <c r="A594" s="1">
        <v>87</v>
      </c>
      <c r="C594">
        <v>87</v>
      </c>
    </row>
    <row r="595" spans="1:3" x14ac:dyDescent="0.35">
      <c r="A595" s="1">
        <v>75.88</v>
      </c>
      <c r="C595">
        <v>75.88</v>
      </c>
    </row>
    <row r="596" spans="1:3" x14ac:dyDescent="0.35">
      <c r="A596" s="1">
        <v>2.2000000000000002</v>
      </c>
      <c r="C596">
        <v>2.2000000000000002</v>
      </c>
    </row>
    <row r="597" spans="1:3" x14ac:dyDescent="0.35">
      <c r="A597" s="1">
        <v>87.79</v>
      </c>
      <c r="C597">
        <v>87.79</v>
      </c>
    </row>
    <row r="598" spans="1:3" x14ac:dyDescent="0.35">
      <c r="A598" s="1">
        <v>2.25</v>
      </c>
      <c r="C598">
        <v>2.25</v>
      </c>
    </row>
    <row r="599" spans="1:3" x14ac:dyDescent="0.35">
      <c r="A599" s="1">
        <v>76.16</v>
      </c>
      <c r="C599">
        <v>76.16</v>
      </c>
    </row>
    <row r="600" spans="1:3" x14ac:dyDescent="0.35">
      <c r="A600" s="1">
        <v>75.81</v>
      </c>
      <c r="C600">
        <v>75.81</v>
      </c>
    </row>
    <row r="601" spans="1:3" x14ac:dyDescent="0.35">
      <c r="A601" s="1">
        <v>87.54</v>
      </c>
      <c r="C601">
        <v>87.54</v>
      </c>
    </row>
  </sheetData>
  <sortState xmlns:xlrd2="http://schemas.microsoft.com/office/spreadsheetml/2017/richdata2" ref="Q23:Q29">
    <sortCondition ref="Q23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D10D5-9C34-4607-A0E7-B539A45AC95E}">
  <dimension ref="A1:D11"/>
  <sheetViews>
    <sheetView workbookViewId="0">
      <selection sqref="A1:A4"/>
    </sheetView>
  </sheetViews>
  <sheetFormatPr defaultColWidth="40.36328125" defaultRowHeight="14.5" x14ac:dyDescent="0.35"/>
  <sheetData>
    <row r="1" spans="1:4" ht="15" thickBot="1" x14ac:dyDescent="0.4">
      <c r="A1" s="37" t="s">
        <v>98</v>
      </c>
      <c r="B1" s="28" t="s">
        <v>99</v>
      </c>
      <c r="C1" s="34">
        <v>9</v>
      </c>
      <c r="D1" s="37" t="s">
        <v>100</v>
      </c>
    </row>
    <row r="2" spans="1:4" ht="15" thickBot="1" x14ac:dyDescent="0.4">
      <c r="A2" s="38"/>
      <c r="B2" s="29" t="s">
        <v>101</v>
      </c>
      <c r="C2" s="35"/>
      <c r="D2" s="38"/>
    </row>
    <row r="3" spans="1:4" ht="15" thickBot="1" x14ac:dyDescent="0.4">
      <c r="A3" s="38"/>
      <c r="B3" s="29" t="s">
        <v>102</v>
      </c>
      <c r="C3" s="35"/>
      <c r="D3" s="38"/>
    </row>
    <row r="4" spans="1:4" ht="15" thickBot="1" x14ac:dyDescent="0.4">
      <c r="A4" s="39"/>
      <c r="B4" s="29" t="s">
        <v>103</v>
      </c>
      <c r="C4" s="36"/>
      <c r="D4" s="39"/>
    </row>
    <row r="5" spans="1:4" ht="35" thickBot="1" x14ac:dyDescent="0.4">
      <c r="A5" s="37" t="s">
        <v>104</v>
      </c>
      <c r="B5" s="29" t="s">
        <v>105</v>
      </c>
      <c r="C5" s="34">
        <v>10</v>
      </c>
      <c r="D5" s="37" t="s">
        <v>106</v>
      </c>
    </row>
    <row r="6" spans="1:4" ht="23.5" thickBot="1" x14ac:dyDescent="0.4">
      <c r="A6" s="38"/>
      <c r="B6" s="29" t="s">
        <v>107</v>
      </c>
      <c r="C6" s="35"/>
      <c r="D6" s="38"/>
    </row>
    <row r="7" spans="1:4" ht="35" thickBot="1" x14ac:dyDescent="0.4">
      <c r="A7" s="39"/>
      <c r="B7" s="29" t="s">
        <v>108</v>
      </c>
      <c r="C7" s="36"/>
      <c r="D7" s="39"/>
    </row>
    <row r="8" spans="1:4" ht="15" thickBot="1" x14ac:dyDescent="0.4">
      <c r="A8" s="31" t="s">
        <v>109</v>
      </c>
      <c r="B8" s="29" t="s">
        <v>110</v>
      </c>
      <c r="C8" s="34">
        <v>9</v>
      </c>
      <c r="D8" s="37" t="s">
        <v>111</v>
      </c>
    </row>
    <row r="9" spans="1:4" ht="15" thickBot="1" x14ac:dyDescent="0.4">
      <c r="A9" s="32"/>
      <c r="B9" s="29" t="s">
        <v>112</v>
      </c>
      <c r="C9" s="35"/>
      <c r="D9" s="38"/>
    </row>
    <row r="10" spans="1:4" ht="15" thickBot="1" x14ac:dyDescent="0.4">
      <c r="A10" s="32"/>
      <c r="B10" s="29" t="s">
        <v>113</v>
      </c>
      <c r="C10" s="35"/>
      <c r="D10" s="38"/>
    </row>
    <row r="11" spans="1:4" ht="15" thickBot="1" x14ac:dyDescent="0.4">
      <c r="A11" s="33"/>
      <c r="B11" s="29" t="s">
        <v>114</v>
      </c>
      <c r="C11" s="36"/>
      <c r="D11" s="39"/>
    </row>
  </sheetData>
  <mergeCells count="9">
    <mergeCell ref="A8:A11"/>
    <mergeCell ref="C8:C11"/>
    <mergeCell ref="D8:D11"/>
    <mergeCell ref="A1:A4"/>
    <mergeCell ref="C1:C4"/>
    <mergeCell ref="D1:D4"/>
    <mergeCell ref="A5:A7"/>
    <mergeCell ref="C5:C7"/>
    <mergeCell ref="D5:D7"/>
  </mergeCells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Correlation</vt:lpstr>
      <vt:lpstr>Skewness_and_outliers</vt:lpstr>
      <vt:lpstr>Sheet1</vt:lpstr>
      <vt:lpstr>Basic_Stats</vt:lpstr>
      <vt:lpstr>Plot_Comp</vt:lpstr>
      <vt:lpstr>Water_var</vt:lpstr>
      <vt:lpstr>Course_work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Chhabra, Aniket</dc:creator>
  <cp:lastModifiedBy>Chhabra, Aniket</cp:lastModifiedBy>
  <dcterms:created xsi:type="dcterms:W3CDTF">2020-10-08T05:54:11Z</dcterms:created>
  <dcterms:modified xsi:type="dcterms:W3CDTF">2020-12-12T07:26:10Z</dcterms:modified>
</cp:coreProperties>
</file>