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hhabra\Desktop\"/>
    </mc:Choice>
  </mc:AlternateContent>
  <xr:revisionPtr revIDLastSave="0" documentId="13_ncr:1_{C45F0CCD-8F71-4293-B874-6E38689DA409}" xr6:coauthVersionLast="47" xr6:coauthVersionMax="47" xr10:uidLastSave="{00000000-0000-0000-0000-000000000000}"/>
  <bookViews>
    <workbookView xWindow="-110" yWindow="-110" windowWidth="19420" windowHeight="10420" tabRatio="791" xr2:uid="{210171B9-A4BB-469B-8B4E-95B7A15A2F9C}"/>
  </bookViews>
  <sheets>
    <sheet name="Sheet12" sheetId="15" r:id="rId1"/>
    <sheet name="Final_merchant_gS" sheetId="14" r:id="rId2"/>
    <sheet name="Sheet1" sheetId="6" r:id="rId3"/>
    <sheet name="Sheet8" sheetId="10" r:id="rId4"/>
    <sheet name="Sheet7" sheetId="9" r:id="rId5"/>
    <sheet name="Sheet11" sheetId="13" r:id="rId6"/>
    <sheet name="Sheet10" sheetId="12" r:id="rId7"/>
    <sheet name="Sheet9" sheetId="11" r:id="rId8"/>
    <sheet name="Sheet6" sheetId="8" r:id="rId9"/>
    <sheet name="Sheet4" sheetId="7" r:id="rId10"/>
    <sheet name="Sheet3" sheetId="3" r:id="rId11"/>
    <sheet name="Sheet2" sheetId="2" r:id="rId12"/>
    <sheet name="TPV_Industry_summary_Auth_TE" sheetId="1" r:id="rId13"/>
    <sheet name="Sheet5" sheetId="5" r:id="rId14"/>
    <sheet name="TE_Sizing_analysis" sheetId="4" r:id="rId15"/>
  </sheets>
  <definedNames>
    <definedName name="_xlnm._FilterDatabase" localSheetId="1" hidden="1">Final_merchant_gS!$A$1:$AM$133</definedName>
    <definedName name="_xlnm._FilterDatabase" localSheetId="2" hidden="1">Sheet1!$A$1:$P$574</definedName>
    <definedName name="_xlnm._FilterDatabase" localSheetId="10" hidden="1">Sheet3!$A$1:$BP$101</definedName>
    <definedName name="_xlnm._FilterDatabase" localSheetId="9" hidden="1">Sheet4!$A$1:$BQ$101</definedName>
    <definedName name="_xlnm._FilterDatabase" localSheetId="13" hidden="1">Sheet5!$A$1:$N$76</definedName>
    <definedName name="_xlnm._FilterDatabase" localSheetId="8" hidden="1">Sheet6!$I$1:$K$69</definedName>
    <definedName name="_xlnm._FilterDatabase" localSheetId="7" hidden="1">Sheet9!$A$7:$CE$89</definedName>
    <definedName name="_xlnm._FilterDatabase" localSheetId="14" hidden="1">TE_Sizing_analysis!$A$1:$N$1292</definedName>
  </definedNames>
  <calcPr calcId="191029"/>
  <pivotCaches>
    <pivotCache cacheId="7" r:id="rId16"/>
    <pivotCache cacheId="8" r:id="rId17"/>
    <pivotCache cacheId="9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2" i="6"/>
  <c r="H2" i="15"/>
  <c r="K2" i="15"/>
  <c r="G133" i="14" l="1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2" i="13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1" i="12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92" i="11"/>
  <c r="C18" i="11"/>
  <c r="C16" i="11"/>
  <c r="C14" i="11"/>
  <c r="C12" i="11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1" i="8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8" i="9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1" i="8"/>
  <c r="F55" i="1" l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G54" i="1"/>
  <c r="F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54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G3" i="1"/>
  <c r="F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I3" i="1"/>
  <c r="A3" i="1"/>
</calcChain>
</file>

<file path=xl/sharedStrings.xml><?xml version="1.0" encoding="utf-8"?>
<sst xmlns="http://schemas.openxmlformats.org/spreadsheetml/2006/main" count="27750" uniqueCount="4243">
  <si>
    <t>txn_amt_bin</t>
  </si>
  <si>
    <t>ALT_VERTICAL</t>
  </si>
  <si>
    <t>GLOBALPAY</t>
  </si>
  <si>
    <t>WORLDPAY</t>
  </si>
  <si>
    <t>001.$0-$10</t>
  </si>
  <si>
    <t>Fashion</t>
  </si>
  <si>
    <t>Groceries</t>
  </si>
  <si>
    <t>Health</t>
  </si>
  <si>
    <t>Media</t>
  </si>
  <si>
    <t>Other</t>
  </si>
  <si>
    <t>Other Retail</t>
  </si>
  <si>
    <t>Services</t>
  </si>
  <si>
    <t>002.$10-$20</t>
  </si>
  <si>
    <t>003.$20-$30</t>
  </si>
  <si>
    <t>004.$30-$50</t>
  </si>
  <si>
    <t>005.$50-$100</t>
  </si>
  <si>
    <t>006.$100-$500</t>
  </si>
  <si>
    <t>007.$500+</t>
  </si>
  <si>
    <t>Grand Total</t>
  </si>
  <si>
    <t>Key</t>
  </si>
  <si>
    <t>Assessment Fee Rate-GLOBALPAY</t>
  </si>
  <si>
    <t>Assessment Fee Rate-WORLDPAY</t>
  </si>
  <si>
    <t>Auth_precent-GLOBALPAY</t>
  </si>
  <si>
    <t>Auth_precent-WORLDPAY</t>
  </si>
  <si>
    <t>Row Labels</t>
  </si>
  <si>
    <t>Sum of Assessment Fee Rate-GLOBALPAY</t>
  </si>
  <si>
    <t>Sum of Auth_precent-GLOBALPAY</t>
  </si>
  <si>
    <t>Sum of Auth_precent-WORLDPAY</t>
  </si>
  <si>
    <t>Sum of Assessment Fee Rate-WORLDPAY</t>
  </si>
  <si>
    <t>payment_transid</t>
  </si>
  <si>
    <t>cc_transid</t>
  </si>
  <si>
    <t>cc_id</t>
  </si>
  <si>
    <t>customer_id</t>
  </si>
  <si>
    <t>cc_trans_created_date</t>
  </si>
  <si>
    <t>trans_amt_usd</t>
  </si>
  <si>
    <t>assess_fee_amt_usd</t>
  </si>
  <si>
    <t>intchg_fee_amt_usd</t>
  </si>
  <si>
    <t>total_fee_amt_usd</t>
  </si>
  <si>
    <t>acquirer</t>
  </si>
  <si>
    <t>currency_code</t>
  </si>
  <si>
    <t>intchg_plan_code</t>
  </si>
  <si>
    <t>cc_trans_status</t>
  </si>
  <si>
    <t>card_type</t>
  </si>
  <si>
    <t>credit_debit</t>
  </si>
  <si>
    <t>AUTHORIZER</t>
  </si>
  <si>
    <t>txn_categ_code</t>
  </si>
  <si>
    <t>sndr_cntry_code</t>
  </si>
  <si>
    <t>card_network</t>
  </si>
  <si>
    <t>realtime_processor</t>
  </si>
  <si>
    <t>dw_acquirer</t>
  </si>
  <si>
    <t>dw_Authorizer</t>
  </si>
  <si>
    <t>mcc_code</t>
  </si>
  <si>
    <t>rcvr_id</t>
  </si>
  <si>
    <t>mkt_idt</t>
  </si>
  <si>
    <t>pin_flag</t>
  </si>
  <si>
    <t>fb_swipe_flag</t>
  </si>
  <si>
    <t>is_contactless_flag</t>
  </si>
  <si>
    <t>card_entry_mode</t>
  </si>
  <si>
    <t>vendor_flag</t>
  </si>
  <si>
    <t>txn_regn_type_code</t>
  </si>
  <si>
    <t>rcvr_cntry_code</t>
  </si>
  <si>
    <t>routg_cntry</t>
  </si>
  <si>
    <t>rcvr_cntry</t>
  </si>
  <si>
    <t>cc_number_hash</t>
  </si>
  <si>
    <t>bin_hmac</t>
  </si>
  <si>
    <t>issuing_bnk_name_vndr</t>
  </si>
  <si>
    <t>issuing_bnk_name</t>
  </si>
  <si>
    <t>ind_name</t>
  </si>
  <si>
    <t>ind_industry</t>
  </si>
  <si>
    <t>busn_name</t>
  </si>
  <si>
    <t>ACCT_ID_SRC</t>
  </si>
  <si>
    <t>MERCH_ACCT_NAME</t>
  </si>
  <si>
    <t>MCC_DESCRIPTION</t>
  </si>
  <si>
    <t>TRUE_INDY_NAME</t>
  </si>
  <si>
    <t>card_issuing_cntry</t>
  </si>
  <si>
    <t>ibxb</t>
  </si>
  <si>
    <t>R</t>
  </si>
  <si>
    <t>EUR</t>
  </si>
  <si>
    <t>#</t>
  </si>
  <si>
    <t>D</t>
  </si>
  <si>
    <t>VISACARD</t>
  </si>
  <si>
    <t>DEBIT</t>
  </si>
  <si>
    <t>P2P</t>
  </si>
  <si>
    <t>FR</t>
  </si>
  <si>
    <t>V</t>
  </si>
  <si>
    <t>FDMSNORTH</t>
  </si>
  <si>
    <t>O</t>
  </si>
  <si>
    <t>Intra</t>
  </si>
  <si>
    <t>LU</t>
  </si>
  <si>
    <t>2v5gUeOZs.nCYvnu7fNsji6AVto</t>
  </si>
  <si>
    <t>s64kLgI7ZLtVQXdauRby1wmdfek</t>
  </si>
  <si>
    <t>None</t>
  </si>
  <si>
    <t>EMEA-Domestic</t>
  </si>
  <si>
    <t>H</t>
  </si>
  <si>
    <t>AUD</t>
  </si>
  <si>
    <t>CREDIT</t>
  </si>
  <si>
    <t>ChannelPartnerECOMMember</t>
  </si>
  <si>
    <t>AU</t>
  </si>
  <si>
    <t>Inter</t>
  </si>
  <si>
    <t>IE</t>
  </si>
  <si>
    <t>AXvRXtyzRrrSPvOZwHb7UV41slg</t>
  </si>
  <si>
    <t>8c5Cq5V2S3PclC4M96BB9ynqTUY</t>
  </si>
  <si>
    <t>NATIONAL AUSTRALIA BANK LIMITED</t>
  </si>
  <si>
    <t>EMEA-Inter</t>
  </si>
  <si>
    <t>GBP</t>
  </si>
  <si>
    <t>S</t>
  </si>
  <si>
    <t>GB</t>
  </si>
  <si>
    <t>gpwMoR0Bgbvqu1JmZrl6VLDxnJA</t>
  </si>
  <si>
    <t>PMfpTvWmOanVspXB4oYQmqny8cw</t>
  </si>
  <si>
    <t>LLOYDS BANK PLC</t>
  </si>
  <si>
    <t>LLOYDS BANK</t>
  </si>
  <si>
    <t>EMEA-Intra</t>
  </si>
  <si>
    <t>Domestic</t>
  </si>
  <si>
    <t>QOC-OKZ9eLzUsGNlMNr7TtgnnMo</t>
  </si>
  <si>
    <t>wmROvCZl5aYtXCnP9Lwwqvt8y3o</t>
  </si>
  <si>
    <t>SANTANDER UK PLC</t>
  </si>
  <si>
    <t>PLN</t>
  </si>
  <si>
    <t>PL</t>
  </si>
  <si>
    <t>SLHSQJe.dD7C9aP5hP.XOSnsZSY</t>
  </si>
  <si>
    <t>59WK.lJ.9X0H1YhJPihGbjdovBc</t>
  </si>
  <si>
    <t>Bank Millennium Spolka Akcyjna</t>
  </si>
  <si>
    <t>20843789132105275.0</t>
  </si>
  <si>
    <t>-20841485461564435.0</t>
  </si>
  <si>
    <t>20843592139055019.0</t>
  </si>
  <si>
    <t>20833897225010039.0</t>
  </si>
  <si>
    <t>20836097238992126.0</t>
  </si>
  <si>
    <t>Auth Base</t>
  </si>
  <si>
    <t>20828380309185656.0</t>
  </si>
  <si>
    <t>PEN</t>
  </si>
  <si>
    <t>MASTERCARD</t>
  </si>
  <si>
    <t>PE</t>
  </si>
  <si>
    <t>M</t>
  </si>
  <si>
    <t>2u50DJoMPd63qRrOo5K.Uu5cnnc</t>
  </si>
  <si>
    <t>8dddjbWJSyRXipSAr5FqniG3SIw</t>
  </si>
  <si>
    <t>SCOTIABANK PERU S.A.A.</t>
  </si>
  <si>
    <t>SCOTIABANK</t>
  </si>
  <si>
    <t>-19513031947.0</t>
  </si>
  <si>
    <t>DE</t>
  </si>
  <si>
    <t>1iz8XNgNmMN1e2nCWudF8vdG3rI</t>
  </si>
  <si>
    <t>gyJkiVoZhtxXDnTOcvvpPowD05U</t>
  </si>
  <si>
    <t>EURO KARTENSYSTEME GMBH</t>
  </si>
  <si>
    <t>20822906914213242.0</t>
  </si>
  <si>
    <t>Olqn6tkt8Ql4Hxf1skkD6mI6p4g</t>
  </si>
  <si>
    <t>eceMlYCYh1LIC7lVt2LTo4N4zuU</t>
  </si>
  <si>
    <t>BARCLAYS BANK UK PLC</t>
  </si>
  <si>
    <t>BARCLAYS BANK</t>
  </si>
  <si>
    <t>20822895438254879.0</t>
  </si>
  <si>
    <t>Vpn9zOnECSbt66NkJulEiLXmBjU</t>
  </si>
  <si>
    <t>GH.f5cVnhzSjBKtqUchYcA31PYQ</t>
  </si>
  <si>
    <t>20833894183788603.0</t>
  </si>
  <si>
    <t>.sKzP1LCB70RARN4-4cwcEfZHtw</t>
  </si>
  <si>
    <t>RCreXbnvR-cSgL-KCmC9198v1gU</t>
  </si>
  <si>
    <t>NATIONWIDE BUILDING SOCIETY</t>
  </si>
  <si>
    <t>NATIONWIDE BLDG SCTY</t>
  </si>
  <si>
    <t>TE Base</t>
  </si>
  <si>
    <t>cctrans_type</t>
  </si>
  <si>
    <t>cc_type</t>
  </si>
  <si>
    <t>is_airline_txn_y_n</t>
  </si>
  <si>
    <t>is_airline_rbs_txn_y_n</t>
  </si>
  <si>
    <t>is_non_ref_cr_txn_y_n</t>
  </si>
  <si>
    <t>is_pos_txn_y_n</t>
  </si>
  <si>
    <t>is_instmnt_txn_y_n</t>
  </si>
  <si>
    <t>is_pap_txn_y_n</t>
  </si>
  <si>
    <t>is_dfrrd_cc_txn_y_n</t>
  </si>
  <si>
    <t>is_card_present_iso_txn_y_n</t>
  </si>
  <si>
    <t>is_onus_txn_y_n</t>
  </si>
  <si>
    <t>is_mex_acqrr_enabled_y_n</t>
  </si>
  <si>
    <t>is_brl_acqrr_enabled_y_n</t>
  </si>
  <si>
    <t>is_prepaid_card_txn_y_n</t>
  </si>
  <si>
    <t>is_std_tip_txn_y_n</t>
  </si>
  <si>
    <t>is_prepaid_gc_txn_y_n</t>
  </si>
  <si>
    <t>is_p2_txn_y_n</t>
  </si>
  <si>
    <t>is_pos_chnl_prtnr_txn_y_n</t>
  </si>
  <si>
    <t>is_mpl_card_scan_txn_y_n</t>
  </si>
  <si>
    <t>is_ghost_3d_secure_txn_y_n</t>
  </si>
  <si>
    <t>is_3d_secure_txn_y_n</t>
  </si>
  <si>
    <t>is_store_front_txn_y_n</t>
  </si>
  <si>
    <t>is_oar_txn_y_n</t>
  </si>
  <si>
    <t>INTRNL_CC_TRANS_STATUS</t>
  </si>
  <si>
    <t>IS_ON_EBAY_TXN_Y_N</t>
  </si>
  <si>
    <t>IS_SWITCH_PROCESSED_TXN_Y_N</t>
  </si>
  <si>
    <t>IS_MILLENIUM_PROCESSED_TXN_Y_N</t>
  </si>
  <si>
    <t>IS_BIN_BASED_ROUTING_TXN_Y_N</t>
  </si>
  <si>
    <t>batch_processor</t>
  </si>
  <si>
    <t>trans_prcsd_time</t>
  </si>
  <si>
    <t>trans_crtd_time</t>
  </si>
  <si>
    <t>(trans_prcsd_time-trans_crtd_time)</t>
  </si>
  <si>
    <t>WTRANSACTION_FLAG_HELD_FOR_VERIFY</t>
  </si>
  <si>
    <t>WTRANSACTION_FLAG_HELD_FOR_RECIPIENT</t>
  </si>
  <si>
    <t>WTRANSACTION_FLAG_UNILATERAL</t>
  </si>
  <si>
    <t>WTRANSACTION_FLAG_HELD_FOR_RECEIVING</t>
  </si>
  <si>
    <t>WTRANSACTION_FLAG2_TO_GAMING</t>
  </si>
  <si>
    <t>WTRANSACTION_FLAG2_CHARGED_BACK</t>
  </si>
  <si>
    <t>WTRANSACTION_FLAG2_SCHEDULED_PMT</t>
  </si>
  <si>
    <t>WTRANSACTION_FLAG2_SUBSCRIPTION_PMT</t>
  </si>
  <si>
    <t>WTRANSACTION_FLAG2_INITIALLY_HELD_FOR_RECIPIENT</t>
  </si>
  <si>
    <t>WTRANSACTION_FLAG2_INITIALLY_HELD_FOR_VERIFY</t>
  </si>
  <si>
    <t>WTRANSACTION_FLAG2_REVERSAL_PAYEE_INITIATED</t>
  </si>
  <si>
    <t>WTRANSACTION_FLAG3_HAS_ATTACK_CASE</t>
  </si>
  <si>
    <t>WTRANSACTION_FLAG4_VIRTUAL_TERMINAL</t>
  </si>
  <si>
    <t>WTRANSACTION_FLAG4_RISK_FILTER_ALERTED</t>
  </si>
  <si>
    <t>WTRANSACTION_FLAG4_IS_ORDER_RELATED</t>
  </si>
  <si>
    <t>WTRANSACTION_FLAG4_UNDER_RISK_REVIEW</t>
  </si>
  <si>
    <t>WTRANSACTION_FLAG4_ADAPTIVE_PAYMENT</t>
  </si>
  <si>
    <t>WTRANSACTION_FLAG5_INVOICE_PAYMENT</t>
  </si>
  <si>
    <t>WTRANSACTION_FLAG5_DIGITAL_GOODS</t>
  </si>
  <si>
    <t>WTRANSACTION_FLAG5_IS_WEB_PAYMENT_STANDARD</t>
  </si>
  <si>
    <t>WTRANSACTION_FLAG6_TOPUP_BALANCE</t>
  </si>
  <si>
    <t>WTRANSACTION_FLAG6_IS_UNBRANDED</t>
  </si>
  <si>
    <t>WTRANSACTION_FLAG6_IS_BRANDED</t>
  </si>
  <si>
    <t>WTRANSACTION_FLAG3_MERCHANT_PULL</t>
  </si>
  <si>
    <t>TRANSACTION_FLAG3_MSP</t>
  </si>
  <si>
    <t>WTRANSACTION_FLAG3_WAX</t>
  </si>
  <si>
    <t>WTRANSACTION_FLAG_XCLICK</t>
  </si>
  <si>
    <t>CC_BRAND</t>
  </si>
  <si>
    <t>BIN_CC_TYPE</t>
  </si>
  <si>
    <t>CC_LEVEL</t>
  </si>
  <si>
    <t>ISSUER_GRP</t>
  </si>
  <si>
    <t>ISSUER_CTRY_CODE</t>
  </si>
  <si>
    <t>C</t>
  </si>
  <si>
    <t>N</t>
  </si>
  <si>
    <t>Y</t>
  </si>
  <si>
    <t>CE</t>
  </si>
  <si>
    <t>VISA</t>
  </si>
  <si>
    <t>CLASSIC</t>
  </si>
  <si>
    <t>BSCOT</t>
  </si>
  <si>
    <t>Z</t>
  </si>
  <si>
    <t>US</t>
  </si>
  <si>
    <t>WELLSFARGO</t>
  </si>
  <si>
    <t>OTH</t>
  </si>
  <si>
    <t>BS</t>
  </si>
  <si>
    <t>BUSINESS</t>
  </si>
  <si>
    <t>BOFA</t>
  </si>
  <si>
    <t>VISADC</t>
  </si>
  <si>
    <t>PREPAID</t>
  </si>
  <si>
    <t>DK</t>
  </si>
  <si>
    <t>OTHER</t>
  </si>
  <si>
    <t>MISSING</t>
  </si>
  <si>
    <t>BR</t>
  </si>
  <si>
    <t>REDEDC</t>
  </si>
  <si>
    <t>ES</t>
  </si>
  <si>
    <t>IL</t>
  </si>
  <si>
    <t>CHASE</t>
  </si>
  <si>
    <t>PT</t>
  </si>
  <si>
    <t>STANDARD</t>
  </si>
  <si>
    <t>SANTANDER</t>
  </si>
  <si>
    <t>Gaming</t>
  </si>
  <si>
    <t>BARCLAYS</t>
  </si>
  <si>
    <t>BNPP</t>
  </si>
  <si>
    <t>GR</t>
  </si>
  <si>
    <t>IT</t>
  </si>
  <si>
    <t>ITALIANE</t>
  </si>
  <si>
    <t>L</t>
  </si>
  <si>
    <t>MASTERDC</t>
  </si>
  <si>
    <t>CU</t>
  </si>
  <si>
    <t>CA</t>
  </si>
  <si>
    <t>HNWBUSINESS</t>
  </si>
  <si>
    <t>MONTREAL</t>
  </si>
  <si>
    <t>DZ</t>
  </si>
  <si>
    <t>PA</t>
  </si>
  <si>
    <t>PLATINUM</t>
  </si>
  <si>
    <t>NUBANK</t>
  </si>
  <si>
    <t>A</t>
  </si>
  <si>
    <t>AMEXDIRECT</t>
  </si>
  <si>
    <t>AMEX</t>
  </si>
  <si>
    <t>BE</t>
  </si>
  <si>
    <t>UA</t>
  </si>
  <si>
    <t>GREEN</t>
  </si>
  <si>
    <t>GOLD</t>
  </si>
  <si>
    <t>POSTALE</t>
  </si>
  <si>
    <t>B</t>
  </si>
  <si>
    <t>GT</t>
  </si>
  <si>
    <t>IN</t>
  </si>
  <si>
    <t>LLOYDS</t>
  </si>
  <si>
    <t>CITI</t>
  </si>
  <si>
    <t>CAPITALONE</t>
  </si>
  <si>
    <t>KR</t>
  </si>
  <si>
    <t>DISCOVER</t>
  </si>
  <si>
    <t>REWARDS</t>
  </si>
  <si>
    <t>MX</t>
  </si>
  <si>
    <t>NETGIRO</t>
  </si>
  <si>
    <t>BBVA</t>
  </si>
  <si>
    <t>CPS</t>
  </si>
  <si>
    <t>PRODP</t>
  </si>
  <si>
    <t>T</t>
  </si>
  <si>
    <t>OMNIPAY</t>
  </si>
  <si>
    <t>MAESTRO</t>
  </si>
  <si>
    <t>NZ</t>
  </si>
  <si>
    <t>ANZ</t>
  </si>
  <si>
    <t>SYNCHRONY</t>
  </si>
  <si>
    <t>PAYSECURE</t>
  </si>
  <si>
    <t>PNC</t>
  </si>
  <si>
    <t>CP</t>
  </si>
  <si>
    <t>WORLD</t>
  </si>
  <si>
    <t>KEYBANK</t>
  </si>
  <si>
    <t>USAA</t>
  </si>
  <si>
    <t>NTTDATA</t>
  </si>
  <si>
    <t>HSBC</t>
  </si>
  <si>
    <t>Total_Txns</t>
  </si>
  <si>
    <t>Total_merchants</t>
  </si>
  <si>
    <t>total_TPV</t>
  </si>
  <si>
    <t>AVG_Total_TPV_AMT</t>
  </si>
  <si>
    <t>ASSESSMNT_FEE_RATE</t>
  </si>
  <si>
    <t>AVG_ASSESS_FEE_AMT</t>
  </si>
  <si>
    <t>AT</t>
  </si>
  <si>
    <t>EE</t>
  </si>
  <si>
    <t>NL</t>
  </si>
  <si>
    <t>CZ</t>
  </si>
  <si>
    <t>SE</t>
  </si>
  <si>
    <t>CY</t>
  </si>
  <si>
    <t>LT</t>
  </si>
  <si>
    <t>BG</t>
  </si>
  <si>
    <t>SI</t>
  </si>
  <si>
    <t>LV</t>
  </si>
  <si>
    <t>FI</t>
  </si>
  <si>
    <t>NO</t>
  </si>
  <si>
    <t>HU</t>
  </si>
  <si>
    <t>SK</t>
  </si>
  <si>
    <t>MT</t>
  </si>
  <si>
    <t>RO</t>
  </si>
  <si>
    <t>IS</t>
  </si>
  <si>
    <t>Column Labels</t>
  </si>
  <si>
    <t>Sum of Total_Txns</t>
  </si>
  <si>
    <t>Sum of total_TPV</t>
  </si>
  <si>
    <t>trans_status</t>
  </si>
  <si>
    <t>a</t>
  </si>
  <si>
    <t>PH</t>
  </si>
  <si>
    <t>AE</t>
  </si>
  <si>
    <t>REGULAR</t>
  </si>
  <si>
    <t>VISA_DIREC</t>
  </si>
  <si>
    <t>COMMBANK</t>
  </si>
  <si>
    <t>NATIONWIDE</t>
  </si>
  <si>
    <t>USBANK</t>
  </si>
  <si>
    <t>GIFT</t>
  </si>
  <si>
    <t>BANCORP</t>
  </si>
  <si>
    <t>RBC</t>
  </si>
  <si>
    <t>REGIONS</t>
  </si>
  <si>
    <t>COMERICA</t>
  </si>
  <si>
    <t>cc_trans_amt_usd</t>
  </si>
  <si>
    <t>authorizer</t>
  </si>
  <si>
    <t>cust_id</t>
  </si>
  <si>
    <t>intrnl_cc_trans_status</t>
  </si>
  <si>
    <t>is_on_ebay_txn_y_n</t>
  </si>
  <si>
    <t>is_switch_processed_txn_y_n</t>
  </si>
  <si>
    <t>is_millenium_processed_txn_y_n</t>
  </si>
  <si>
    <t>is_bin_based_routing_txn_y_n</t>
  </si>
  <si>
    <t xml:space="preserve">bitand(trans_flag1 </t>
  </si>
  <si>
    <t xml:space="preserve">bitand(txn_flags2 </t>
  </si>
  <si>
    <t xml:space="preserve">bitand(txn_flags3 </t>
  </si>
  <si>
    <t xml:space="preserve">bitand(txn_flags4 </t>
  </si>
  <si>
    <t xml:space="preserve">bitand(flag5 </t>
  </si>
  <si>
    <t xml:space="preserve">bitand(txn_flag6 </t>
  </si>
  <si>
    <t>CC_TYPE BIN_CC_TYPE</t>
  </si>
  <si>
    <t>payment_from_auth_y_n</t>
  </si>
  <si>
    <t>ebit_orderid</t>
  </si>
  <si>
    <t>cc_trans_created_ts</t>
  </si>
  <si>
    <t>cc_trans_processed_ts</t>
  </si>
  <si>
    <t>cc_trans_processed_date</t>
  </si>
  <si>
    <t>cc_trans_flag1</t>
  </si>
  <si>
    <t>cc_trans_flag2</t>
  </si>
  <si>
    <t>cc_trans_amt</t>
  </si>
  <si>
    <t>cc_trans_response</t>
  </si>
  <si>
    <t>authorization_code</t>
  </si>
  <si>
    <t>message</t>
  </si>
  <si>
    <t>avs_response</t>
  </si>
  <si>
    <t>parent_id</t>
  </si>
  <si>
    <t>ebit_recommend</t>
  </si>
  <si>
    <t>ebit_report_err</t>
  </si>
  <si>
    <t>ebit_reason</t>
  </si>
  <si>
    <t>declined_response</t>
  </si>
  <si>
    <t>vendor_transid</t>
  </si>
  <si>
    <t>cv_result</t>
  </si>
  <si>
    <t>soft_descriptor</t>
  </si>
  <si>
    <t>client_id</t>
  </si>
  <si>
    <t>disbursement_amt_usd</t>
  </si>
  <si>
    <t>reference_number</t>
  </si>
  <si>
    <t>merchant_id</t>
  </si>
  <si>
    <t>ce_seller_state</t>
  </si>
  <si>
    <t>src_row_updated_ts</t>
  </si>
  <si>
    <t>rate_code</t>
  </si>
  <si>
    <t>amex_comp_plan</t>
  </si>
  <si>
    <t>normalized_resp_code</t>
  </si>
  <si>
    <t>normalized_avs_resp_code</t>
  </si>
  <si>
    <t>normalized_cvv_resp_code</t>
  </si>
  <si>
    <t>normalized_repayment_opt_code</t>
  </si>
  <si>
    <t>acqrr_resp_code</t>
  </si>
  <si>
    <t>extl_cc_txnid</t>
  </si>
  <si>
    <t>cc_txn_flag3</t>
  </si>
  <si>
    <t>cc_actvty_id</t>
  </si>
  <si>
    <t>cardholder_info_resp_code</t>
  </si>
  <si>
    <t>auth_resp_code_zip</t>
  </si>
  <si>
    <t>auth_resp_code_addr</t>
  </si>
  <si>
    <t>auth_resp_code_name</t>
  </si>
  <si>
    <t>auth_resp_code_tel_num</t>
  </si>
  <si>
    <t>auth_resp_code_email</t>
  </si>
  <si>
    <t>is_Amexdirect_optblue_txn_y_n</t>
  </si>
  <si>
    <t>is_Millennium_standin_txn_y_n</t>
  </si>
  <si>
    <t>is_PayPal_plus_txn_y_n</t>
  </si>
  <si>
    <t>is_override_txn_catg_y_n</t>
  </si>
  <si>
    <t>is_smart_routg_y_n</t>
  </si>
  <si>
    <t>is_processor_auto_rvsd_y_n</t>
  </si>
  <si>
    <t>is_prmry_processor_y_n</t>
  </si>
  <si>
    <t>is_processor_resp_honored_y_n</t>
  </si>
  <si>
    <t>is_network_token_used_y_n</t>
  </si>
  <si>
    <t>tokenized_val_type</t>
  </si>
  <si>
    <t>tokenized_prod_name</t>
  </si>
  <si>
    <t>form_factor_type</t>
  </si>
  <si>
    <t>phone</t>
  </si>
  <si>
    <t>elgblty_flags</t>
  </si>
  <si>
    <t>dmn</t>
  </si>
  <si>
    <t>unique_id</t>
  </si>
  <si>
    <t>Transaction successfully processed</t>
  </si>
  <si>
    <t>d5899fb0173a9</t>
  </si>
  <si>
    <t>MXN</t>
  </si>
  <si>
    <t>PAYPAL *ADIDASDEMEX</t>
  </si>
  <si>
    <t>MTOP</t>
  </si>
  <si>
    <t>UPEPFZ85WT459</t>
  </si>
  <si>
    <t>DF</t>
  </si>
  <si>
    <t>F</t>
  </si>
  <si>
    <t>A3726EXXD9LCG</t>
  </si>
  <si>
    <t>EC-47G02820K9918384G</t>
  </si>
  <si>
    <t>Approved and completed successfully</t>
  </si>
  <si>
    <t>G</t>
  </si>
  <si>
    <t>d</t>
  </si>
  <si>
    <t>1503959b0a5e4</t>
  </si>
  <si>
    <t>USD</t>
  </si>
  <si>
    <t>PAYPAL *NY TIMES NYTIME</t>
  </si>
  <si>
    <t>PBIZ</t>
  </si>
  <si>
    <t>NY</t>
  </si>
  <si>
    <t>W</t>
  </si>
  <si>
    <t>A3726FGTA9CFL</t>
  </si>
  <si>
    <t>B-53H46203U6056033E</t>
  </si>
  <si>
    <t>APPROVAL</t>
  </si>
  <si>
    <t>U</t>
  </si>
  <si>
    <t>d4a9b3dd28f05</t>
  </si>
  <si>
    <t>PAYPAL *CHANDLERSCO</t>
  </si>
  <si>
    <t>ATOP</t>
  </si>
  <si>
    <t>UPERTJ27WEBQ</t>
  </si>
  <si>
    <t>AUS</t>
  </si>
  <si>
    <t>X</t>
  </si>
  <si>
    <t>A3726EPB369FA</t>
  </si>
  <si>
    <t>EC-2PK715338U340701N</t>
  </si>
  <si>
    <t>R62322</t>
  </si>
  <si>
    <t>8271fd2d5cc20</t>
  </si>
  <si>
    <t>PAYPAL *PYPL Payin4</t>
  </si>
  <si>
    <t>AREP</t>
  </si>
  <si>
    <t>224DQ526X3FC</t>
  </si>
  <si>
    <t>A3726FGT9X5FS</t>
  </si>
  <si>
    <t>PPCreditRepayment</t>
  </si>
  <si>
    <t>PAY_LATER_AU</t>
  </si>
  <si>
    <t>m</t>
  </si>
  <si>
    <t>eb556487277fa</t>
  </si>
  <si>
    <t>PAYPAL *cherylw1268</t>
  </si>
  <si>
    <t>PTOP</t>
  </si>
  <si>
    <t>A3726FGSXK2Y4</t>
  </si>
  <si>
    <t>140690c6e9f16d5dbc48</t>
  </si>
  <si>
    <t>,</t>
  </si>
  <si>
    <t>first_charged_ts</t>
  </si>
  <si>
    <t>first_charged_date</t>
  </si>
  <si>
    <t>cc_flag1</t>
  </si>
  <si>
    <t>cc_address_id</t>
  </si>
  <si>
    <t>cc_primary_y_n</t>
  </si>
  <si>
    <t>first_name</t>
  </si>
  <si>
    <t>middle_name</t>
  </si>
  <si>
    <t>last_name</t>
  </si>
  <si>
    <t>temp</t>
  </si>
  <si>
    <t>cc_nickname</t>
  </si>
  <si>
    <t>store_one</t>
  </si>
  <si>
    <t>store_two</t>
  </si>
  <si>
    <t>auth_tries</t>
  </si>
  <si>
    <t>auth_credit_ts</t>
  </si>
  <si>
    <t>auth_credit_date</t>
  </si>
  <si>
    <t>auth_verify_ts</t>
  </si>
  <si>
    <t>auth_verify_date</t>
  </si>
  <si>
    <t>last_avs</t>
  </si>
  <si>
    <t>address_last_changed_ts</t>
  </si>
  <si>
    <t>address_last_changed_date</t>
  </si>
  <si>
    <t>store_three</t>
  </si>
  <si>
    <t>store_four</t>
  </si>
  <si>
    <t>cvc2_1</t>
  </si>
  <si>
    <t>cvc2_2</t>
  </si>
  <si>
    <t>cvc2_3</t>
  </si>
  <si>
    <t>bufs_nonfinal_trans_count</t>
  </si>
  <si>
    <t>bufs_nonfinal_trans_amt</t>
  </si>
  <si>
    <t>credit_card_created_ts</t>
  </si>
  <si>
    <t>credit_card_created_date</t>
  </si>
  <si>
    <t>num_high_risk_responses</t>
  </si>
  <si>
    <t>start_date_month</t>
  </si>
  <si>
    <t>start_date_year</t>
  </si>
  <si>
    <t>issue_chars</t>
  </si>
  <si>
    <t>issue</t>
  </si>
  <si>
    <t>amount_sent</t>
  </si>
  <si>
    <t>card_usage</t>
  </si>
  <si>
    <t>src_row_update_ts</t>
  </si>
  <si>
    <t>cc_expired_y_n</t>
  </si>
  <si>
    <t>cc_flag2</t>
  </si>
  <si>
    <t>auth_cr_time_ut</t>
  </si>
  <si>
    <t>auth_verify_time_ut</t>
  </si>
  <si>
    <t>time_first_charged_ut</t>
  </si>
  <si>
    <t>time_addr_last_changed_ut</t>
  </si>
  <si>
    <t>time_created_ut</t>
  </si>
  <si>
    <t>pending_auth_cnt</t>
  </si>
  <si>
    <t>exp_dt_mth</t>
  </si>
  <si>
    <t>exp_dt_year</t>
  </si>
  <si>
    <t>card_attr_upd_actor</t>
  </si>
  <si>
    <t>card_attr_upd_rsn</t>
  </si>
  <si>
    <t>card_attr_upd_ts</t>
  </si>
  <si>
    <t>card_attr_upd_dt</t>
  </si>
  <si>
    <t>bin_length</t>
  </si>
  <si>
    <t>bin_issuing_cntry_code</t>
  </si>
  <si>
    <t>bin_upd_ts</t>
  </si>
  <si>
    <t>bin_upd_dt</t>
  </si>
  <si>
    <t>token_src</t>
  </si>
  <si>
    <t>vault_type</t>
  </si>
  <si>
    <t>prtnr_client_id</t>
  </si>
  <si>
    <t>bin_hmac_new</t>
  </si>
  <si>
    <t>src_card_usage</t>
  </si>
  <si>
    <t>2006-03-06T15:04:38</t>
  </si>
  <si>
    <t>*</t>
  </si>
  <si>
    <t>KIJvho9xQMp305uxGhaQLDM3iY0</t>
  </si>
  <si>
    <t>1969-12-31T16:00:00</t>
  </si>
  <si>
    <t>I</t>
  </si>
  <si>
    <t>2012-12-13T19:19:08</t>
  </si>
  <si>
    <t>2005-12-25T18:46:43</t>
  </si>
  <si>
    <t>2019-03-29T15:20:03</t>
  </si>
  <si>
    <t>4ge0NRDgqWQn5DqCZl4JnQwt3r4</t>
  </si>
  <si>
    <t>2012-12-13T19:17:09</t>
  </si>
  <si>
    <t>2005-12-25T14:38:21</t>
  </si>
  <si>
    <t>f6DeqfbvBdqc0aJMv</t>
  </si>
  <si>
    <t>OAXFjOHLk</t>
  </si>
  <si>
    <t>2007-06-26T05:21:59</t>
  </si>
  <si>
    <t>2008-12-29T14:05:24</t>
  </si>
  <si>
    <t>CHF</t>
  </si>
  <si>
    <t>2005-12-25T14:37:19</t>
  </si>
  <si>
    <t>2016-09-20T03:23:05</t>
  </si>
  <si>
    <t>cW7tb3F7Z-2Vi66lVWiSd8DdE6k</t>
  </si>
  <si>
    <t>CH</t>
  </si>
  <si>
    <t>2012-01-03T13:32:43</t>
  </si>
  <si>
    <t>c9wnP7iqMIb9YoxV98rApKCPWwU</t>
  </si>
  <si>
    <t>2005-12-25T20:42:16</t>
  </si>
  <si>
    <t>HKD</t>
  </si>
  <si>
    <t>2016-09-20T03:30:08</t>
  </si>
  <si>
    <t>yB2QNYgYO14bO53poL1QQLMOA0g</t>
  </si>
  <si>
    <t>HK</t>
  </si>
  <si>
    <t>2011-06-01T20:32:23</t>
  </si>
  <si>
    <t>2005-12-25T05:09:14</t>
  </si>
  <si>
    <t>DkYZGvDc2qeW</t>
  </si>
  <si>
    <t>eDuWZ8TzNbBmZQ</t>
  </si>
  <si>
    <t>2005-12-25T05:07:27</t>
  </si>
  <si>
    <t>2016-09-20T03:12:58</t>
  </si>
  <si>
    <t>lrMIUBlASY2WdeCLM0ZsznGMoeg</t>
  </si>
  <si>
    <t>2011-05-25T03:27:47</t>
  </si>
  <si>
    <t>2005-12-25T15:12:50</t>
  </si>
  <si>
    <t>nEDPInKHXoXGy5FkOfpYlxZbP8Q</t>
  </si>
  <si>
    <t>2007-08-16T05:50:34</t>
  </si>
  <si>
    <t>2005-12-25T14:58:08</t>
  </si>
  <si>
    <t>2016-09-20T03:23:30</t>
  </si>
  <si>
    <t>E</t>
  </si>
  <si>
    <t>2010-08-31T14:29:09</t>
  </si>
  <si>
    <t>2011-05-18T23:14:05</t>
  </si>
  <si>
    <t>cust_counter_prty_id</t>
  </si>
  <si>
    <t>trans_crtd_date</t>
  </si>
  <si>
    <t>trans_prcsd_date</t>
  </si>
  <si>
    <t>wtransaction_flag_held_for_verify</t>
  </si>
  <si>
    <t>wtransaction_flag_held_for_recipient</t>
  </si>
  <si>
    <t>wtransaction_flag_unilateral</t>
  </si>
  <si>
    <t>wtransaction_flag_held_for_receiving</t>
  </si>
  <si>
    <t>wtransaction_flag2_to_gaming</t>
  </si>
  <si>
    <t>wtransaction_flag2_charged_back</t>
  </si>
  <si>
    <t>wtransaction_flag2_scheduled_pmt</t>
  </si>
  <si>
    <t>wtransaction_flag2_subscription_pmt</t>
  </si>
  <si>
    <t>wtransaction_flag2_initially_held_for_recipient</t>
  </si>
  <si>
    <t>wtransaction_flag2_initially_held_for_verify</t>
  </si>
  <si>
    <t>wtransaction_flag2_reversal_payee_initiated</t>
  </si>
  <si>
    <t>wtransaction_flag3_has_attack_case</t>
  </si>
  <si>
    <t>wtransaction_flag4_virtual_terminal</t>
  </si>
  <si>
    <t>wtransaction_flag4_risk_filter_alerted</t>
  </si>
  <si>
    <t>wtransaction_flag4_is_order_related</t>
  </si>
  <si>
    <t>wtransaction_flag4_under_risk_review</t>
  </si>
  <si>
    <t>wtransaction_flag4_adaptive_payment</t>
  </si>
  <si>
    <t>wtransaction_flag5_invoice_payment</t>
  </si>
  <si>
    <t>wtransaction_flag5_digital_goods</t>
  </si>
  <si>
    <t>wtransaction_flag5_is_web_payment_standard</t>
  </si>
  <si>
    <t>wtransaction_flag6_topup_balance</t>
  </si>
  <si>
    <t>wtransaction_flag6_is_unbranded</t>
  </si>
  <si>
    <t>wtransaction_flag6_is_branded</t>
  </si>
  <si>
    <t>wtransaction_flag3_merchant_pull</t>
  </si>
  <si>
    <t>transaction_flag3_msp</t>
  </si>
  <si>
    <t>wtransaction_flag3_wax</t>
  </si>
  <si>
    <t>wtransaction_flag_xclick</t>
  </si>
  <si>
    <t>txn_days_diff</t>
  </si>
  <si>
    <t>Trans_status_label</t>
  </si>
  <si>
    <t>Ph5RotloL-kIcnqgl8VWAa07YSY</t>
  </si>
  <si>
    <t>0XGGn1QlDtzU6fCCNGfhWpP309o</t>
  </si>
  <si>
    <t>GEkoua5Ea6onadGl0IwxfgHbbY8</t>
  </si>
  <si>
    <t>u39bev2SNF-im1g-AlFDgIU7Ww8</t>
  </si>
  <si>
    <t>2edhiyqwzwtaODV2WVabOd9F4dM</t>
  </si>
  <si>
    <t>crDBAEcNvDLCJXvi3qguA0CEEnI</t>
  </si>
  <si>
    <t>BRMDV.UyilZnRqYg7BjNYwUNLL4</t>
  </si>
  <si>
    <t>YVUbU9nm-XN7waEJgFFS7.VhW-c</t>
  </si>
  <si>
    <t>Umi78d3s.FIXRMJDqztzVeR1Fpo</t>
  </si>
  <si>
    <t>XSyWqSSe.t4VZLAy1wif4J-bRXE</t>
  </si>
  <si>
    <t>'</t>
  </si>
  <si>
    <t>4816    24296</t>
  </si>
  <si>
    <t>5311    20870</t>
  </si>
  <si>
    <t>5815    18202</t>
  </si>
  <si>
    <t>8999    14418</t>
  </si>
  <si>
    <t>5999    13819</t>
  </si>
  <si>
    <t>5812    11561</t>
  </si>
  <si>
    <t>5621     8365</t>
  </si>
  <si>
    <t>5735     8173</t>
  </si>
  <si>
    <t>5816     7891</t>
  </si>
  <si>
    <t>4899     7125</t>
  </si>
  <si>
    <t>4121     6282</t>
  </si>
  <si>
    <t>5499     5944</t>
  </si>
  <si>
    <t>8398     5575</t>
  </si>
  <si>
    <t>5699     5502</t>
  </si>
  <si>
    <t>5734     5443</t>
  </si>
  <si>
    <t>5977     5005</t>
  </si>
  <si>
    <t>5331     4931</t>
  </si>
  <si>
    <t>5399     4694</t>
  </si>
  <si>
    <t>5814     4472</t>
  </si>
  <si>
    <t>7995     3700</t>
  </si>
  <si>
    <t>'5311',</t>
  </si>
  <si>
    <t>'8999',</t>
  </si>
  <si>
    <t>'4816',</t>
  </si>
  <si>
    <t>'5411',</t>
  </si>
  <si>
    <t>'5815',</t>
  </si>
  <si>
    <t>'5310',</t>
  </si>
  <si>
    <t>'5812',</t>
  </si>
  <si>
    <t>'5399',</t>
  </si>
  <si>
    <t>'5499',</t>
  </si>
  <si>
    <t>'5621',</t>
  </si>
  <si>
    <t>'5732',</t>
  </si>
  <si>
    <t>'5734',</t>
  </si>
  <si>
    <t>'5816',</t>
  </si>
  <si>
    <t>'5735',</t>
  </si>
  <si>
    <t>'5999',</t>
  </si>
  <si>
    <t>'5331',</t>
  </si>
  <si>
    <t>'5699',</t>
  </si>
  <si>
    <t>'4829',</t>
  </si>
  <si>
    <t>'5945',</t>
  </si>
  <si>
    <t>'5533'</t>
  </si>
  <si>
    <t>1365556366671835703</t>
  </si>
  <si>
    <t>2019979598117815525</t>
  </si>
  <si>
    <t>1795461922953536531</t>
  </si>
  <si>
    <t>1976154387526120179</t>
  </si>
  <si>
    <t>1933743722959257263</t>
  </si>
  <si>
    <t>1332236900875558493</t>
  </si>
  <si>
    <t>1521639995676732227</t>
  </si>
  <si>
    <t>1770199303346919803</t>
  </si>
  <si>
    <t>1329494938867051083</t>
  </si>
  <si>
    <t>1585813893403672211</t>
  </si>
  <si>
    <t>1531919960378295999</t>
  </si>
  <si>
    <t>2142748499065490339</t>
  </si>
  <si>
    <t>1812170125034785903</t>
  </si>
  <si>
    <t>1180862558602259071</t>
  </si>
  <si>
    <t>2219213397804357705</t>
  </si>
  <si>
    <t>2211187845556218025</t>
  </si>
  <si>
    <t>1851316146229145343</t>
  </si>
  <si>
    <t>2036780464559797581</t>
  </si>
  <si>
    <t>1241332400309509535</t>
  </si>
  <si>
    <t>1924098423623227611</t>
  </si>
  <si>
    <t>1938378601364477915</t>
  </si>
  <si>
    <t>2124118038619914917</t>
  </si>
  <si>
    <t>1213329312369065449</t>
  </si>
  <si>
    <t>1909168166140188151</t>
  </si>
  <si>
    <t>1561940083437359135</t>
  </si>
  <si>
    <t>1616306663977183079</t>
  </si>
  <si>
    <t>1536525091410146203</t>
  </si>
  <si>
    <t>2056607183145036287</t>
  </si>
  <si>
    <t>1539845417188101373</t>
  </si>
  <si>
    <t>1378729710078313697</t>
  </si>
  <si>
    <t>'1365556366671835703',</t>
  </si>
  <si>
    <t>'2019979598117815525',</t>
  </si>
  <si>
    <t>'1795461922953536531',</t>
  </si>
  <si>
    <t>'1976154387526120179',</t>
  </si>
  <si>
    <t>'1933743722959257263',</t>
  </si>
  <si>
    <t>'1332236900875558493',</t>
  </si>
  <si>
    <t>'1521639995676732227',</t>
  </si>
  <si>
    <t>'1770199303346919803',</t>
  </si>
  <si>
    <t>'1329494938867051083',</t>
  </si>
  <si>
    <t>'1585813893403672211',</t>
  </si>
  <si>
    <t>'1531919960378295999',</t>
  </si>
  <si>
    <t>'2142748499065490339',</t>
  </si>
  <si>
    <t>'1812170125034785903',</t>
  </si>
  <si>
    <t>'1180862558602259071',</t>
  </si>
  <si>
    <t>'2219213397804357705',</t>
  </si>
  <si>
    <t>'2211187845556218025',</t>
  </si>
  <si>
    <t>'1851316146229145343',</t>
  </si>
  <si>
    <t>'2036780464559797581',</t>
  </si>
  <si>
    <t>'1241332400309509535',</t>
  </si>
  <si>
    <t>'1924098423623227611',</t>
  </si>
  <si>
    <t>'1938378601364477915',</t>
  </si>
  <si>
    <t>'2124118038619914917',</t>
  </si>
  <si>
    <t>'1213329312369065449',</t>
  </si>
  <si>
    <t>'1909168166140188151',</t>
  </si>
  <si>
    <t>'1561940083437359135',</t>
  </si>
  <si>
    <t>'1616306663977183079',</t>
  </si>
  <si>
    <t>'1536525091410146203',</t>
  </si>
  <si>
    <t>'2056607183145036287',</t>
  </si>
  <si>
    <t>'1539845417188101373',</t>
  </si>
  <si>
    <t>'1378729710078313697'</t>
  </si>
  <si>
    <t>refund_id</t>
  </si>
  <si>
    <t>main_id</t>
  </si>
  <si>
    <t>main_ts</t>
  </si>
  <si>
    <t>refund_ts</t>
  </si>
  <si>
    <t>tss</t>
  </si>
  <si>
    <t>same_day</t>
  </si>
  <si>
    <t>refund_full</t>
  </si>
  <si>
    <t>pmt_cncl</t>
  </si>
  <si>
    <t>parent_payment_transid</t>
  </si>
  <si>
    <t>main_amt</t>
  </si>
  <si>
    <t>ref_amt</t>
  </si>
  <si>
    <t>refund_dt</t>
  </si>
  <si>
    <t>refund_hr</t>
  </si>
  <si>
    <t>refund_min</t>
  </si>
  <si>
    <t>main_dt</t>
  </si>
  <si>
    <t>main_hr</t>
  </si>
  <si>
    <t>main_min</t>
  </si>
  <si>
    <t>main_auth_fee_usd_amt</t>
  </si>
  <si>
    <t>main_stlmnt_fee_usd_amt</t>
  </si>
  <si>
    <t>main_assessment_fee_usd_amt</t>
  </si>
  <si>
    <t>main_intrchg_fee_usd_amt</t>
  </si>
  <si>
    <t>main_other_fee_usd_amt</t>
  </si>
  <si>
    <t>ref_auth_fee_usd_amt</t>
  </si>
  <si>
    <t>ref_stlmnt_fee_usd_amt</t>
  </si>
  <si>
    <t>ref_assessment_fee_usd_amt</t>
  </si>
  <si>
    <t>ref_intrchg_fee_usd_amt</t>
  </si>
  <si>
    <t>ref_other_fee_usd_amt</t>
  </si>
  <si>
    <t>main_amt_usd</t>
  </si>
  <si>
    <t>ref_amt_usd</t>
  </si>
  <si>
    <t>1879776292522626881</t>
  </si>
  <si>
    <t>20800802247337206.0</t>
  </si>
  <si>
    <t>20809591975689811.0</t>
  </si>
  <si>
    <t>20800913614443724.0</t>
  </si>
  <si>
    <t>1967280197857554651</t>
  </si>
  <si>
    <t>9590296695</t>
  </si>
  <si>
    <t>Credit</t>
  </si>
  <si>
    <t>20786501581335621.0</t>
  </si>
  <si>
    <t>20796360688120165.0</t>
  </si>
  <si>
    <t>20786612180033568.0</t>
  </si>
  <si>
    <t>1519897062393961108</t>
  </si>
  <si>
    <t>20798592299365819.0</t>
  </si>
  <si>
    <t>20808494731453188.0</t>
  </si>
  <si>
    <t>20798706597887702.0</t>
  </si>
  <si>
    <t>1668896437049036475</t>
  </si>
  <si>
    <t>20797503607605470.0</t>
  </si>
  <si>
    <t>20805157042809326.0</t>
  </si>
  <si>
    <t>20797613876148551.0</t>
  </si>
  <si>
    <t>1468768724837407171</t>
  </si>
  <si>
    <t>20790895498381671.0</t>
  </si>
  <si>
    <t>20802997008601272.0</t>
  </si>
  <si>
    <t>20791007832497589.0</t>
  </si>
  <si>
    <t>1559484231249712611</t>
  </si>
  <si>
    <t>20788700671541966.0</t>
  </si>
  <si>
    <t>20796397457425509.0</t>
  </si>
  <si>
    <t>20788808057686276.0</t>
  </si>
  <si>
    <t>2145297167331364789</t>
  </si>
  <si>
    <t>20795304519966531.0</t>
  </si>
  <si>
    <t>20809587703579821.0</t>
  </si>
  <si>
    <t>20795414102952034.0</t>
  </si>
  <si>
    <t>1378443277837158573</t>
  </si>
  <si>
    <t>20787607723036388.0</t>
  </si>
  <si>
    <t>20796393205180852.0</t>
  </si>
  <si>
    <t>20787719423721558.0</t>
  </si>
  <si>
    <t>1832457924413452918</t>
  </si>
  <si>
    <t>20782105676138340.0</t>
  </si>
  <si>
    <t>20796393205317460.0</t>
  </si>
  <si>
    <t>20782219916618192.0</t>
  </si>
  <si>
    <t>1347711700570561962</t>
  </si>
  <si>
    <t>20785408637145670.0</t>
  </si>
  <si>
    <t>20797503606359794.0</t>
  </si>
  <si>
    <t>20785523988326750.0</t>
  </si>
  <si>
    <t>1864673486743090436</t>
  </si>
  <si>
    <t>20783209547874426.0</t>
  </si>
  <si>
    <t>20794157869925182.0</t>
  </si>
  <si>
    <t>20783324293190344.0</t>
  </si>
  <si>
    <t>1944059267836967474</t>
  </si>
  <si>
    <t>980200084997</t>
  </si>
  <si>
    <t>20802994724338135.0</t>
  </si>
  <si>
    <t>20811754298761039.0</t>
  </si>
  <si>
    <t>20803106020306832.0</t>
  </si>
  <si>
    <t>1753832222364885419</t>
  </si>
  <si>
    <t>20805200424552150.0</t>
  </si>
  <si>
    <t>20810693821306308.0</t>
  </si>
  <si>
    <t>20805308889647709.0</t>
  </si>
  <si>
    <t>2006600545246709877</t>
  </si>
  <si>
    <t>20805196095355742.0</t>
  </si>
  <si>
    <t>20811786782515200.0</t>
  </si>
  <si>
    <t>20805308680012914.0</t>
  </si>
  <si>
    <t>1602589287111906441</t>
  </si>
  <si>
    <t>20803001315747462.0</t>
  </si>
  <si>
    <t>20811786782302945.0</t>
  </si>
  <si>
    <t>20803108869107245.0</t>
  </si>
  <si>
    <t>1971818715869186717</t>
  </si>
  <si>
    <t>20805153302332672.0</t>
  </si>
  <si>
    <t>20810693815916966.0</t>
  </si>
  <si>
    <t>20805109110324526.0</t>
  </si>
  <si>
    <t>1466844894285221636</t>
  </si>
  <si>
    <t>20784302499201477.0</t>
  </si>
  <si>
    <t>20811797671458913.0</t>
  </si>
  <si>
    <t>20784412500358050.0</t>
  </si>
  <si>
    <t>1546523591078125604</t>
  </si>
  <si>
    <t>20797497005462842.0</t>
  </si>
  <si>
    <t>20811754298804138.0</t>
  </si>
  <si>
    <t>20797606562433739.0</t>
  </si>
  <si>
    <t>1561764572012484371</t>
  </si>
  <si>
    <t>20798603159030867.0</t>
  </si>
  <si>
    <t>20810651024347200.0</t>
  </si>
  <si>
    <t>20798718191284352.0</t>
  </si>
  <si>
    <t>2095333572888130284</t>
  </si>
  <si>
    <t>20791962524124876.0</t>
  </si>
  <si>
    <t>20809598592778417.0</t>
  </si>
  <si>
    <t>20791908664145281.0</t>
  </si>
  <si>
    <t>1577180864886488100</t>
  </si>
  <si>
    <t>20799702698959437.0</t>
  </si>
  <si>
    <t>20809587703326525.0</t>
  </si>
  <si>
    <t>20799813720865741.0</t>
  </si>
  <si>
    <t>1525353549237134677</t>
  </si>
  <si>
    <t>20787560622007591.0</t>
  </si>
  <si>
    <t>20795261143577966.0</t>
  </si>
  <si>
    <t>20787509421191537.0</t>
  </si>
  <si>
    <t>1527648768498521556</t>
  </si>
  <si>
    <t>980020287994</t>
  </si>
  <si>
    <t>20782103409906442.0</t>
  </si>
  <si>
    <t>20796399736493307.0</t>
  </si>
  <si>
    <t>20782208742893173.0</t>
  </si>
  <si>
    <t>1457156868666293786</t>
  </si>
  <si>
    <t>20788702972559020.0</t>
  </si>
  <si>
    <t>20796397457556337.0</t>
  </si>
  <si>
    <t>20788815280211666.0</t>
  </si>
  <si>
    <t>1716418662765570742</t>
  </si>
  <si>
    <t>20786503860314656.0</t>
  </si>
  <si>
    <t>20796397464276846.0</t>
  </si>
  <si>
    <t>20786619518919212.0</t>
  </si>
  <si>
    <t>1782271502647326308</t>
  </si>
  <si>
    <t>20787603411734064.0</t>
  </si>
  <si>
    <t>20796360688160567.0</t>
  </si>
  <si>
    <t>20787719510066356.0</t>
  </si>
  <si>
    <t>1380244874526883197</t>
  </si>
  <si>
    <t>20785397797666218.0</t>
  </si>
  <si>
    <t>20796397457459150.0</t>
  </si>
  <si>
    <t>20785508630571982.0</t>
  </si>
  <si>
    <t>1658422022414864833</t>
  </si>
  <si>
    <t>20787596875621675.0</t>
  </si>
  <si>
    <t>20796404061429730.0</t>
  </si>
  <si>
    <t>20787712182298319.0</t>
  </si>
  <si>
    <t>1555417531920916970</t>
  </si>
  <si>
    <t>20787596872806433.0</t>
  </si>
  <si>
    <t>20796397464181776.0</t>
  </si>
  <si>
    <t>20787712154167073.0</t>
  </si>
  <si>
    <t>2258922831383081269</t>
  </si>
  <si>
    <t>20789802484360577.0</t>
  </si>
  <si>
    <t>20796356956273645.0</t>
  </si>
  <si>
    <t>20789919145759304.0</t>
  </si>
  <si>
    <t>1351780185896242056</t>
  </si>
  <si>
    <t>20785402051927476.0</t>
  </si>
  <si>
    <t>20786508182183427.0</t>
  </si>
  <si>
    <t>20785508511894281.0</t>
  </si>
  <si>
    <t>1749248421051709391</t>
  </si>
  <si>
    <t>20793094572105368.0</t>
  </si>
  <si>
    <t>20801890911868562.0</t>
  </si>
  <si>
    <t>20793207372255554.0</t>
  </si>
  <si>
    <t>1188243011097132318</t>
  </si>
  <si>
    <t>20790899769223586.0</t>
  </si>
  <si>
    <t>20801854675074036.0</t>
  </si>
  <si>
    <t>20791007952344245.0</t>
  </si>
  <si>
    <t>2177992329670077123</t>
  </si>
  <si>
    <t>20793105443183966.0</t>
  </si>
  <si>
    <t>20801854675331978.0</t>
  </si>
  <si>
    <t>20793218846630608.0</t>
  </si>
  <si>
    <t>1912472414784463881</t>
  </si>
  <si>
    <t>20796399743855989.0</t>
  </si>
  <si>
    <t>20801858409861571.0</t>
  </si>
  <si>
    <t>20796518304799625.0</t>
  </si>
  <si>
    <t>1970114042371893253</t>
  </si>
  <si>
    <t>20791999294318735.0</t>
  </si>
  <si>
    <t>20801895170558366.0</t>
  </si>
  <si>
    <t>20792107600956789.0</t>
  </si>
  <si>
    <t>2198525966675917798</t>
  </si>
  <si>
    <t>20782103422838882.0</t>
  </si>
  <si>
    <t>20793098834216824.0</t>
  </si>
  <si>
    <t>20782208937433137.0</t>
  </si>
  <si>
    <t>1528372900508723570</t>
  </si>
  <si>
    <t>20782099153438880.0</t>
  </si>
  <si>
    <t>20793058318844902.0</t>
  </si>
  <si>
    <t>20782217116386051.0</t>
  </si>
  <si>
    <t>1943721795378635788</t>
  </si>
  <si>
    <t>20783170471266471.0</t>
  </si>
  <si>
    <t>20793101105851599.0</t>
  </si>
  <si>
    <t>20783116352265230.0</t>
  </si>
  <si>
    <t>1553506709324992008</t>
  </si>
  <si>
    <t>20784304780913091.0</t>
  </si>
  <si>
    <t>20793105428615666.0</t>
  </si>
  <si>
    <t>20784424198315179.0</t>
  </si>
  <si>
    <t>1435655300234279504</t>
  </si>
  <si>
    <t>20782103438080719.0</t>
  </si>
  <si>
    <t>20793105423598657.0</t>
  </si>
  <si>
    <t>20782209120445195.0</t>
  </si>
  <si>
    <t>20784302491768849.0</t>
  </si>
  <si>
    <t>20793062065245309.0</t>
  </si>
  <si>
    <t>20784412419939178.0</t>
  </si>
  <si>
    <t>2248696780349444920</t>
  </si>
  <si>
    <t>20787603405270046.0</t>
  </si>
  <si>
    <t>20795257407968500.0</t>
  </si>
  <si>
    <t>20787715070762654.0</t>
  </si>
  <si>
    <t>2013269275324139712</t>
  </si>
  <si>
    <t>20788700660693493.0</t>
  </si>
  <si>
    <t>20795293659525254.0</t>
  </si>
  <si>
    <t>20788807941579493.0</t>
  </si>
  <si>
    <t>1899659801618487273</t>
  </si>
  <si>
    <t>20787596872041360.0</t>
  </si>
  <si>
    <t>20795257414484520.0</t>
  </si>
  <si>
    <t>20787708225914482.0</t>
  </si>
  <si>
    <t>2140432378952988544</t>
  </si>
  <si>
    <t>20786508177304041.0</t>
  </si>
  <si>
    <t>20795261143297672.0</t>
  </si>
  <si>
    <t>20786619511069942.0</t>
  </si>
  <si>
    <t>2165290296491476169</t>
  </si>
  <si>
    <t>20786508189339234.0</t>
  </si>
  <si>
    <t>20795293660706893.0</t>
  </si>
  <si>
    <t>20786615294106282.0</t>
  </si>
  <si>
    <t>2182817079278016526</t>
  </si>
  <si>
    <t>20785397796514866.0</t>
  </si>
  <si>
    <t>20795293666894306.0</t>
  </si>
  <si>
    <t>20785512556226467.0</t>
  </si>
  <si>
    <t>2236769004249722845</t>
  </si>
  <si>
    <t>20788707272144048.0</t>
  </si>
  <si>
    <t>20795297925453733.0</t>
  </si>
  <si>
    <t>20788819405961621.0</t>
  </si>
  <si>
    <t>1344012695155321712</t>
  </si>
  <si>
    <t>20786469072122889.0</t>
  </si>
  <si>
    <t>20795257408230573.0</t>
  </si>
  <si>
    <t>20786409473972530.0</t>
  </si>
  <si>
    <t>20790899759700552.0</t>
  </si>
  <si>
    <t>20802954218129991.0</t>
  </si>
  <si>
    <t>20791011778366021.0</t>
  </si>
  <si>
    <t>1340749925076081755</t>
  </si>
  <si>
    <t>20805200416855385.0</t>
  </si>
  <si>
    <t>20808499040108671.0</t>
  </si>
  <si>
    <t>20805308775547987.0</t>
  </si>
  <si>
    <t>1977414528844577792</t>
  </si>
  <si>
    <t>20798603152234470.0</t>
  </si>
  <si>
    <t>20808492436978079.0</t>
  </si>
  <si>
    <t>20798713755305547.0</t>
  </si>
  <si>
    <t>1730073612361266456</t>
  </si>
  <si>
    <t>20800797926999959.0</t>
  </si>
  <si>
    <t>20808492436996324.0</t>
  </si>
  <si>
    <t>20800913585842422.0</t>
  </si>
  <si>
    <t>1887186628804550533</t>
  </si>
  <si>
    <t>20798596549439247.0</t>
  </si>
  <si>
    <t>20808499049516050.0</t>
  </si>
  <si>
    <t>20798706462675419.0</t>
  </si>
  <si>
    <t>1470814669595776899</t>
  </si>
  <si>
    <t>20794200680232830.0</t>
  </si>
  <si>
    <t>20802957955348736.0</t>
  </si>
  <si>
    <t>20794314458198687.0</t>
  </si>
  <si>
    <t>1932043476457549103</t>
  </si>
  <si>
    <t>20784309118203396.0</t>
  </si>
  <si>
    <t>20802990454615303.0</t>
  </si>
  <si>
    <t>20784424381871333.0</t>
  </si>
  <si>
    <t>2014624723573475434</t>
  </si>
  <si>
    <t>20794204972010390.0</t>
  </si>
  <si>
    <t>20802954216509683.0</t>
  </si>
  <si>
    <t>20794314200669236.0</t>
  </si>
  <si>
    <t>1266442701642672949</t>
  </si>
  <si>
    <t>20794157856843583.0</t>
  </si>
  <si>
    <t>20802957953589921.0</t>
  </si>
  <si>
    <t>20794108225837995.0</t>
  </si>
  <si>
    <t>1647439601318071600</t>
  </si>
  <si>
    <t>20794194114599507.0</t>
  </si>
  <si>
    <t>20802997008596288.0</t>
  </si>
  <si>
    <t>20794307234689293.0</t>
  </si>
  <si>
    <t>2060147769595565220</t>
  </si>
  <si>
    <t>20801897489580179.0</t>
  </si>
  <si>
    <t>20808455678175656.0</t>
  </si>
  <si>
    <t>20802013587983888.0</t>
  </si>
  <si>
    <t>1532263088153075630</t>
  </si>
  <si>
    <t>20791995041742043.0</t>
  </si>
  <si>
    <t>20802957953600606.0</t>
  </si>
  <si>
    <t>20792111590210715.0</t>
  </si>
  <si>
    <t>1792210514463844743</t>
  </si>
  <si>
    <t>20798596552567808.0</t>
  </si>
  <si>
    <t>20808451940887712.0</t>
  </si>
  <si>
    <t>20798706510987713.0</t>
  </si>
  <si>
    <t>1824827843747482761</t>
  </si>
  <si>
    <t>20792001568209945.0</t>
  </si>
  <si>
    <t>20808492430879637.0</t>
  </si>
  <si>
    <t>20792118864164709.0</t>
  </si>
  <si>
    <t>1614020598179677950</t>
  </si>
  <si>
    <t>20793101102538754.0</t>
  </si>
  <si>
    <t>20808455674027556.0</t>
  </si>
  <si>
    <t>20793218594315923.0</t>
  </si>
  <si>
    <t>2196790036405092159</t>
  </si>
  <si>
    <t>20793105422671947.0</t>
  </si>
  <si>
    <t>20800802240748783.0</t>
  </si>
  <si>
    <t>20793218629351643.0</t>
  </si>
  <si>
    <t>2291078991990107683</t>
  </si>
  <si>
    <t>20782103425036956.0</t>
  </si>
  <si>
    <t>20800795627968093.0</t>
  </si>
  <si>
    <t>20782212906470938.0</t>
  </si>
  <si>
    <t>1197036733414536654</t>
  </si>
  <si>
    <t>20791999292930951.0</t>
  </si>
  <si>
    <t>20800802242430452.0</t>
  </si>
  <si>
    <t>20792111502775011.0</t>
  </si>
  <si>
    <t>20795297918802603.0</t>
  </si>
  <si>
    <t>20800758868229342.0</t>
  </si>
  <si>
    <t>20795402834538366.0</t>
  </si>
  <si>
    <t>20782070891407933.0</t>
  </si>
  <si>
    <t>20797499289049686.0</t>
  </si>
  <si>
    <t>20782016066792062.0</t>
  </si>
  <si>
    <t>1261895966211565542</t>
  </si>
  <si>
    <t>20798598849401004.0</t>
  </si>
  <si>
    <t>20800795621754260.0</t>
  </si>
  <si>
    <t>20798713951165237.0</t>
  </si>
  <si>
    <t>1166776238420286369</t>
  </si>
  <si>
    <t>20789759687754944.0</t>
  </si>
  <si>
    <t>20800791368911946.0</t>
  </si>
  <si>
    <t>20789715381567394.0</t>
  </si>
  <si>
    <t>1462405948572831433</t>
  </si>
  <si>
    <t>20790899764417148.0</t>
  </si>
  <si>
    <t>20805189540048363.0</t>
  </si>
  <si>
    <t>20791011824185946.0</t>
  </si>
  <si>
    <t>1813814434868750055</t>
  </si>
  <si>
    <t>20791999299871606.0</t>
  </si>
  <si>
    <t>20805200411819121.0</t>
  </si>
  <si>
    <t>20792111580072090.0</t>
  </si>
  <si>
    <t>2100436187343177672</t>
  </si>
  <si>
    <t>20797492760996845.0</t>
  </si>
  <si>
    <t>20805200410905288.0</t>
  </si>
  <si>
    <t>20797602807047802.0</t>
  </si>
  <si>
    <t>1672429179120541573</t>
  </si>
  <si>
    <t>20801890922462335.0</t>
  </si>
  <si>
    <t>20805157045080068.0</t>
  </si>
  <si>
    <t>20802002203936583.0</t>
  </si>
  <si>
    <t>2116942552393920511</t>
  </si>
  <si>
    <t>20794198378028477.0</t>
  </si>
  <si>
    <t>20805157042775282.0</t>
  </si>
  <si>
    <t>20794307293723413.0</t>
  </si>
  <si>
    <t>1338023339321783067</t>
  </si>
  <si>
    <t>20795297926642881.0</t>
  </si>
  <si>
    <t>20804053761325503.0</t>
  </si>
  <si>
    <t>20795411155106188.0</t>
  </si>
  <si>
    <t>1947999161245739455</t>
  </si>
  <si>
    <t>20792001567703648.0</t>
  </si>
  <si>
    <t>20804089997791297.0</t>
  </si>
  <si>
    <t>20792114508318330.0</t>
  </si>
  <si>
    <t>1869648037674736081</t>
  </si>
  <si>
    <t>20787601134257424.0</t>
  </si>
  <si>
    <t>20804089998036941.0</t>
  </si>
  <si>
    <t>20787708257338092.0</t>
  </si>
  <si>
    <t>1160217975641129754</t>
  </si>
  <si>
    <t>20802997012439530.0</t>
  </si>
  <si>
    <t>20804094250383331.0</t>
  </si>
  <si>
    <t>20803108972997522.0</t>
  </si>
  <si>
    <t>1709997368404913079</t>
  </si>
  <si>
    <t>20783198694373517.0</t>
  </si>
  <si>
    <t>20804053761533885.0</t>
  </si>
  <si>
    <t>20783312687985205.0</t>
  </si>
  <si>
    <t>2065316031515155694</t>
  </si>
  <si>
    <t>20797492761492616.0</t>
  </si>
  <si>
    <t>20804089997679196.0</t>
  </si>
  <si>
    <t>20797606732172531.0</t>
  </si>
  <si>
    <t>1724476060027321863</t>
  </si>
  <si>
    <t>20796393198780217.0</t>
  </si>
  <si>
    <t>20804057493318558.0</t>
  </si>
  <si>
    <t>20796502676165849.0</t>
  </si>
  <si>
    <t>1604896430227854550</t>
  </si>
  <si>
    <t>20809551476871832.0</t>
  </si>
  <si>
    <t>20809551477559178.0</t>
  </si>
  <si>
    <t>20809504236906354.0</t>
  </si>
  <si>
    <t>2256449750336106887</t>
  </si>
  <si>
    <t>20787607748209139.0</t>
  </si>
  <si>
    <t>20810691517757703.0</t>
  </si>
  <si>
    <t>n</t>
  </si>
  <si>
    <t>20787715386973552.0</t>
  </si>
  <si>
    <t>1909093047011669439</t>
  </si>
  <si>
    <t>20808451934058885.0</t>
  </si>
  <si>
    <t>20808492425983364.0</t>
  </si>
  <si>
    <t>20808404373515529.0</t>
  </si>
  <si>
    <t>2154401305341041729</t>
  </si>
  <si>
    <t>20799691836813619.0</t>
  </si>
  <si>
    <t>20809551480739032.0</t>
  </si>
  <si>
    <t>20799806377537412.0</t>
  </si>
  <si>
    <t>1807744200534583464</t>
  </si>
  <si>
    <t>20788702950847648.0</t>
  </si>
  <si>
    <t>20794198382198600.0</t>
  </si>
  <si>
    <t>20788819370958259.0</t>
  </si>
  <si>
    <t>2028195313696995217</t>
  </si>
  <si>
    <t>20782099156717804.0</t>
  </si>
  <si>
    <t>20794157860288504.0</t>
  </si>
  <si>
    <t>20782217154544540.0</t>
  </si>
  <si>
    <t>1570333623173845853</t>
  </si>
  <si>
    <t>20804057502454112.0</t>
  </si>
  <si>
    <t>20810693820178903.0</t>
  </si>
  <si>
    <t>20804002923341130.0</t>
  </si>
  <si>
    <t>1156268570240342669</t>
  </si>
  <si>
    <t>Debit</t>
  </si>
  <si>
    <t>20797503610176575.0</t>
  </si>
  <si>
    <t>20810654760224943.0</t>
  </si>
  <si>
    <t>20797613899884969.0</t>
  </si>
  <si>
    <t>1823041772119327503</t>
  </si>
  <si>
    <t>20794198373756154.0</t>
  </si>
  <si>
    <t>20810691517710801.0</t>
  </si>
  <si>
    <t>20794307236831307.0</t>
  </si>
  <si>
    <t>2072320386495612922</t>
  </si>
  <si>
    <t>20800802251415060.0</t>
  </si>
  <si>
    <t>20811754298679205.0</t>
  </si>
  <si>
    <t>20800909304932370.0</t>
  </si>
  <si>
    <t>1751729471618302591</t>
  </si>
  <si>
    <t>20801895182161042.0</t>
  </si>
  <si>
    <t>20810687245156116.0</t>
  </si>
  <si>
    <t>20802002213775266.0</t>
  </si>
  <si>
    <t>1755099051455492028</t>
  </si>
  <si>
    <t>20801895172114742.0</t>
  </si>
  <si>
    <t>20810698134666305.0</t>
  </si>
  <si>
    <t>20802006031201611.0</t>
  </si>
  <si>
    <t>1679776446470821686</t>
  </si>
  <si>
    <t>20801895183784203.0</t>
  </si>
  <si>
    <t>20809551480762343.0</t>
  </si>
  <si>
    <t>20802006150203510.0</t>
  </si>
  <si>
    <t>1905848805999835461</t>
  </si>
  <si>
    <t>20796399753839692.0</t>
  </si>
  <si>
    <t>20809551480564883.0</t>
  </si>
  <si>
    <t>20796518401192599.0</t>
  </si>
  <si>
    <t>1574540185207328695</t>
  </si>
  <si>
    <t>20804096558021510.0</t>
  </si>
  <si>
    <t>20809598590638243.0</t>
  </si>
  <si>
    <t>20804208871538744.0</t>
  </si>
  <si>
    <t>1290114673676616760</t>
  </si>
  <si>
    <t>20800802238188076.0</t>
  </si>
  <si>
    <t>20808455678004779.0</t>
  </si>
  <si>
    <t>20800909171172401.0</t>
  </si>
  <si>
    <t>2054315836474444071</t>
  </si>
  <si>
    <t>980020335991</t>
  </si>
  <si>
    <t>RUB</t>
  </si>
  <si>
    <t>20785408647490234.0</t>
  </si>
  <si>
    <t>20796404061064887.0</t>
  </si>
  <si>
    <t>20785524093758902.0</t>
  </si>
  <si>
    <t>1297823475852090267</t>
  </si>
  <si>
    <t>20784302503711151.0</t>
  </si>
  <si>
    <t>20795261149693674.0</t>
  </si>
  <si>
    <t>20784412541826186.0</t>
  </si>
  <si>
    <t>1737534868340858074</t>
  </si>
  <si>
    <t>20783209550049116.0</t>
  </si>
  <si>
    <t>20796397457447960.0</t>
  </si>
  <si>
    <t>20783324317613972.0</t>
  </si>
  <si>
    <t>2002108154786152920</t>
  </si>
  <si>
    <t>20792005878618785.0</t>
  </si>
  <si>
    <t>20796360688068221.0</t>
  </si>
  <si>
    <t>20792114437402430.0</t>
  </si>
  <si>
    <t>1282620204174986241</t>
  </si>
  <si>
    <t>20795300197259865.0</t>
  </si>
  <si>
    <t>20796399743680135.0</t>
  </si>
  <si>
    <t>20795418385587091.0</t>
  </si>
  <si>
    <t>1949647086181206618</t>
  </si>
  <si>
    <t>20782105677856044.0</t>
  </si>
  <si>
    <t>20786469077708306.0</t>
  </si>
  <si>
    <t>20782219946058415.0</t>
  </si>
  <si>
    <t>20783202978417536.0</t>
  </si>
  <si>
    <t>20787560619113845.0</t>
  </si>
  <si>
    <t>20783312886994606.0</t>
  </si>
  <si>
    <t>1484367975572473772</t>
  </si>
  <si>
    <t>20786508177026903.0</t>
  </si>
  <si>
    <t>20804057498431975.0</t>
  </si>
  <si>
    <t>20786623802590926.0</t>
  </si>
  <si>
    <t>1878043911295974679</t>
  </si>
  <si>
    <t>20785397768123567.0</t>
  </si>
  <si>
    <t>20801901780117292.0</t>
  </si>
  <si>
    <t>20785508286652491.0</t>
  </si>
  <si>
    <t>1617986461409375302</t>
  </si>
  <si>
    <t>20793101104826640.0</t>
  </si>
  <si>
    <t>20801895173372915.0</t>
  </si>
  <si>
    <t>20793214272082470.0</t>
  </si>
  <si>
    <t>2047648337460457758</t>
  </si>
  <si>
    <t>20790906356826483.0</t>
  </si>
  <si>
    <t>20800795627576330.0</t>
  </si>
  <si>
    <t>20791014831885311.0</t>
  </si>
  <si>
    <t>1255953346716720239</t>
  </si>
  <si>
    <t>20783202956843727.0</t>
  </si>
  <si>
    <t>20793058318463242.0</t>
  </si>
  <si>
    <t>20783308722213792.0</t>
  </si>
  <si>
    <t>2173449391339401309</t>
  </si>
  <si>
    <t>20783209550985247.0</t>
  </si>
  <si>
    <t>20795304513828585.0</t>
  </si>
  <si>
    <t>20783319978429648.0</t>
  </si>
  <si>
    <t>1700597236337529717</t>
  </si>
  <si>
    <t>20795293666786654.0</t>
  </si>
  <si>
    <t>20787596861133645.0</t>
  </si>
  <si>
    <t>20795297925914241.0</t>
  </si>
  <si>
    <t>20787708105334271.0</t>
  </si>
  <si>
    <t>2278492944163200389</t>
  </si>
  <si>
    <t>20785361532764753.0</t>
  </si>
  <si>
    <t>20808451936991137.0</t>
  </si>
  <si>
    <t>20785315788024249.0</t>
  </si>
  <si>
    <t>1831886440801264386</t>
  </si>
  <si>
    <t>20799702700288533.0</t>
  </si>
  <si>
    <t>20808488164348711.0</t>
  </si>
  <si>
    <t>20799809383038649.0</t>
  </si>
  <si>
    <t>1275129563032959825</t>
  </si>
  <si>
    <t>20795293666093239.0</t>
  </si>
  <si>
    <t>20803001320290981.0</t>
  </si>
  <si>
    <t>20795402920394903.0</t>
  </si>
  <si>
    <t>2241731986662806442</t>
  </si>
  <si>
    <t>20788702955140888.0</t>
  </si>
  <si>
    <t>20802954218186833.0</t>
  </si>
  <si>
    <t>20788819412723402.0</t>
  </si>
  <si>
    <t>2183550632849776688</t>
  </si>
  <si>
    <t>20793094586088551.0</t>
  </si>
  <si>
    <t>20802994713316814.0</t>
  </si>
  <si>
    <t>20793211457383662.0</t>
  </si>
  <si>
    <t>2185446213463685363</t>
  </si>
  <si>
    <t>20798598836816186.0</t>
  </si>
  <si>
    <t>20808455672547639.0</t>
  </si>
  <si>
    <t>20798718129101846.0</t>
  </si>
  <si>
    <t>1890302474884350611</t>
  </si>
  <si>
    <t>20799698376686236.0</t>
  </si>
  <si>
    <t>20808492427808547.0</t>
  </si>
  <si>
    <t>20799813669524621.0</t>
  </si>
  <si>
    <t>2050376710642294764</t>
  </si>
  <si>
    <t>20791999300131957.0</t>
  </si>
  <si>
    <t>20802990454531388.0</t>
  </si>
  <si>
    <t>20792111582842228.0</t>
  </si>
  <si>
    <t>1479910574597531364</t>
  </si>
  <si>
    <t>20785404333779764.0</t>
  </si>
  <si>
    <t>20800797925760254.0</t>
  </si>
  <si>
    <t>20785524133395838.0</t>
  </si>
  <si>
    <t>1615895151329383526</t>
  </si>
  <si>
    <t>20787601126068504.0</t>
  </si>
  <si>
    <t>20800802243382612.0</t>
  </si>
  <si>
    <t>20787712096355785.0</t>
  </si>
  <si>
    <t>2188318769781445293</t>
  </si>
  <si>
    <t>20789795978465068.0</t>
  </si>
  <si>
    <t>20805193798893343.0</t>
  </si>
  <si>
    <t>20789912150048098.0</t>
  </si>
  <si>
    <t>1537295049445898287</t>
  </si>
  <si>
    <t>20805196096611568.0</t>
  </si>
  <si>
    <t>20787601121226770.0</t>
  </si>
  <si>
    <t>20802997007166368.0</t>
  </si>
  <si>
    <t>20787708118355482.0</t>
  </si>
  <si>
    <t>1294533469857974851</t>
  </si>
  <si>
    <t>20802994713178254.0</t>
  </si>
  <si>
    <t>20794204971624820.0</t>
  </si>
  <si>
    <t>20802990454652425.0</t>
  </si>
  <si>
    <t>20794318547494430.0</t>
  </si>
  <si>
    <t>2192331820029081158</t>
  </si>
  <si>
    <t>20796397483427930.0</t>
  </si>
  <si>
    <t>20804096554610595.0</t>
  </si>
  <si>
    <t>20796502983119566.0</t>
  </si>
  <si>
    <t>1156519636730328081</t>
  </si>
  <si>
    <t>20802997036087268.0</t>
  </si>
  <si>
    <t>Merchant_Id</t>
  </si>
  <si>
    <t>Txn_amt</t>
  </si>
  <si>
    <t>main_Txn_amt</t>
  </si>
  <si>
    <t>Rfnd_txn_amt</t>
  </si>
  <si>
    <t>main_txn_cnt</t>
  </si>
  <si>
    <t>ref_txn_cnt</t>
  </si>
  <si>
    <t>Ratio</t>
  </si>
  <si>
    <t>Consumer_Id</t>
  </si>
  <si>
    <t>Consumer_Seg</t>
  </si>
  <si>
    <t>Loga's Ask</t>
  </si>
  <si>
    <t>Transactions Count</t>
  </si>
  <si>
    <t>Refund</t>
  </si>
  <si>
    <t>Total</t>
  </si>
  <si>
    <t>main_transid</t>
  </si>
  <si>
    <t>main_parent_id</t>
  </si>
  <si>
    <t>main_payment_transid</t>
  </si>
  <si>
    <t>main_cc_trans_amt_usd</t>
  </si>
  <si>
    <t>main_cc_trans_created_ts</t>
  </si>
  <si>
    <t>main_cc_trans_created_date</t>
  </si>
  <si>
    <t>refund_transid</t>
  </si>
  <si>
    <t>refund_parent_id</t>
  </si>
  <si>
    <t>refund_payment_transid</t>
  </si>
  <si>
    <t>refund_cc_trans_amt_usd</t>
  </si>
  <si>
    <t>refund_cc_trans_amt_usd_1</t>
  </si>
  <si>
    <t>refund_refund_date</t>
  </si>
  <si>
    <t>20773317936104908</t>
  </si>
  <si>
    <t>0</t>
  </si>
  <si>
    <t>20720529023267485</t>
  </si>
  <si>
    <t>20720524753747727</t>
  </si>
  <si>
    <t>20697449480357423</t>
  </si>
  <si>
    <t>20722728113034685</t>
  </si>
  <si>
    <t>20722728113023161</t>
  </si>
  <si>
    <t>20759019558711768</t>
  </si>
  <si>
    <t>20719425223517089</t>
  </si>
  <si>
    <t>20719396874313176</t>
  </si>
  <si>
    <t>20754625714552318</t>
  </si>
  <si>
    <t>20754625714548614</t>
  </si>
  <si>
    <t>20765610333452668</t>
  </si>
  <si>
    <t>20731520216159323</t>
  </si>
  <si>
    <t>20744729811252093</t>
  </si>
  <si>
    <t>20733723573321491</t>
  </si>
  <si>
    <t>20683155429105847</t>
  </si>
  <si>
    <t>20683155429106445</t>
  </si>
  <si>
    <t>20755710161995591</t>
  </si>
  <si>
    <t>20743615200228705</t>
  </si>
  <si>
    <t>20728236707197653</t>
  </si>
  <si>
    <t>20746928898842127</t>
  </si>
  <si>
    <t>20676551693386211</t>
  </si>
  <si>
    <t>20676547423786153</t>
  </si>
  <si>
    <t>20768915467467489</t>
  </si>
  <si>
    <t>20701843339255250</t>
  </si>
  <si>
    <t>20733687285767483</t>
  </si>
  <si>
    <t>20729321139302154</t>
  </si>
  <si>
    <t>20715037876847172</t>
  </si>
  <si>
    <t>20766709846679444</t>
  </si>
  <si>
    <t>20676553849887363</t>
  </si>
  <si>
    <t>20741416117048549</t>
  </si>
  <si>
    <t>20731531012680749</t>
  </si>
  <si>
    <t>20731491896445878</t>
  </si>
  <si>
    <t>20759019574875337</t>
  </si>
  <si>
    <t>20758976803889588</t>
  </si>
  <si>
    <t>20742526401601472</t>
  </si>
  <si>
    <t>20742530719761866</t>
  </si>
  <si>
    <t>20748028466766313</t>
  </si>
  <si>
    <t>20700748113287657</t>
  </si>
  <si>
    <t>20700743794464140</t>
  </si>
  <si>
    <t>20688648824799627</t>
  </si>
  <si>
    <t>20688609691747550</t>
  </si>
  <si>
    <t>20746924571341830</t>
  </si>
  <si>
    <t>20746928889438051</t>
  </si>
  <si>
    <t>20710639696450478</t>
  </si>
  <si>
    <t>20751311989299320</t>
  </si>
  <si>
    <t>20721624298390921</t>
  </si>
  <si>
    <t>20721628567777366</t>
  </si>
  <si>
    <t>20720539937632801</t>
  </si>
  <si>
    <t>20765574041646208</t>
  </si>
  <si>
    <t>20744714727714011</t>
  </si>
  <si>
    <t>20753515351266339</t>
  </si>
  <si>
    <t>20744729807908509</t>
  </si>
  <si>
    <t>20689741918472541</t>
  </si>
  <si>
    <t>20689746188162257</t>
  </si>
  <si>
    <t>20733719320545871</t>
  </si>
  <si>
    <t>20721624297115243</t>
  </si>
  <si>
    <t>20705141975429268</t>
  </si>
  <si>
    <t>20705141975430445</t>
  </si>
  <si>
    <t>20695250407575018</t>
  </si>
  <si>
    <t>20710644022745514</t>
  </si>
  <si>
    <t>20715027043795964</t>
  </si>
  <si>
    <t>20684248481579652</t>
  </si>
  <si>
    <t>20732619770777796</t>
  </si>
  <si>
    <t>20715031322502582</t>
  </si>
  <si>
    <t>20729292812757723</t>
  </si>
  <si>
    <t>20709540137597673</t>
  </si>
  <si>
    <t>20709540137257411</t>
  </si>
  <si>
    <t>20697438694024587</t>
  </si>
  <si>
    <t>20686454050824288</t>
  </si>
  <si>
    <t>20686449731808458</t>
  </si>
  <si>
    <t>20776612277881427</t>
  </si>
  <si>
    <t>20762322511062287</t>
  </si>
  <si>
    <t>20680945581849635</t>
  </si>
  <si>
    <t>20742530736985196</t>
  </si>
  <si>
    <t>20678710105267259</t>
  </si>
  <si>
    <t>20691945258555752</t>
  </si>
  <si>
    <t>20739217027233004</t>
  </si>
  <si>
    <t>20732634886788890</t>
  </si>
  <si>
    <t>20773317928638751</t>
  </si>
  <si>
    <t>20749117182267597</t>
  </si>
  <si>
    <t>20735922674907358</t>
  </si>
  <si>
    <t>20734818856075345</t>
  </si>
  <si>
    <t>20699648564164826</t>
  </si>
  <si>
    <t>20767809416261498</t>
  </si>
  <si>
    <t>20712838796642492</t>
  </si>
  <si>
    <t>20688653137040322</t>
  </si>
  <si>
    <t>20726022514424912</t>
  </si>
  <si>
    <t>20759008796039555</t>
  </si>
  <si>
    <t>20720539904408801</t>
  </si>
  <si>
    <t>20741416118464428</t>
  </si>
  <si>
    <t>20676547428615832</t>
  </si>
  <si>
    <t>20676547428608295</t>
  </si>
  <si>
    <t>20746913815761416</t>
  </si>
  <si>
    <t>20740316560536082</t>
  </si>
  <si>
    <t>20694107409630456</t>
  </si>
  <si>
    <t>20682008735016280</t>
  </si>
  <si>
    <t>20694140076241872</t>
  </si>
  <si>
    <t>20730420690213369</t>
  </si>
  <si>
    <t>20730420690217444</t>
  </si>
  <si>
    <t>20768904664893800</t>
  </si>
  <si>
    <t>20679856803778052</t>
  </si>
  <si>
    <t>20754625698406143</t>
  </si>
  <si>
    <t>20754625698397914</t>
  </si>
  <si>
    <t>20743630261420955</t>
  </si>
  <si>
    <t>20701843339067473</t>
  </si>
  <si>
    <t>20712832228690532</t>
  </si>
  <si>
    <t>20761207884492053</t>
  </si>
  <si>
    <t>20761207884488903</t>
  </si>
  <si>
    <t>20728236718341676</t>
  </si>
  <si>
    <t>20713938340242301</t>
  </si>
  <si>
    <t>20738089173379360</t>
  </si>
  <si>
    <t>20720539915681528</t>
  </si>
  <si>
    <t>20721635134731603</t>
  </si>
  <si>
    <t>20715027056653984</t>
  </si>
  <si>
    <t>20715031326100714</t>
  </si>
  <si>
    <t>20750216711752114</t>
  </si>
  <si>
    <t>20756809734514089</t>
  </si>
  <si>
    <t>20700704644078614</t>
  </si>
  <si>
    <t>20714994988841783</t>
  </si>
  <si>
    <t>20690852234541202</t>
  </si>
  <si>
    <t>20696339180545863</t>
  </si>
  <si>
    <t>20696343450219726</t>
  </si>
  <si>
    <t>20719425221195637</t>
  </si>
  <si>
    <t>20723791383910751</t>
  </si>
  <si>
    <t>20729289097042302</t>
  </si>
  <si>
    <t>20722691796363262</t>
  </si>
  <si>
    <t>20722691796345286</t>
  </si>
  <si>
    <t>20746924589447590</t>
  </si>
  <si>
    <t>20766709847933232</t>
  </si>
  <si>
    <t>20694140089125723</t>
  </si>
  <si>
    <t>20702947204871520</t>
  </si>
  <si>
    <t>20753511077126509</t>
  </si>
  <si>
    <t>20746928894384598</t>
  </si>
  <si>
    <t>20686447567138965</t>
  </si>
  <si>
    <t>20765574041391013</t>
  </si>
  <si>
    <t>20766677310583746</t>
  </si>
  <si>
    <t>20699642054522050</t>
  </si>
  <si>
    <t>20682051561620991</t>
  </si>
  <si>
    <t>20724927256678955</t>
  </si>
  <si>
    <t>20702947196790868</t>
  </si>
  <si>
    <t>20717236965765353</t>
  </si>
  <si>
    <t>20726022505917864</t>
  </si>
  <si>
    <t>20745814270515571</t>
  </si>
  <si>
    <t>20741426874006141</t>
  </si>
  <si>
    <t>20724927205527867</t>
  </si>
  <si>
    <t>20738117479501611</t>
  </si>
  <si>
    <t>20738121748948715</t>
  </si>
  <si>
    <t>20684250652565117</t>
  </si>
  <si>
    <t>20729321134103075</t>
  </si>
  <si>
    <t>20700737319760853</t>
  </si>
  <si>
    <t>20684250649602148</t>
  </si>
  <si>
    <t>20684254968616480</t>
  </si>
  <si>
    <t>20755714443736660</t>
  </si>
  <si>
    <t>20755710174199779</t>
  </si>
  <si>
    <t>20715037877821463</t>
  </si>
  <si>
    <t>20754625705834140</t>
  </si>
  <si>
    <t>20773302836793465</t>
  </si>
  <si>
    <t>20773302836788077</t>
  </si>
  <si>
    <t>20709533626944516</t>
  </si>
  <si>
    <t>20765610316957681</t>
  </si>
  <si>
    <t>20765610316955117</t>
  </si>
  <si>
    <t>20767805126983287</t>
  </si>
  <si>
    <t>20719396865370322</t>
  </si>
  <si>
    <t>20754614889703420</t>
  </si>
  <si>
    <t>20745829376428771</t>
  </si>
  <si>
    <t>20694140097807649</t>
  </si>
  <si>
    <t>20744714751079845</t>
  </si>
  <si>
    <t>20721639464963862</t>
  </si>
  <si>
    <t>20739227786874206</t>
  </si>
  <si>
    <t>20764506505696159</t>
  </si>
  <si>
    <t>20700737314484374</t>
  </si>
  <si>
    <t>20704042426843594</t>
  </si>
  <si>
    <t>20704003269725921</t>
  </si>
  <si>
    <t>20693051310387313</t>
  </si>
  <si>
    <t>20742515646657884</t>
  </si>
  <si>
    <t>20742519916049418</t>
  </si>
  <si>
    <t>20724927218670137</t>
  </si>
  <si>
    <t>20677653388650714</t>
  </si>
  <si>
    <t>20720524769736428</t>
  </si>
  <si>
    <t>20727090034641687</t>
  </si>
  <si>
    <t>20693047010997092</t>
  </si>
  <si>
    <t>20771075462146798</t>
  </si>
  <si>
    <t>20767820243342431</t>
  </si>
  <si>
    <t>20767809392470831</t>
  </si>
  <si>
    <t>20767809392462108</t>
  </si>
  <si>
    <t>20719440391826629</t>
  </si>
  <si>
    <t>20723838545646839</t>
  </si>
  <si>
    <t>20723795047874133</t>
  </si>
  <si>
    <t>20677653387194831</t>
  </si>
  <si>
    <t>20677657706182540</t>
  </si>
  <si>
    <t>20713931775653076</t>
  </si>
  <si>
    <t>20770015009271705</t>
  </si>
  <si>
    <t>20720535589038923</t>
  </si>
  <si>
    <t>20745825042860965</t>
  </si>
  <si>
    <t>20751316271269833</t>
  </si>
  <si>
    <t>20706230728079698</t>
  </si>
  <si>
    <t>20706230728076946</t>
  </si>
  <si>
    <t>20712838785333748</t>
  </si>
  <si>
    <t>20676558155933994</t>
  </si>
  <si>
    <t>20676553836962089</t>
  </si>
  <si>
    <t>20761207894650955</t>
  </si>
  <si>
    <t>20761212159118465</t>
  </si>
  <si>
    <t>20717230413998790</t>
  </si>
  <si>
    <t>20717226144539043</t>
  </si>
  <si>
    <t>20713938338908227</t>
  </si>
  <si>
    <t>20773302827527586</t>
  </si>
  <si>
    <t>20773266540837732</t>
  </si>
  <si>
    <t>20684248485208847</t>
  </si>
  <si>
    <t>20741426884666118</t>
  </si>
  <si>
    <t>20741426884666151</t>
  </si>
  <si>
    <t>20696343449409549</t>
  </si>
  <si>
    <t>20745818548116807</t>
  </si>
  <si>
    <t>20745818548108077</t>
  </si>
  <si>
    <t>20720524776503160</t>
  </si>
  <si>
    <t>20735929181591131</t>
  </si>
  <si>
    <t>20756813973506855</t>
  </si>
  <si>
    <t>20756813973505929</t>
  </si>
  <si>
    <t>20746918091191577</t>
  </si>
  <si>
    <t>20751327094895910</t>
  </si>
  <si>
    <t>20756813980723841</t>
  </si>
  <si>
    <t>20756777707008247</t>
  </si>
  <si>
    <t>20744725490249325</t>
  </si>
  <si>
    <t>20689746204488133</t>
  </si>
  <si>
    <t>20686454053955587</t>
  </si>
  <si>
    <t>20709540151308651</t>
  </si>
  <si>
    <t>20694146546787395</t>
  </si>
  <si>
    <t>20768919764860304</t>
  </si>
  <si>
    <t>20746913803317395</t>
  </si>
  <si>
    <t>20771103755647210</t>
  </si>
  <si>
    <t>20721628582949896</t>
  </si>
  <si>
    <t>20688605984394656</t>
  </si>
  <si>
    <t>20730431474394444</t>
  </si>
  <si>
    <t>20746924577074219</t>
  </si>
  <si>
    <t>20762311681787260</t>
  </si>
  <si>
    <t>20704035916204434</t>
  </si>
  <si>
    <t>20738128241601460</t>
  </si>
  <si>
    <t>20738132559899875</t>
  </si>
  <si>
    <t>20721635148072745</t>
  </si>
  <si>
    <t>20770019318749278</t>
  </si>
  <si>
    <t>20711743550854599</t>
  </si>
  <si>
    <t>20700748110477755</t>
  </si>
  <si>
    <t>20690845722421543</t>
  </si>
  <si>
    <t>20759013083784254</t>
  </si>
  <si>
    <t>20727090013520831</t>
  </si>
  <si>
    <t>20704035936242203</t>
  </si>
  <si>
    <t>20677653390173780</t>
  </si>
  <si>
    <t>20770008480899042</t>
  </si>
  <si>
    <t>20715031320061497</t>
  </si>
  <si>
    <t>20689741908470877</t>
  </si>
  <si>
    <t>20763411239328051</t>
  </si>
  <si>
    <t>20682045139275564</t>
  </si>
  <si>
    <t>20711743563613662</t>
  </si>
  <si>
    <t>20713931791507922</t>
  </si>
  <si>
    <t>20713931791502866</t>
  </si>
  <si>
    <t>20746918079716953</t>
  </si>
  <si>
    <t>20688605980576481</t>
  </si>
  <si>
    <t>20738128240077870</t>
  </si>
  <si>
    <t>20738132558372723</t>
  </si>
  <si>
    <t>20759019558681419</t>
  </si>
  <si>
    <t>20688642393062636</t>
  </si>
  <si>
    <t>20741431179112144</t>
  </si>
  <si>
    <t>20741426860886528</t>
  </si>
  <si>
    <t>20678752930707697</t>
  </si>
  <si>
    <t>20678752930708949</t>
  </si>
  <si>
    <t>20716137416173431</t>
  </si>
  <si>
    <t>20699644243706029</t>
  </si>
  <si>
    <t>20738121760097472</t>
  </si>
  <si>
    <t>20767776844549410</t>
  </si>
  <si>
    <t>20767776844549006</t>
  </si>
  <si>
    <t>20699644256049077</t>
  </si>
  <si>
    <t>20731524483712810</t>
  </si>
  <si>
    <t>20688648828223804</t>
  </si>
  <si>
    <t>20688648828213107</t>
  </si>
  <si>
    <t>20746918073079867</t>
  </si>
  <si>
    <t>20745814263725355</t>
  </si>
  <si>
    <t>20685350201300350</t>
  </si>
  <si>
    <t>20685354520339563</t>
  </si>
  <si>
    <t>20704035936426736</t>
  </si>
  <si>
    <t>20704031666814843</t>
  </si>
  <si>
    <t>20720529022430510</t>
  </si>
  <si>
    <t>20742519918272651</t>
  </si>
  <si>
    <t>20705146293118157</t>
  </si>
  <si>
    <t>20690841460184335</t>
  </si>
  <si>
    <t>20746928894969955</t>
  </si>
  <si>
    <t>20707334531084191</t>
  </si>
  <si>
    <t>20676553833077600</t>
  </si>
  <si>
    <t>20676511004731987</t>
  </si>
  <si>
    <t>20720535607816917</t>
  </si>
  <si>
    <t>20683148935643345</t>
  </si>
  <si>
    <t>20683148935637426</t>
  </si>
  <si>
    <t>20680912920280121</t>
  </si>
  <si>
    <t>20699644247448664</t>
  </si>
  <si>
    <t>20749128000483497</t>
  </si>
  <si>
    <t>20698538236797609</t>
  </si>
  <si>
    <t>20694150847686674</t>
  </si>
  <si>
    <t>20687553609222202</t>
  </si>
  <si>
    <t>20735933496542326</t>
  </si>
  <si>
    <t>20735890079750782</t>
  </si>
  <si>
    <t>20748013343962894</t>
  </si>
  <si>
    <t>20688648818247111</t>
  </si>
  <si>
    <t>20688648818248657</t>
  </si>
  <si>
    <t>20732630543404649</t>
  </si>
  <si>
    <t>20732591434689562</t>
  </si>
  <si>
    <t>20740327331449893</t>
  </si>
  <si>
    <t>20687542840292629</t>
  </si>
  <si>
    <t>20687510159807287</t>
  </si>
  <si>
    <t>20706230728535266</t>
  </si>
  <si>
    <t>20687510162883764</t>
  </si>
  <si>
    <t>20727122051468708</t>
  </si>
  <si>
    <t>20694150853741690</t>
  </si>
  <si>
    <t>20753521843793930</t>
  </si>
  <si>
    <t>20720539906936355</t>
  </si>
  <si>
    <t>20696339181046766</t>
  </si>
  <si>
    <t>20720529024569064</t>
  </si>
  <si>
    <t>20726037620393819</t>
  </si>
  <si>
    <t>20772207568322348</t>
  </si>
  <si>
    <t>20746928898841394</t>
  </si>
  <si>
    <t>20707298192167133</t>
  </si>
  <si>
    <t>20743630261868058</t>
  </si>
  <si>
    <t>20743630261849830</t>
  </si>
  <si>
    <t>20729289107072936</t>
  </si>
  <si>
    <t>20684254978145400</t>
  </si>
  <si>
    <t>20773274542586926</t>
  </si>
  <si>
    <t>20773266540208140</t>
  </si>
  <si>
    <t>20763417741752407</t>
  </si>
  <si>
    <t>20756777731402685</t>
  </si>
  <si>
    <t>20756777731397887</t>
  </si>
  <si>
    <t>20759008807837215</t>
  </si>
  <si>
    <t>20693044813794808</t>
  </si>
  <si>
    <t>20691945258629169</t>
  </si>
  <si>
    <t>20730435794885986</t>
  </si>
  <si>
    <t>20715031314248133</t>
  </si>
  <si>
    <t>20770008477333079</t>
  </si>
  <si>
    <t>20743615203926831</t>
  </si>
  <si>
    <t>20689741908177439</t>
  </si>
  <si>
    <t>20689741908168675</t>
  </si>
  <si>
    <t>20722723826213173</t>
  </si>
  <si>
    <t>20757920030041521</t>
  </si>
  <si>
    <t>20761179577937810</t>
  </si>
  <si>
    <t>20761179577932390</t>
  </si>
  <si>
    <t>20694150844562769</t>
  </si>
  <si>
    <t>20751311985171984</t>
  </si>
  <si>
    <t>20730420682803046</t>
  </si>
  <si>
    <t>20749127984736112</t>
  </si>
  <si>
    <t>20679850311654860</t>
  </si>
  <si>
    <t>20715027050598118</t>
  </si>
  <si>
    <t>20737017961544470</t>
  </si>
  <si>
    <t>20753526170375672</t>
  </si>
  <si>
    <t>20735929164005017</t>
  </si>
  <si>
    <t>20688646636739542</t>
  </si>
  <si>
    <t>20688646636737358</t>
  </si>
  <si>
    <t>20744714751132813</t>
  </si>
  <si>
    <t>20694144359761158</t>
  </si>
  <si>
    <t>20721635155527131</t>
  </si>
  <si>
    <t>20746918076048644</t>
  </si>
  <si>
    <t>20746881783149499</t>
  </si>
  <si>
    <t>20757924347558008</t>
  </si>
  <si>
    <t>20685307364093066</t>
  </si>
  <si>
    <t>20751322757127594</t>
  </si>
  <si>
    <t>20751327075042115</t>
  </si>
  <si>
    <t>20685354504529147</t>
  </si>
  <si>
    <t>20731520222361111</t>
  </si>
  <si>
    <t>20727132855987687</t>
  </si>
  <si>
    <t>20727137174248501</t>
  </si>
  <si>
    <t>20760076339758459</t>
  </si>
  <si>
    <t>20689748363642352</t>
  </si>
  <si>
    <t>20708397730713019</t>
  </si>
  <si>
    <t>20709497282299991</t>
  </si>
  <si>
    <t>20701843343553549</t>
  </si>
  <si>
    <t>20730392355591233</t>
  </si>
  <si>
    <t>20730392355585210</t>
  </si>
  <si>
    <t>20724890920098382</t>
  </si>
  <si>
    <t>20705135452339501</t>
  </si>
  <si>
    <t>20699644245700599</t>
  </si>
  <si>
    <t>20690841474603360</t>
  </si>
  <si>
    <t>20767815924388329</t>
  </si>
  <si>
    <t>20756820475336888</t>
  </si>
  <si>
    <t>20756777706700833</t>
  </si>
  <si>
    <t>20727093743161560</t>
  </si>
  <si>
    <t>20694146533916225</t>
  </si>
  <si>
    <t>20694150852888270</t>
  </si>
  <si>
    <t>20715031319472876</t>
  </si>
  <si>
    <t>20715031319473219</t>
  </si>
  <si>
    <t>20721635145282650</t>
  </si>
  <si>
    <t>20720539913916606</t>
  </si>
  <si>
    <t>20686443298657309</t>
  </si>
  <si>
    <t>20702932110168740</t>
  </si>
  <si>
    <t>20751327073240958</t>
  </si>
  <si>
    <t>20763411242944126</t>
  </si>
  <si>
    <t>20720535596583703</t>
  </si>
  <si>
    <t>20727122049759164</t>
  </si>
  <si>
    <t>20739232116617708</t>
  </si>
  <si>
    <t>20734833965926658</t>
  </si>
  <si>
    <t>20773307094605569</t>
  </si>
  <si>
    <t>20684254990194283</t>
  </si>
  <si>
    <t>20717236957934049</t>
  </si>
  <si>
    <t>20704046760405374</t>
  </si>
  <si>
    <t>20745825029569862</t>
  </si>
  <si>
    <t>20745829347709785</t>
  </si>
  <si>
    <t>20770014981612313</t>
  </si>
  <si>
    <t>20749123669358521</t>
  </si>
  <si>
    <t>20702932110726720</t>
  </si>
  <si>
    <t>20732634871327071</t>
  </si>
  <si>
    <t>20688605971897217</t>
  </si>
  <si>
    <t>20753511097612832</t>
  </si>
  <si>
    <t>20761222959608823</t>
  </si>
  <si>
    <t>20695239628422631</t>
  </si>
  <si>
    <t>20734823122769346</t>
  </si>
  <si>
    <t>20734823122766054</t>
  </si>
  <si>
    <t>20762318182602260</t>
  </si>
  <si>
    <t>20762318182596396</t>
  </si>
  <si>
    <t>20722734691984334</t>
  </si>
  <si>
    <t>20708401447339148</t>
  </si>
  <si>
    <t>20708397738655276</t>
  </si>
  <si>
    <t>20724927238369733</t>
  </si>
  <si>
    <t>20721592258610621</t>
  </si>
  <si>
    <t>20733723589656646</t>
  </si>
  <si>
    <t>20711732694833058</t>
  </si>
  <si>
    <t>20711700071219708</t>
  </si>
  <si>
    <t>20699605110078483</t>
  </si>
  <si>
    <t>20722734678280209</t>
  </si>
  <si>
    <t>20722691792154399</t>
  </si>
  <si>
    <t>20716130864723561</t>
  </si>
  <si>
    <t>20720492701415519</t>
  </si>
  <si>
    <t>20754614898660152</t>
  </si>
  <si>
    <t>20730424968160034</t>
  </si>
  <si>
    <t>20757880966204859</t>
  </si>
  <si>
    <t>20680952043106905</t>
  </si>
  <si>
    <t>20765606049042616</t>
  </si>
  <si>
    <t>20748024116039488</t>
  </si>
  <si>
    <t>20686454064212038</t>
  </si>
  <si>
    <t>20686454064184700</t>
  </si>
  <si>
    <t>20694150863049327</t>
  </si>
  <si>
    <t>20708429804034146</t>
  </si>
  <si>
    <t>20708434073634162</t>
  </si>
  <si>
    <t>20741420378401508</t>
  </si>
  <si>
    <t>20697406035515455</t>
  </si>
  <si>
    <t>20748028440351813</t>
  </si>
  <si>
    <t>20766705599302897</t>
  </si>
  <si>
    <t>20766677307086819</t>
  </si>
  <si>
    <t>20749112892064235</t>
  </si>
  <si>
    <t>20754614899211508</t>
  </si>
  <si>
    <t>20735933487271122</t>
  </si>
  <si>
    <t>20695239621876909</t>
  </si>
  <si>
    <t>20694107399497584</t>
  </si>
  <si>
    <t>20743583153879885</t>
  </si>
  <si>
    <t>20743583153880922</t>
  </si>
  <si>
    <t>20694146527621151</t>
  </si>
  <si>
    <t>20702942892192430</t>
  </si>
  <si>
    <t>20761222984585157</t>
  </si>
  <si>
    <t>20689752696976559</t>
  </si>
  <si>
    <t>20740316571504562</t>
  </si>
  <si>
    <t>20740331664738357</t>
  </si>
  <si>
    <t>20712827990971779</t>
  </si>
  <si>
    <t>20690847903969249</t>
  </si>
  <si>
    <t>20683155421687684</t>
  </si>
  <si>
    <t>20683155421679468</t>
  </si>
  <si>
    <t>20735918394763905</t>
  </si>
  <si>
    <t>20735918394764030</t>
  </si>
  <si>
    <t>20744714730553324</t>
  </si>
  <si>
    <t>20749117172038970</t>
  </si>
  <si>
    <t>20749112902609541</t>
  </si>
  <si>
    <t>20704035936485108</t>
  </si>
  <si>
    <t>20704031666879239</t>
  </si>
  <si>
    <t>20751312012722302</t>
  </si>
  <si>
    <t>20744725492703355</t>
  </si>
  <si>
    <t>20708429797466898</t>
  </si>
  <si>
    <t>20708429797451909</t>
  </si>
  <si>
    <t>20691951769483440</t>
  </si>
  <si>
    <t>20677657723841518</t>
  </si>
  <si>
    <t>20677657723780215</t>
  </si>
  <si>
    <t>20738117476964200</t>
  </si>
  <si>
    <t>20765621131293850</t>
  </si>
  <si>
    <t>20734818877038388</t>
  </si>
  <si>
    <t>20757924335653913</t>
  </si>
  <si>
    <t>20713899161780285</t>
  </si>
  <si>
    <t>20753526160511755</t>
  </si>
  <si>
    <t>20698538242781036</t>
  </si>
  <si>
    <t>20761218647147791</t>
  </si>
  <si>
    <t>20746924587438798</t>
  </si>
  <si>
    <t>20722728110483353</t>
  </si>
  <si>
    <t>20746913814705959</t>
  </si>
  <si>
    <t>20688648820107886</t>
  </si>
  <si>
    <t>20755678152312606</t>
  </si>
  <si>
    <t>20751327085699081</t>
  </si>
  <si>
    <t>20677653372274810</t>
  </si>
  <si>
    <t>20761212141509073</t>
  </si>
  <si>
    <t>20761207877097523</t>
  </si>
  <si>
    <t>20723827646875611</t>
  </si>
  <si>
    <t>20690847901919415</t>
  </si>
  <si>
    <t>20715027044796768</t>
  </si>
  <si>
    <t>20688653140593414</t>
  </si>
  <si>
    <t>20721635147170243</t>
  </si>
  <si>
    <t>20721635147169333</t>
  </si>
  <si>
    <t>20744729812223887</t>
  </si>
  <si>
    <t>20733723575892177</t>
  </si>
  <si>
    <t>20696339159477310</t>
  </si>
  <si>
    <t>20690852226413398</t>
  </si>
  <si>
    <t>20690847907343752</t>
  </si>
  <si>
    <t>20711743550692014</t>
  </si>
  <si>
    <t>20677651237958491</t>
  </si>
  <si>
    <t>20680952025483181</t>
  </si>
  <si>
    <t>20702936379043142</t>
  </si>
  <si>
    <t>20702936379046887</t>
  </si>
  <si>
    <t>20731535337955753</t>
  </si>
  <si>
    <t>20686443289985405</t>
  </si>
  <si>
    <t>20715037865187197</t>
  </si>
  <si>
    <t>20722728111207235</t>
  </si>
  <si>
    <t>20699642051750733</t>
  </si>
  <si>
    <t>20753511077359122</t>
  </si>
  <si>
    <t>20676558178093355</t>
  </si>
  <si>
    <t>20687553591910798</t>
  </si>
  <si>
    <t>20740320837325403</t>
  </si>
  <si>
    <t>20737022217238166</t>
  </si>
  <si>
    <t>20680956330854688</t>
  </si>
  <si>
    <t>20744729806208857</t>
  </si>
  <si>
    <t>20676551704430663</t>
  </si>
  <si>
    <t>20711696351919516</t>
  </si>
  <si>
    <t>20719429483958604</t>
  </si>
  <si>
    <t>20744729820250955</t>
  </si>
  <si>
    <t>20744725502136864</t>
  </si>
  <si>
    <t>20686443309801859</t>
  </si>
  <si>
    <t>20749084595292582</t>
  </si>
  <si>
    <t>20749080887549554</t>
  </si>
  <si>
    <t>20746885518193502</t>
  </si>
  <si>
    <t>20755720953559144</t>
  </si>
  <si>
    <t>20744714725781585</t>
  </si>
  <si>
    <t>20719436073814105</t>
  </si>
  <si>
    <t>20722739012563357</t>
  </si>
  <si>
    <t>20707345397637109</t>
  </si>
  <si>
    <t>20700741593651616</t>
  </si>
  <si>
    <t>20727093712819517</t>
  </si>
  <si>
    <t>20712827959993589</t>
  </si>
  <si>
    <t>20756813995583571</t>
  </si>
  <si>
    <t>20722734709116607</t>
  </si>
  <si>
    <t>20722739027521254</t>
  </si>
  <si>
    <t>20744729819726365</t>
  </si>
  <si>
    <t>20754625700824118</t>
  </si>
  <si>
    <t>20722691806425805</t>
  </si>
  <si>
    <t>20678752932419708</t>
  </si>
  <si>
    <t>20678752932419984</t>
  </si>
  <si>
    <t>20745818560294801</t>
  </si>
  <si>
    <t>20766716357884679</t>
  </si>
  <si>
    <t>20766716357881100</t>
  </si>
  <si>
    <t>20711728446123542</t>
  </si>
  <si>
    <t>20719429492071673</t>
  </si>
  <si>
    <t>20722723825889523</t>
  </si>
  <si>
    <t>20722695499558459</t>
  </si>
  <si>
    <t>20744725493044222</t>
  </si>
  <si>
    <t>20766709846540776</t>
  </si>
  <si>
    <t>20761207880159514</t>
  </si>
  <si>
    <t>20719425226230470</t>
  </si>
  <si>
    <t>20693029608714742</t>
  </si>
  <si>
    <t>20751322756711063</t>
  </si>
  <si>
    <t>20751327074639701</t>
  </si>
  <si>
    <t>20699644266730109</t>
  </si>
  <si>
    <t>20731535325685804</t>
  </si>
  <si>
    <t>20731531007310809</t>
  </si>
  <si>
    <t>20763417720156962</t>
  </si>
  <si>
    <t>20749112897056017</t>
  </si>
  <si>
    <t>20749117166459091</t>
  </si>
  <si>
    <t>20760123432542718</t>
  </si>
  <si>
    <t>20691940997500013</t>
  </si>
  <si>
    <t>20745818542218742</t>
  </si>
  <si>
    <t>20745818542211825</t>
  </si>
  <si>
    <t>20688642364961213</t>
  </si>
  <si>
    <t>20718336514800767</t>
  </si>
  <si>
    <t>20718340833151486</t>
  </si>
  <si>
    <t>20745814277396931</t>
  </si>
  <si>
    <t>20745785961156795</t>
  </si>
  <si>
    <t>20729331953473654</t>
  </si>
  <si>
    <t>20716126616337955</t>
  </si>
  <si>
    <t>20716130885794510</t>
  </si>
  <si>
    <t>20721595956242065</t>
  </si>
  <si>
    <t>20705141966813926</t>
  </si>
  <si>
    <t>20693047000793454</t>
  </si>
  <si>
    <t>20701843332649234</t>
  </si>
  <si>
    <t>20745825045898586</t>
  </si>
  <si>
    <t>20751316260982387</t>
  </si>
  <si>
    <t>20730431478462831</t>
  </si>
  <si>
    <t>20763406968485962</t>
  </si>
  <si>
    <t>20763406968480778</t>
  </si>
  <si>
    <t>20732619778254676</t>
  </si>
  <si>
    <t>20756813974559530</t>
  </si>
  <si>
    <t>20756809704987934</t>
  </si>
  <si>
    <t>20768876374843985</t>
  </si>
  <si>
    <t>20720529028175122</t>
  </si>
  <si>
    <t>20678746510437632</t>
  </si>
  <si>
    <t>20678746510433814</t>
  </si>
  <si>
    <t>20715031326049244</t>
  </si>
  <si>
    <t>20738117481241890</t>
  </si>
  <si>
    <t>20709529351538185</t>
  </si>
  <si>
    <t>20706245839477833</t>
  </si>
  <si>
    <t>20706241520764674</t>
  </si>
  <si>
    <t>20742530734020711</t>
  </si>
  <si>
    <t>20711728444939929</t>
  </si>
  <si>
    <t>20748013351463347</t>
  </si>
  <si>
    <t>20732634863705153</t>
  </si>
  <si>
    <t>20716098234497531</t>
  </si>
  <si>
    <t>20739221303380746</t>
  </si>
  <si>
    <t>20730435794485740</t>
  </si>
  <si>
    <t>20751311995481386</t>
  </si>
  <si>
    <t>20741426865244477</t>
  </si>
  <si>
    <t>20744725498171927</t>
  </si>
  <si>
    <t>20755714431328493</t>
  </si>
  <si>
    <t>20755714431322049</t>
  </si>
  <si>
    <t>20771103749804489</t>
  </si>
  <si>
    <t>20771108014164323</t>
  </si>
  <si>
    <t>20678757236343698</t>
  </si>
  <si>
    <t>20680952028740527</t>
  </si>
  <si>
    <t>20746928898939149</t>
  </si>
  <si>
    <t>20752383254583838</t>
  </si>
  <si>
    <t>20759008805821320</t>
  </si>
  <si>
    <t>20760123435976897</t>
  </si>
  <si>
    <t>20690808778119928</t>
  </si>
  <si>
    <t>20767805128029609</t>
  </si>
  <si>
    <t>20767805128026767</t>
  </si>
  <si>
    <t>20697449484937592</t>
  </si>
  <si>
    <t>20728236709736036</t>
  </si>
  <si>
    <t>20701836860762062</t>
  </si>
  <si>
    <t>20760123425964617</t>
  </si>
  <si>
    <t>20757913541193578</t>
  </si>
  <si>
    <t>20719440360704146</t>
  </si>
  <si>
    <t>20765574044424403</t>
  </si>
  <si>
    <t>20765574044423905</t>
  </si>
  <si>
    <t>20759008804135800</t>
  </si>
  <si>
    <t>20679852480257284</t>
  </si>
  <si>
    <t>20676558157061295</t>
  </si>
  <si>
    <t>20745818533713441</t>
  </si>
  <si>
    <t>20713938332649893</t>
  </si>
  <si>
    <t>20713895453982749</t>
  </si>
  <si>
    <t>20687542837977259</t>
  </si>
  <si>
    <t>20756824801555730</t>
  </si>
  <si>
    <t>20756781423176693</t>
  </si>
  <si>
    <t>20683155439463127</t>
  </si>
  <si>
    <t>20746918073827272</t>
  </si>
  <si>
    <t>20746881780869179</t>
  </si>
  <si>
    <t>20719429488299104</t>
  </si>
  <si>
    <t>20748013362010625</t>
  </si>
  <si>
    <t>20748013362007685</t>
  </si>
  <si>
    <t>20738085456947336</t>
  </si>
  <si>
    <t>20743625944124545</t>
  </si>
  <si>
    <t>20753521855734919</t>
  </si>
  <si>
    <t>20726037616249863</t>
  </si>
  <si>
    <t>20766705589513618</t>
  </si>
  <si>
    <t>20686449739459924</t>
  </si>
  <si>
    <t>20686449739459745</t>
  </si>
  <si>
    <t>20772207569157476</t>
  </si>
  <si>
    <t>20695250391080177</t>
  </si>
  <si>
    <t>20695246072116978</t>
  </si>
  <si>
    <t>20755710154763302</t>
  </si>
  <si>
    <t>20677651227299876</t>
  </si>
  <si>
    <t>20741426869705244</t>
  </si>
  <si>
    <t>20686447550765728</t>
  </si>
  <si>
    <t>20688605973105238</t>
  </si>
  <si>
    <t>20688605973112274</t>
  </si>
  <si>
    <t>20713931790584540</t>
  </si>
  <si>
    <t>20713927521122992</t>
  </si>
  <si>
    <t>20689741908160368</t>
  </si>
  <si>
    <t>20720535596704988</t>
  </si>
  <si>
    <t>20722723841062517</t>
  </si>
  <si>
    <t>20701847649349110</t>
  </si>
  <si>
    <t>20771118865174597</t>
  </si>
  <si>
    <t>20695246071152344</t>
  </si>
  <si>
    <t>20691940990705159</t>
  </si>
  <si>
    <t>20691945260474898</t>
  </si>
  <si>
    <t>20693051322954787</t>
  </si>
  <si>
    <t>20682008720049057</t>
  </si>
  <si>
    <t>20698542518457641</t>
  </si>
  <si>
    <t>20721595967164087</t>
  </si>
  <si>
    <t>20743586883343607</t>
  </si>
  <si>
    <t>20743586883342897</t>
  </si>
  <si>
    <t>20720539909707430</t>
  </si>
  <si>
    <t>20735929162064196</t>
  </si>
  <si>
    <t>20735890061793741</t>
  </si>
  <si>
    <t>20684244204482931</t>
  </si>
  <si>
    <t>20753515342045885</t>
  </si>
  <si>
    <t>20753511072589351</t>
  </si>
  <si>
    <t>20715037883240322</t>
  </si>
  <si>
    <t>20714998712064333</t>
  </si>
  <si>
    <t>20773429499386337</t>
  </si>
  <si>
    <t>20720636982223715</t>
  </si>
  <si>
    <t>20697556534629386</t>
  </si>
  <si>
    <t>20722840731073047</t>
  </si>
  <si>
    <t>20759135583142479</t>
  </si>
  <si>
    <t>20719537231162279</t>
  </si>
  <si>
    <t>20754736197699933</t>
  </si>
  <si>
    <t>20765719645053858</t>
  </si>
  <si>
    <t>20731635444500756</t>
  </si>
  <si>
    <t>20744837340978127</t>
  </si>
  <si>
    <t>20733831279286162</t>
  </si>
  <si>
    <t>20683267050815371</t>
  </si>
  <si>
    <t>20755820330764280</t>
  </si>
  <si>
    <t>20743726160432362</t>
  </si>
  <si>
    <t>20728348260707378</t>
  </si>
  <si>
    <t>20747037001774644</t>
  </si>
  <si>
    <t>20676663873091851</t>
  </si>
  <si>
    <t>20769030257941173</t>
  </si>
  <si>
    <t>20701960334347190</t>
  </si>
  <si>
    <t>20733639892281348</t>
  </si>
  <si>
    <t>20729436203850751</t>
  </si>
  <si>
    <t>20715154496942331</t>
  </si>
  <si>
    <t>20766819192578678</t>
  </si>
  <si>
    <t>20676667715606259</t>
  </si>
  <si>
    <t>20741534620218162</t>
  </si>
  <si>
    <t>20731643447228136</t>
  </si>
  <si>
    <t>20759135765143048</t>
  </si>
  <si>
    <t>20742637443497927</t>
  </si>
  <si>
    <t>20748137172315215</t>
  </si>
  <si>
    <t>20700860472188134</t>
  </si>
  <si>
    <t>20688766343772970</t>
  </si>
  <si>
    <t>20747041253000508</t>
  </si>
  <si>
    <t>20710754982436919</t>
  </si>
  <si>
    <t>20751429222733531</t>
  </si>
  <si>
    <t>20721736935629529</t>
  </si>
  <si>
    <t>20720645476157440</t>
  </si>
  <si>
    <t>20765520668868529</t>
  </si>
  <si>
    <t>20744825881184108</t>
  </si>
  <si>
    <t>20753625004529364</t>
  </si>
  <si>
    <t>20744837299113051</t>
  </si>
  <si>
    <t>20689849751249344</t>
  </si>
  <si>
    <t>20733835445341102</t>
  </si>
  <si>
    <t>20721736913542904</t>
  </si>
  <si>
    <t>20705255721072134</t>
  </si>
  <si>
    <t>20695361263746729</t>
  </si>
  <si>
    <t>20710750703491960</t>
  </si>
  <si>
    <t>20715145839547427</t>
  </si>
  <si>
    <t>20684354707395093</t>
  </si>
  <si>
    <t>20732731523833699</t>
  </si>
  <si>
    <t>20715145954612966</t>
  </si>
  <si>
    <t>20729238669625256</t>
  </si>
  <si>
    <t>20709650592218764</t>
  </si>
  <si>
    <t>20709654940215070</t>
  </si>
  <si>
    <t>20697552538285771</t>
  </si>
  <si>
    <t>20686562154189722</t>
  </si>
  <si>
    <t>20776724898222772</t>
  </si>
  <si>
    <t>20762426571707836</t>
  </si>
  <si>
    <t>20681058991940562</t>
  </si>
  <si>
    <t>20742637642219385</t>
  </si>
  <si>
    <t>20678658368078479</t>
  </si>
  <si>
    <t>20692053273136735</t>
  </si>
  <si>
    <t>20739334794204668</t>
  </si>
  <si>
    <t>20732743436665651</t>
  </si>
  <si>
    <t>20773429406277921</t>
  </si>
  <si>
    <t>20749229488459191</t>
  </si>
  <si>
    <t>20736031316311384</t>
  </si>
  <si>
    <t>20734931296446335</t>
  </si>
  <si>
    <t>20699756213249320</t>
  </si>
  <si>
    <t>20767923380838851</t>
  </si>
  <si>
    <t>20712954888457999</t>
  </si>
  <si>
    <t>20688761903560081</t>
  </si>
  <si>
    <t>20726140506151842</t>
  </si>
  <si>
    <t>20759124022690934</t>
  </si>
  <si>
    <t>20720645072545416</t>
  </si>
  <si>
    <t>20741530679319654</t>
  </si>
  <si>
    <t>20676663923392706</t>
  </si>
  <si>
    <t>20747025601233395</t>
  </si>
  <si>
    <t>20740434573752406</t>
  </si>
  <si>
    <t>20694058187621323</t>
  </si>
  <si>
    <t>20681959900491878</t>
  </si>
  <si>
    <t>20694253019379194</t>
  </si>
  <si>
    <t>20730531816269120</t>
  </si>
  <si>
    <t>20769014671462180</t>
  </si>
  <si>
    <t>20679963056141104</t>
  </si>
  <si>
    <t>20754731669761643</t>
  </si>
  <si>
    <t>20743741703780893</t>
  </si>
  <si>
    <t>20701960332376236</t>
  </si>
  <si>
    <t>20712942149090670</t>
  </si>
  <si>
    <t>20761319867740811</t>
  </si>
  <si>
    <t>20728344032316311</t>
  </si>
  <si>
    <t>20714050372725264</t>
  </si>
  <si>
    <t>20738033244663269</t>
  </si>
  <si>
    <t>20720649591818673</t>
  </si>
  <si>
    <t>20721745033868127</t>
  </si>
  <si>
    <t>20715145992886479</t>
  </si>
  <si>
    <t>20750325291517599</t>
  </si>
  <si>
    <t>20756920511769797</t>
  </si>
  <si>
    <t>20700650961734389</t>
  </si>
  <si>
    <t>20714944645078365</t>
  </si>
  <si>
    <t>20690966156346589</t>
  </si>
  <si>
    <t>20696449040609857</t>
  </si>
  <si>
    <t>20719541160593067</t>
  </si>
  <si>
    <t>20723739437971832</t>
  </si>
  <si>
    <t>20729240383394717</t>
  </si>
  <si>
    <t>20722645462651846</t>
  </si>
  <si>
    <t>20747037142185858</t>
  </si>
  <si>
    <t>20766819211734237</t>
  </si>
  <si>
    <t>20694253147072982</t>
  </si>
  <si>
    <t>20703060212207830</t>
  </si>
  <si>
    <t>20753628906243307</t>
  </si>
  <si>
    <t>20747036957922256</t>
  </si>
  <si>
    <t>20686554417180030</t>
  </si>
  <si>
    <t>20765526761295401</t>
  </si>
  <si>
    <t>20766620772051666</t>
  </si>
  <si>
    <t>20699748387249234</t>
  </si>
  <si>
    <t>20682162754809959</t>
  </si>
  <si>
    <t>20725040791379816</t>
  </si>
  <si>
    <t>20703055781046138</t>
  </si>
  <si>
    <t>20717354211173926</t>
  </si>
  <si>
    <t>20726140404245343</t>
  </si>
  <si>
    <t>20745929680749827</t>
  </si>
  <si>
    <t>20741542089716745</t>
  </si>
  <si>
    <t>20725040285395663</t>
  </si>
  <si>
    <t>20738234879028951</t>
  </si>
  <si>
    <t>20684362515241410</t>
  </si>
  <si>
    <t>20729436137841751</t>
  </si>
  <si>
    <t>20700852111653304</t>
  </si>
  <si>
    <t>20684366839063176</t>
  </si>
  <si>
    <t>20755828686442236</t>
  </si>
  <si>
    <t>20715154506951837</t>
  </si>
  <si>
    <t>20754731760375363</t>
  </si>
  <si>
    <t>20773414269725142</t>
  </si>
  <si>
    <t>20709646736462775</t>
  </si>
  <si>
    <t>20765723374353177</t>
  </si>
  <si>
    <t>20767919160827684</t>
  </si>
  <si>
    <t>20719339685251562</t>
  </si>
  <si>
    <t>20754724781753334</t>
  </si>
  <si>
    <t>20745937373067458</t>
  </si>
  <si>
    <t>20694249305139048</t>
  </si>
  <si>
    <t>20744830079858234</t>
  </si>
  <si>
    <t>20721749522176864</t>
  </si>
  <si>
    <t>20739337946601120</t>
  </si>
  <si>
    <t>20764623405323890</t>
  </si>
  <si>
    <t>20700852042275285</t>
  </si>
  <si>
    <t>20704160050604586</t>
  </si>
  <si>
    <t>20693161424219706</t>
  </si>
  <si>
    <t>20742630408176486</t>
  </si>
  <si>
    <t>20725036465032189</t>
  </si>
  <si>
    <t>20677771864195002</t>
  </si>
  <si>
    <t>20720641175313449</t>
  </si>
  <si>
    <t>20727039128679092</t>
  </si>
  <si>
    <t>20693157277814907</t>
  </si>
  <si>
    <t>20771019913175680</t>
  </si>
  <si>
    <t>20767930444824539</t>
  </si>
  <si>
    <t>20767919174439860</t>
  </si>
  <si>
    <t>20719545548132606</t>
  </si>
  <si>
    <t>20723944708734044</t>
  </si>
  <si>
    <t>20677767497479407</t>
  </si>
  <si>
    <t>20714046057950961</t>
  </si>
  <si>
    <t>20770130099578188</t>
  </si>
  <si>
    <t>20720649471223167</t>
  </si>
  <si>
    <t>20745937226910578</t>
  </si>
  <si>
    <t>20751429346675803</t>
  </si>
  <si>
    <t>20706343206689539</t>
  </si>
  <si>
    <t>20712954774263644</t>
  </si>
  <si>
    <t>20676671946548672</t>
  </si>
  <si>
    <t>20761323912365486</t>
  </si>
  <si>
    <t>20717337495098715</t>
  </si>
  <si>
    <t>20714054713045999</t>
  </si>
  <si>
    <t>20773418091022203</t>
  </si>
  <si>
    <t>20684358695948518</t>
  </si>
  <si>
    <t>20741537853696431</t>
  </si>
  <si>
    <t>20696449025718035</t>
  </si>
  <si>
    <t>20745929761374891</t>
  </si>
  <si>
    <t>20720637287565538</t>
  </si>
  <si>
    <t>20736038676305483</t>
  </si>
  <si>
    <t>20756920181687731</t>
  </si>
  <si>
    <t>20747029607041586</t>
  </si>
  <si>
    <t>20751436763979307</t>
  </si>
  <si>
    <t>20756924217087736</t>
  </si>
  <si>
    <t>20744841657001023</t>
  </si>
  <si>
    <t>20689858181425262</t>
  </si>
  <si>
    <t>20686562188009469</t>
  </si>
  <si>
    <t>20709650744484160</t>
  </si>
  <si>
    <t>20694261401579390</t>
  </si>
  <si>
    <t>20769030061539717</t>
  </si>
  <si>
    <t>20747025460372529</t>
  </si>
  <si>
    <t>20771218429416498</t>
  </si>
  <si>
    <t>20721737081561782</t>
  </si>
  <si>
    <t>20688552787161419</t>
  </si>
  <si>
    <t>20730543622128737</t>
  </si>
  <si>
    <t>20747041317993822</t>
  </si>
  <si>
    <t>20762423538833061</t>
  </si>
  <si>
    <t>20704143405618122</t>
  </si>
  <si>
    <t>20738238084192849</t>
  </si>
  <si>
    <t>20721745183834401</t>
  </si>
  <si>
    <t>20770130004685909</t>
  </si>
  <si>
    <t>20711854759771806</t>
  </si>
  <si>
    <t>20700860444108425</t>
  </si>
  <si>
    <t>20690949526118595</t>
  </si>
  <si>
    <t>20759120285548112</t>
  </si>
  <si>
    <t>20727040714345141</t>
  </si>
  <si>
    <t>20704147632363198</t>
  </si>
  <si>
    <t>20677767526450172</t>
  </si>
  <si>
    <t>20770118575714494</t>
  </si>
  <si>
    <t>20715141973305199</t>
  </si>
  <si>
    <t>20689857873524434</t>
  </si>
  <si>
    <t>20763519690812629</t>
  </si>
  <si>
    <t>20682159088957136</t>
  </si>
  <si>
    <t>20711850555330691</t>
  </si>
  <si>
    <t>20714042273940734</t>
  </si>
  <si>
    <t>20747029490781447</t>
  </si>
  <si>
    <t>20688558888662716</t>
  </si>
  <si>
    <t>20738238066623316</t>
  </si>
  <si>
    <t>20759131231109393</t>
  </si>
  <si>
    <t>20688758294932939</t>
  </si>
  <si>
    <t>20741541924543371</t>
  </si>
  <si>
    <t>20678863076729697</t>
  </si>
  <si>
    <t>20716254302980999</t>
  </si>
  <si>
    <t>20699756193998445</t>
  </si>
  <si>
    <t>20738231034944104</t>
  </si>
  <si>
    <t>20767720526433779</t>
  </si>
  <si>
    <t>20699756320621897</t>
  </si>
  <si>
    <t>20731631454098723</t>
  </si>
  <si>
    <t>20688766377205227</t>
  </si>
  <si>
    <t>20747029409188729</t>
  </si>
  <si>
    <t>20745925659133788</t>
  </si>
  <si>
    <t>20685466778136837</t>
  </si>
  <si>
    <t>20704143685002425</t>
  </si>
  <si>
    <t>20720640923066608</t>
  </si>
  <si>
    <t>20742630439035418</t>
  </si>
  <si>
    <t>20705255703091576</t>
  </si>
  <si>
    <t>20690953589740622</t>
  </si>
  <si>
    <t>20747041315949303</t>
  </si>
  <si>
    <t>20707442938491499</t>
  </si>
  <si>
    <t>20676671907965843</t>
  </si>
  <si>
    <t>20720649704535332</t>
  </si>
  <si>
    <t>20683254818864565</t>
  </si>
  <si>
    <t>20680864449037034</t>
  </si>
  <si>
    <t>20699760588928650</t>
  </si>
  <si>
    <t>20749236942776766</t>
  </si>
  <si>
    <t>20698648477356358</t>
  </si>
  <si>
    <t>20694256868165332</t>
  </si>
  <si>
    <t>20687662189952967</t>
  </si>
  <si>
    <t>20736038641259553</t>
  </si>
  <si>
    <t>20748129262084756</t>
  </si>
  <si>
    <t>20688761906936346</t>
  </si>
  <si>
    <t>20732743178397289</t>
  </si>
  <si>
    <t>20740437837443197</t>
  </si>
  <si>
    <t>20687654307654899</t>
  </si>
  <si>
    <t>20706343211404500</t>
  </si>
  <si>
    <t>20687457287609565</t>
  </si>
  <si>
    <t>20727236384496530</t>
  </si>
  <si>
    <t>20694261283851017</t>
  </si>
  <si>
    <t>20753631904866500</t>
  </si>
  <si>
    <t>20720645113688967</t>
  </si>
  <si>
    <t>20696453001246615</t>
  </si>
  <si>
    <t>20720640962217936</t>
  </si>
  <si>
    <t>20726144152647465</t>
  </si>
  <si>
    <t>20772318412894720</t>
  </si>
  <si>
    <t>20747037001760768</t>
  </si>
  <si>
    <t>20707245782477100</t>
  </si>
  <si>
    <t>20743737361126061</t>
  </si>
  <si>
    <t>20729238691186194</t>
  </si>
  <si>
    <t>20684362578309872</t>
  </si>
  <si>
    <t>20773215289526390</t>
  </si>
  <si>
    <t>20763530838381860</t>
  </si>
  <si>
    <t>20756728290722847</t>
  </si>
  <si>
    <t>20759120221763343</t>
  </si>
  <si>
    <t>20693153258141452</t>
  </si>
  <si>
    <t>20692049321970639</t>
  </si>
  <si>
    <t>20730547997158210</t>
  </si>
  <si>
    <t>20715141897602061</t>
  </si>
  <si>
    <t>20770118539227652</t>
  </si>
  <si>
    <t>20743726196416244</t>
  </si>
  <si>
    <t>20689849621919176</t>
  </si>
  <si>
    <t>20722840559530701</t>
  </si>
  <si>
    <t>20758031492242301</t>
  </si>
  <si>
    <t>20761127372718990</t>
  </si>
  <si>
    <t>20694261179290975</t>
  </si>
  <si>
    <t>20751429153177931</t>
  </si>
  <si>
    <t>20730539993899156</t>
  </si>
  <si>
    <t>20749232409535057</t>
  </si>
  <si>
    <t>20679959125748053</t>
  </si>
  <si>
    <t>20715141972973354</t>
  </si>
  <si>
    <t>20737131337396430</t>
  </si>
  <si>
    <t>20753636343940357</t>
  </si>
  <si>
    <t>20736038452002375</t>
  </si>
  <si>
    <t>20688757976405288</t>
  </si>
  <si>
    <t>20744830080511970</t>
  </si>
  <si>
    <t>20694249203413684</t>
  </si>
  <si>
    <t>20721749604893235</t>
  </si>
  <si>
    <t>20747029448099066</t>
  </si>
  <si>
    <t>20758031487583588</t>
  </si>
  <si>
    <t>20685259412773853</t>
  </si>
  <si>
    <t>20751432170307980</t>
  </si>
  <si>
    <t>20685466606274044</t>
  </si>
  <si>
    <t>20731635522541974</t>
  </si>
  <si>
    <t>20727244129195637</t>
  </si>
  <si>
    <t>20760027679873747</t>
  </si>
  <si>
    <t>20689866180215254</t>
  </si>
  <si>
    <t>20708345566695852</t>
  </si>
  <si>
    <t>20709445486832636</t>
  </si>
  <si>
    <t>20701956021804017</t>
  </si>
  <si>
    <t>20730340270413957</t>
  </si>
  <si>
    <t>20724840973536573</t>
  </si>
  <si>
    <t>20705247224416694</t>
  </si>
  <si>
    <t>20699756216685217</t>
  </si>
  <si>
    <t>20690953729910030</t>
  </si>
  <si>
    <t>20767926080871827</t>
  </si>
  <si>
    <t>20756931502419820</t>
  </si>
  <si>
    <t>20727040936598422</t>
  </si>
  <si>
    <t>20694256922256473</t>
  </si>
  <si>
    <t>20715141966301875</t>
  </si>
  <si>
    <t>20721749509717634</t>
  </si>
  <si>
    <t>20720649565278082</t>
  </si>
  <si>
    <t>20686554428792975</t>
  </si>
  <si>
    <t>20703051848165300</t>
  </si>
  <si>
    <t>20751436489074491</t>
  </si>
  <si>
    <t>20763519728739496</t>
  </si>
  <si>
    <t>20720649580318222</t>
  </si>
  <si>
    <t>20727240309599738</t>
  </si>
  <si>
    <t>20739342409843038</t>
  </si>
  <si>
    <t>20734938861820958</t>
  </si>
  <si>
    <t>20773418126421410</t>
  </si>
  <si>
    <t>20684362699123667</t>
  </si>
  <si>
    <t>20717349785655636</t>
  </si>
  <si>
    <t>20704160198431230</t>
  </si>
  <si>
    <t>20745937094689964</t>
  </si>
  <si>
    <t>20770125447522706</t>
  </si>
  <si>
    <t>20749236798544746</t>
  </si>
  <si>
    <t>20703051854063154</t>
  </si>
  <si>
    <t>20732743284581243</t>
  </si>
  <si>
    <t>20688552644879709</t>
  </si>
  <si>
    <t>20753629092157686</t>
  </si>
  <si>
    <t>20761326638058904</t>
  </si>
  <si>
    <t>20695352986384025</t>
  </si>
  <si>
    <t>20734935219396180</t>
  </si>
  <si>
    <t>20762426447521480</t>
  </si>
  <si>
    <t>20722849352821054</t>
  </si>
  <si>
    <t>20708351734346781</t>
  </si>
  <si>
    <t>20725040607659072</t>
  </si>
  <si>
    <t>20721539613709437</t>
  </si>
  <si>
    <t>20733831487116929</t>
  </si>
  <si>
    <t>20711846315957162</t>
  </si>
  <si>
    <t>20699553051866034</t>
  </si>
  <si>
    <t>20722844867742163</t>
  </si>
  <si>
    <t>20716241858272843</t>
  </si>
  <si>
    <t>20720445661369722</t>
  </si>
  <si>
    <t>20754724860763709</t>
  </si>
  <si>
    <t>20730531896222284</t>
  </si>
  <si>
    <t>20757821874934135</t>
  </si>
  <si>
    <t>20681063131265767</t>
  </si>
  <si>
    <t>20765723330136874</t>
  </si>
  <si>
    <t>20748132465450897</t>
  </si>
  <si>
    <t>20686562288611615</t>
  </si>
  <si>
    <t>20694261378318761</t>
  </si>
  <si>
    <t>20708546746517709</t>
  </si>
  <si>
    <t>20741534541219745</t>
  </si>
  <si>
    <t>20697353503083762</t>
  </si>
  <si>
    <t>20748136891145574</t>
  </si>
  <si>
    <t>20766819452857659</t>
  </si>
  <si>
    <t>20749225299675093</t>
  </si>
  <si>
    <t>20754728809760038</t>
  </si>
  <si>
    <t>20736038523042953</t>
  </si>
  <si>
    <t>20695348968857873</t>
  </si>
  <si>
    <t>20694058095804340</t>
  </si>
  <si>
    <t>20743532248045671</t>
  </si>
  <si>
    <t>20694256857138468</t>
  </si>
  <si>
    <t>20703060272639018</t>
  </si>
  <si>
    <t>20761326884293380</t>
  </si>
  <si>
    <t>20689861969844329</t>
  </si>
  <si>
    <t>20740434700692120</t>
  </si>
  <si>
    <t>20740442374375987</t>
  </si>
  <si>
    <t>20712942548951122</t>
  </si>
  <si>
    <t>20690966001393576</t>
  </si>
  <si>
    <t>20683266957874717</t>
  </si>
  <si>
    <t>20736031157995400</t>
  </si>
  <si>
    <t>20744829872817700</t>
  </si>
  <si>
    <t>20749229384877338</t>
  </si>
  <si>
    <t>20704143686476356</t>
  </si>
  <si>
    <t>20751425525146628</t>
  </si>
  <si>
    <t>20744837335089458</t>
  </si>
  <si>
    <t>20708546646086069</t>
  </si>
  <si>
    <t>20692061601785821</t>
  </si>
  <si>
    <t>20677772044601404</t>
  </si>
  <si>
    <t>20738230894293749</t>
  </si>
  <si>
    <t>20765726073294081</t>
  </si>
  <si>
    <t>20734935506704904</t>
  </si>
  <si>
    <t>20758035712183542</t>
  </si>
  <si>
    <t>20713846701070997</t>
  </si>
  <si>
    <t>20753636242024338</t>
  </si>
  <si>
    <t>20698648564907518</t>
  </si>
  <si>
    <t>20761326699190322</t>
  </si>
  <si>
    <t>20747037065614282</t>
  </si>
  <si>
    <t>20722840709057208</t>
  </si>
  <si>
    <t>20747029534880613</t>
  </si>
  <si>
    <t>20688766279770535</t>
  </si>
  <si>
    <t>20755626325153564</t>
  </si>
  <si>
    <t>20751436670691362</t>
  </si>
  <si>
    <t>20677771691069773</t>
  </si>
  <si>
    <t>20761323726734857</t>
  </si>
  <si>
    <t>20723936489170354</t>
  </si>
  <si>
    <t>20690965978732703</t>
  </si>
  <si>
    <t>20715141897400194</t>
  </si>
  <si>
    <t>20688761944308997</t>
  </si>
  <si>
    <t>20721749527516482</t>
  </si>
  <si>
    <t>20744837354701965</t>
  </si>
  <si>
    <t>20733831319590233</t>
  </si>
  <si>
    <t>20696452751876354</t>
  </si>
  <si>
    <t>20690961704451880</t>
  </si>
  <si>
    <t>20711854757721497</t>
  </si>
  <si>
    <t>20677759476203271</t>
  </si>
  <si>
    <t>20681062922339626</t>
  </si>
  <si>
    <t>20703047888959133</t>
  </si>
  <si>
    <t>20731647870276004</t>
  </si>
  <si>
    <t>20686554340944714</t>
  </si>
  <si>
    <t>20715154371562670</t>
  </si>
  <si>
    <t>20722836761102992</t>
  </si>
  <si>
    <t>20699748360529031</t>
  </si>
  <si>
    <t>20753624964406686</t>
  </si>
  <si>
    <t>20676672158420973</t>
  </si>
  <si>
    <t>20687661988665908</t>
  </si>
  <si>
    <t>20740430709341058</t>
  </si>
  <si>
    <t>20737131201774510</t>
  </si>
  <si>
    <t>20681062767611763</t>
  </si>
  <si>
    <t>20744841630451402</t>
  </si>
  <si>
    <t>20676663987048135</t>
  </si>
  <si>
    <t>20711646806065059</t>
  </si>
  <si>
    <t>20719537100996307</t>
  </si>
  <si>
    <t>20744841785835398</t>
  </si>
  <si>
    <t>20686558518364772</t>
  </si>
  <si>
    <t>20749033470156184</t>
  </si>
  <si>
    <t>20746827751551511</t>
  </si>
  <si>
    <t>20755836220398514</t>
  </si>
  <si>
    <t>20744825856520454</t>
  </si>
  <si>
    <t>20719549904217624</t>
  </si>
  <si>
    <t>20722845019947564</t>
  </si>
  <si>
    <t>20707455542478904</t>
  </si>
  <si>
    <t>20700848204196429</t>
  </si>
  <si>
    <t>20727040607731268</t>
  </si>
  <si>
    <t>20712942167093078</t>
  </si>
  <si>
    <t>20756924354779460</t>
  </si>
  <si>
    <t>20722849480242444</t>
  </si>
  <si>
    <t>20744841780581971</t>
  </si>
  <si>
    <t>20754736054623700</t>
  </si>
  <si>
    <t>20722645552802172</t>
  </si>
  <si>
    <t>20678863093796789</t>
  </si>
  <si>
    <t>20745925939430328</t>
  </si>
  <si>
    <t>20766830334128634</t>
  </si>
  <si>
    <t>20711846562067085</t>
  </si>
  <si>
    <t>20719541176699381</t>
  </si>
  <si>
    <t>20722840555895647</t>
  </si>
  <si>
    <t>20744837339898364</t>
  </si>
  <si>
    <t>20766823133607680</t>
  </si>
  <si>
    <t>20761319820200855</t>
  </si>
  <si>
    <t>20719537257377105</t>
  </si>
  <si>
    <t>20693146750617814</t>
  </si>
  <si>
    <t>20751436514019525</t>
  </si>
  <si>
    <t>20699760771447196</t>
  </si>
  <si>
    <t>20731647734885921</t>
  </si>
  <si>
    <t>20763526250146181</t>
  </si>
  <si>
    <t>20749229323489826</t>
  </si>
  <si>
    <t>20760231331328298</t>
  </si>
  <si>
    <t>20692053367062238</t>
  </si>
  <si>
    <t>20745929703487053</t>
  </si>
  <si>
    <t>20688753984622551</t>
  </si>
  <si>
    <t>20718445497013699</t>
  </si>
  <si>
    <t>20745929748500083</t>
  </si>
  <si>
    <t>20729444002869793</t>
  </si>
  <si>
    <t>20716242088586716</t>
  </si>
  <si>
    <t>20721539486625944</t>
  </si>
  <si>
    <t>20705259890173023</t>
  </si>
  <si>
    <t>20693161516031099</t>
  </si>
  <si>
    <t>20701960261234241</t>
  </si>
  <si>
    <t>20745937255200137</t>
  </si>
  <si>
    <t>20751425306516392</t>
  </si>
  <si>
    <t>20730548017066878</t>
  </si>
  <si>
    <t>20763519625414158</t>
  </si>
  <si>
    <t>20732731596753004</t>
  </si>
  <si>
    <t>20756920191202154</t>
  </si>
  <si>
    <t>20768822015982433</t>
  </si>
  <si>
    <t>20720641018311516</t>
  </si>
  <si>
    <t>20678855404871049</t>
  </si>
  <si>
    <t>20715145992310838</t>
  </si>
  <si>
    <t>20738230942057940</t>
  </si>
  <si>
    <t>20709646677654947</t>
  </si>
  <si>
    <t>20706355596267224</t>
  </si>
  <si>
    <t>20742641962284845</t>
  </si>
  <si>
    <t>20711842581753198</t>
  </si>
  <si>
    <t>20748129372851073</t>
  </si>
  <si>
    <t>20732743199929659</t>
  </si>
  <si>
    <t>20716046203375250</t>
  </si>
  <si>
    <t>20739334861690615</t>
  </si>
  <si>
    <t>20730543640816444</t>
  </si>
  <si>
    <t>20751429286463397</t>
  </si>
  <si>
    <t>20741537636086006</t>
  </si>
  <si>
    <t>20744841747952113</t>
  </si>
  <si>
    <t>20755828566818071</t>
  </si>
  <si>
    <t>20771218367821943</t>
  </si>
  <si>
    <t>20678871566437214</t>
  </si>
  <si>
    <t>20681062956532948</t>
  </si>
  <si>
    <t>20747041354844248</t>
  </si>
  <si>
    <t>20752327150388699</t>
  </si>
  <si>
    <t>20759124145130750</t>
  </si>
  <si>
    <t>20760231364515859</t>
  </si>
  <si>
    <t>20690752519844446</t>
  </si>
  <si>
    <t>20767923118086045</t>
  </si>
  <si>
    <t>20697556594269689</t>
  </si>
  <si>
    <t>20728343941480429</t>
  </si>
  <si>
    <t>20701948298787258</t>
  </si>
  <si>
    <t>20760231243904655</t>
  </si>
  <si>
    <t>20755626308378177</t>
  </si>
  <si>
    <t>20719545198263957</t>
  </si>
  <si>
    <t>20765520703686627</t>
  </si>
  <si>
    <t>20759124127286820</t>
  </si>
  <si>
    <t>20679967365296445</t>
  </si>
  <si>
    <t>20676667604871821</t>
  </si>
  <si>
    <t>20745929610870446</t>
  </si>
  <si>
    <t>20714050304950755</t>
  </si>
  <si>
    <t>20687658235505216</t>
  </si>
  <si>
    <t>20756931587447117</t>
  </si>
  <si>
    <t>20683262797994706</t>
  </si>
  <si>
    <t>20747029419831218</t>
  </si>
  <si>
    <t>20719541123921119</t>
  </si>
  <si>
    <t>20748125539372240</t>
  </si>
  <si>
    <t>20738033166707873</t>
  </si>
  <si>
    <t>20743737369549386</t>
  </si>
  <si>
    <t>20753632025464798</t>
  </si>
  <si>
    <t>20726144112633776</t>
  </si>
  <si>
    <t>20766819325624155</t>
  </si>
  <si>
    <t>20686562233228384</t>
  </si>
  <si>
    <t>20772314477586803</t>
  </si>
  <si>
    <t>20695356725735932</t>
  </si>
  <si>
    <t>20755824525597578</t>
  </si>
  <si>
    <t>20677759330936399</t>
  </si>
  <si>
    <t>20741537691441479</t>
  </si>
  <si>
    <t>20686554231015458</t>
  </si>
  <si>
    <t>20688552659624135</t>
  </si>
  <si>
    <t>20714042265813908</t>
  </si>
  <si>
    <t>20689849621671239</t>
  </si>
  <si>
    <t>20720645230038078</t>
  </si>
  <si>
    <t>20722836754300594</t>
  </si>
  <si>
    <t>20701955879676248</t>
  </si>
  <si>
    <t>20764426918970742</t>
  </si>
  <si>
    <t>20695356706162408</t>
  </si>
  <si>
    <t>20692053296692541</t>
  </si>
  <si>
    <t>20693161545280289</t>
  </si>
  <si>
    <t>20681963978056395</t>
  </si>
  <si>
    <t>20698652576434470</t>
  </si>
  <si>
    <t>20721545709901214</t>
  </si>
  <si>
    <t>20743534296443891</t>
  </si>
  <si>
    <t>20720645147834125</t>
  </si>
  <si>
    <t>20736038415447546</t>
  </si>
  <si>
    <t>20684354626272653</t>
  </si>
  <si>
    <t>20753624920602950</t>
  </si>
  <si>
    <t>20715150207596678</t>
  </si>
  <si>
    <t>20779906589893765</t>
  </si>
  <si>
    <t>-20779906589893765</t>
  </si>
  <si>
    <t>2021-09-29 07:29:44</t>
  </si>
  <si>
    <t>20728193266371524</t>
  </si>
  <si>
    <t>-20728193266371524</t>
  </si>
  <si>
    <t>2021-08-13 07:18:07</t>
  </si>
  <si>
    <t>20719429486512371</t>
  </si>
  <si>
    <t>-20719429486512371</t>
  </si>
  <si>
    <t>2021-08-05 02:47:08</t>
  </si>
  <si>
    <t>20739188695558075</t>
  </si>
  <si>
    <t>-20739188695558075</t>
  </si>
  <si>
    <t>2021-08-23 08:14:33</t>
  </si>
  <si>
    <t>20774413159502553</t>
  </si>
  <si>
    <t>-20774413159502553</t>
  </si>
  <si>
    <t>2021-09-24 02:42:19</t>
  </si>
  <si>
    <t>20727126320869505</t>
  </si>
  <si>
    <t>-20727126320869505</t>
  </si>
  <si>
    <t>2021-08-12 06:28:41</t>
  </si>
  <si>
    <t>20762322502870456</t>
  </si>
  <si>
    <t>-20762322502870456</t>
  </si>
  <si>
    <t>2021-09-13 03:39:37</t>
  </si>
  <si>
    <t>20777711818105652</t>
  </si>
  <si>
    <t>-20777711818105652</t>
  </si>
  <si>
    <t>2021-09-27 05:50:45</t>
  </si>
  <si>
    <t>20743583159016473</t>
  </si>
  <si>
    <t>-20743583159016473</t>
  </si>
  <si>
    <t>2021-08-27 04:47:54</t>
  </si>
  <si>
    <t>20764506504226592</t>
  </si>
  <si>
    <t>-20764506504226592</t>
  </si>
  <si>
    <t>2021-09-15 03:32:45</t>
  </si>
  <si>
    <t>20742530723232061</t>
  </si>
  <si>
    <t>-20742530723232061</t>
  </si>
  <si>
    <t>2021-08-26 04:53:39</t>
  </si>
  <si>
    <t>20694150846897083</t>
  </si>
  <si>
    <t>-20694150846897083</t>
  </si>
  <si>
    <t>2021-07-13 03:12:13</t>
  </si>
  <si>
    <t>20765606044446079</t>
  </si>
  <si>
    <t>-20765606044446079</t>
  </si>
  <si>
    <t>2021-09-16 02:02:33</t>
  </si>
  <si>
    <t>20757880951400135</t>
  </si>
  <si>
    <t>-20757880951400135</t>
  </si>
  <si>
    <t>2021-09-09 03:14:39</t>
  </si>
  <si>
    <t>20739227787039635</t>
  </si>
  <si>
    <t>-20739227787039635</t>
  </si>
  <si>
    <t>2021-08-23 06:41:06</t>
  </si>
  <si>
    <t>20773274544257869</t>
  </si>
  <si>
    <t>-20773274544257869</t>
  </si>
  <si>
    <t>2021-09-23 03:37:54</t>
  </si>
  <si>
    <t>20682051558995036</t>
  </si>
  <si>
    <t>-20682051558995036</t>
  </si>
  <si>
    <t>2021-07-02 03:07:12</t>
  </si>
  <si>
    <t>20780963348144743</t>
  </si>
  <si>
    <t>-20780963348144743</t>
  </si>
  <si>
    <t>2021-09-30 06:51:11</t>
  </si>
  <si>
    <t>20710596810099351</t>
  </si>
  <si>
    <t>-20710596810099351</t>
  </si>
  <si>
    <t>2021-07-28 03:10:04</t>
  </si>
  <si>
    <t>20754610612129650</t>
  </si>
  <si>
    <t>-20754610612129650</t>
  </si>
  <si>
    <t>2021-09-06 02:49:26</t>
  </si>
  <si>
    <t>20750212433752357</t>
  </si>
  <si>
    <t>-20750212433752357</t>
  </si>
  <si>
    <t>2021-09-02 00:25:20</t>
  </si>
  <si>
    <t>20719440360193938</t>
  </si>
  <si>
    <t>-20719440360193938</t>
  </si>
  <si>
    <t>2021-08-05 02:37:40</t>
  </si>
  <si>
    <t>20777672721811756</t>
  </si>
  <si>
    <t>-20777672721811756</t>
  </si>
  <si>
    <t>2021-09-27 06:29:49</t>
  </si>
  <si>
    <t>20686454054385239</t>
  </si>
  <si>
    <t>-20686454054385239</t>
  </si>
  <si>
    <t>2021-07-06 06:24:25</t>
  </si>
  <si>
    <t>20749112890150886</t>
  </si>
  <si>
    <t>-20749112890150886</t>
  </si>
  <si>
    <t>2021-09-01 02:25:01</t>
  </si>
  <si>
    <t>20742530722447947</t>
  </si>
  <si>
    <t>-20742530722447947</t>
  </si>
  <si>
    <t>2021-08-26 04:20:00</t>
  </si>
  <si>
    <t>20762275410801949</t>
  </si>
  <si>
    <t>-20762275410801949</t>
  </si>
  <si>
    <t>2021-09-13 00:10:53</t>
  </si>
  <si>
    <t>20749117159594444</t>
  </si>
  <si>
    <t>-20749117159594444</t>
  </si>
  <si>
    <t>2021-09-01 02:26:39</t>
  </si>
  <si>
    <t>20757909250450238</t>
  </si>
  <si>
    <t>-20757909250450238</t>
  </si>
  <si>
    <t>2021-09-09 02:04:53</t>
  </si>
  <si>
    <t>20708429800610998</t>
  </si>
  <si>
    <t>-20708429800610998</t>
  </si>
  <si>
    <t>2021-07-26 03:29:05</t>
  </si>
  <si>
    <t>20701804184538807</t>
  </si>
  <si>
    <t>-20701804184538807</t>
  </si>
  <si>
    <t>2021-07-20 06:06:59</t>
  </si>
  <si>
    <t>20755714427312387</t>
  </si>
  <si>
    <t>-20755714427312387</t>
  </si>
  <si>
    <t>2021-09-07 03:07:33</t>
  </si>
  <si>
    <t>20716094533822389</t>
  </si>
  <si>
    <t>-20716094533822389</t>
  </si>
  <si>
    <t>2021-08-02 06:51:50</t>
  </si>
  <si>
    <t>20763378663063501</t>
  </si>
  <si>
    <t>-20763378663063501</t>
  </si>
  <si>
    <t>2021-09-14 01:09:25</t>
  </si>
  <si>
    <t>20732630544278004</t>
  </si>
  <si>
    <t>-20732630544278004</t>
  </si>
  <si>
    <t>2021-08-17 03:36:05</t>
  </si>
  <si>
    <t>20734818847901205</t>
  </si>
  <si>
    <t>-20734818847901205</t>
  </si>
  <si>
    <t>2021-08-19 01:46:02</t>
  </si>
  <si>
    <t>20774406622738651</t>
  </si>
  <si>
    <t>-20774406622738651</t>
  </si>
  <si>
    <t>2021-09-24 02:36:37</t>
  </si>
  <si>
    <t>20756813977148727</t>
  </si>
  <si>
    <t>-20756813977148727</t>
  </si>
  <si>
    <t>2021-09-08 05:31:04</t>
  </si>
  <si>
    <t>20763417721235180</t>
  </si>
  <si>
    <t>-20763417721235180</t>
  </si>
  <si>
    <t>2021-09-14 01:14:37</t>
  </si>
  <si>
    <t>20756820472113418</t>
  </si>
  <si>
    <t>-20756820472113418</t>
  </si>
  <si>
    <t>2021-09-08 05:22:36</t>
  </si>
  <si>
    <t>20696339154501261</t>
  </si>
  <si>
    <t>-20696339154501261</t>
  </si>
  <si>
    <t>2021-07-15 03:09:53</t>
  </si>
  <si>
    <t>20751316248392142</t>
  </si>
  <si>
    <t>-20751316248392142</t>
  </si>
  <si>
    <t>2021-09-03 00:23:33</t>
  </si>
  <si>
    <t>20733690974480434</t>
  </si>
  <si>
    <t>-20733690974480434</t>
  </si>
  <si>
    <t>2021-08-18 03:19:36</t>
  </si>
  <si>
    <t>20717226133028264</t>
  </si>
  <si>
    <t>-20717226133028264</t>
  </si>
  <si>
    <t>2021-08-03 03:17:43</t>
  </si>
  <si>
    <t>20695203247616364</t>
  </si>
  <si>
    <t>-20695203247616364</t>
  </si>
  <si>
    <t>2021-07-14 23:09:15</t>
  </si>
  <si>
    <t>20723834236124154</t>
  </si>
  <si>
    <t>-20723834236124154</t>
  </si>
  <si>
    <t>2021-08-09 07:57:28</t>
  </si>
  <si>
    <t>20727137159352542</t>
  </si>
  <si>
    <t>-20727137159352542</t>
  </si>
  <si>
    <t>2021-08-12 05:37:16</t>
  </si>
  <si>
    <t>20693007853641172</t>
  </si>
  <si>
    <t>-20693007853641172</t>
  </si>
  <si>
    <t>2021-07-12 06:30:51</t>
  </si>
  <si>
    <t>20751316248265547</t>
  </si>
  <si>
    <t>-20751316248265547</t>
  </si>
  <si>
    <t>2021-09-03 00:16:08</t>
  </si>
  <si>
    <t>20723823377980089</t>
  </si>
  <si>
    <t>-20723823377980089</t>
  </si>
  <si>
    <t>2021-08-09 05:11:10</t>
  </si>
  <si>
    <t>20749080870178265</t>
  </si>
  <si>
    <t>-20749080870178265</t>
  </si>
  <si>
    <t>2021-09-01 02:22:23</t>
  </si>
  <si>
    <t>20723791348058089</t>
  </si>
  <si>
    <t>-20723791348058089</t>
  </si>
  <si>
    <t>2021-08-09 07:54:17</t>
  </si>
  <si>
    <t>20712827961349406</t>
  </si>
  <si>
    <t>-20712827961349406</t>
  </si>
  <si>
    <t>2021-07-30 02:58:28</t>
  </si>
  <si>
    <t>20705131183982261</t>
  </si>
  <si>
    <t>-20705131183982261</t>
  </si>
  <si>
    <t>2021-07-23 06:21:47</t>
  </si>
  <si>
    <t>20694150847436290</t>
  </si>
  <si>
    <t>-20694150847436290</t>
  </si>
  <si>
    <t>2021-07-13 03:36:24</t>
  </si>
  <si>
    <t>20777700984750223</t>
  </si>
  <si>
    <t>-20777700984750223</t>
  </si>
  <si>
    <t>2021-09-27 05:07:50</t>
  </si>
  <si>
    <t>20763422038114476</t>
  </si>
  <si>
    <t>-20763422038114476</t>
  </si>
  <si>
    <t>2021-09-14 00:11:48</t>
  </si>
  <si>
    <t>20693044801378899</t>
  </si>
  <si>
    <t>-20693044801378899</t>
  </si>
  <si>
    <t>2021-07-12 06:30:18</t>
  </si>
  <si>
    <t>20755710157465465</t>
  </si>
  <si>
    <t>-20755710157465465</t>
  </si>
  <si>
    <t>2021-09-07 02:48:04</t>
  </si>
  <si>
    <t>20694107390983357</t>
  </si>
  <si>
    <t>-20694107390983357</t>
  </si>
  <si>
    <t>2021-07-13 03:00:33</t>
  </si>
  <si>
    <t>20697402308146617</t>
  </si>
  <si>
    <t>-20697402308146617</t>
  </si>
  <si>
    <t>2021-07-16 05:16:11</t>
  </si>
  <si>
    <t>20751311979048399</t>
  </si>
  <si>
    <t>-20751311979048399</t>
  </si>
  <si>
    <t>2021-09-03 00:30:13</t>
  </si>
  <si>
    <t>20757920014768163</t>
  </si>
  <si>
    <t>-20757920014768163</t>
  </si>
  <si>
    <t>2021-09-09 03:12:36</t>
  </si>
  <si>
    <t>20780999608189337</t>
  </si>
  <si>
    <t>-20780999608189337</t>
  </si>
  <si>
    <t>2021-09-30 02:50:28</t>
  </si>
  <si>
    <t>20764517265675829</t>
  </si>
  <si>
    <t>-20764517265675829</t>
  </si>
  <si>
    <t>2021-09-15 03:03:07</t>
  </si>
  <si>
    <t>20751283674649470</t>
  </si>
  <si>
    <t>-20751283674649470</t>
  </si>
  <si>
    <t>2021-09-03 00:24:00</t>
  </si>
  <si>
    <t>20743583158925136</t>
  </si>
  <si>
    <t>-20743583158925136</t>
  </si>
  <si>
    <t>2021-08-27 04:44:54</t>
  </si>
  <si>
    <t>20712827961087906</t>
  </si>
  <si>
    <t>-20712827961087906</t>
  </si>
  <si>
    <t>2021-07-30 02:42:41</t>
  </si>
  <si>
    <t>20777705250040330</t>
  </si>
  <si>
    <t>-20777705250040330</t>
  </si>
  <si>
    <t>2021-09-27 05:51:33</t>
  </si>
  <si>
    <t>20723827647354350</t>
  </si>
  <si>
    <t>-20723827647354350</t>
  </si>
  <si>
    <t>2021-08-09 05:11:48</t>
  </si>
  <si>
    <t>20718329947642597</t>
  </si>
  <si>
    <t>-20718329947642597</t>
  </si>
  <si>
    <t>2021-08-04 05:35:20</t>
  </si>
  <si>
    <t>20732619761757196</t>
  </si>
  <si>
    <t>-20732619761757196</t>
  </si>
  <si>
    <t>2021-08-17 03:27:28</t>
  </si>
  <si>
    <t>20765610309192226</t>
  </si>
  <si>
    <t>-20765610309192226</t>
  </si>
  <si>
    <t>2021-09-16 02:20:29</t>
  </si>
  <si>
    <t>20720535586238761</t>
  </si>
  <si>
    <t>-20720535586238761</t>
  </si>
  <si>
    <t>2021-08-06 00:33:27</t>
  </si>
  <si>
    <t>20756777703157046</t>
  </si>
  <si>
    <t>-20756777703157046</t>
  </si>
  <si>
    <t>2021-09-08 05:23:29</t>
  </si>
  <si>
    <t>20689752680161326</t>
  </si>
  <si>
    <t>-20689752680161326</t>
  </si>
  <si>
    <t>2021-07-09 05:19:57</t>
  </si>
  <si>
    <t>20759019560066936</t>
  </si>
  <si>
    <t>-20759019560066936</t>
  </si>
  <si>
    <t>2021-09-10 05:05:33</t>
  </si>
  <si>
    <t>20741426859719466</t>
  </si>
  <si>
    <t>-20741426859719466</t>
  </si>
  <si>
    <t>2021-08-25 00:31:51</t>
  </si>
  <si>
    <t>20719440360209385</t>
  </si>
  <si>
    <t>-20719440360209385</t>
  </si>
  <si>
    <t>2021-08-05 02:38:40</t>
  </si>
  <si>
    <t>20693040531814359</t>
  </si>
  <si>
    <t>-20693040531814359</t>
  </si>
  <si>
    <t>2021-07-12 06:41:06</t>
  </si>
  <si>
    <t>20701800469941900</t>
  </si>
  <si>
    <t>-20701800469941900</t>
  </si>
  <si>
    <t>2021-07-20 03:49:14</t>
  </si>
  <si>
    <t>20757913520752755</t>
  </si>
  <si>
    <t>-20757913520752755</t>
  </si>
  <si>
    <t>2021-09-09 02:36:49</t>
  </si>
  <si>
    <t>20780963342239683</t>
  </si>
  <si>
    <t>-20780963342239683</t>
  </si>
  <si>
    <t>2021-09-30 02:30:07</t>
  </si>
  <si>
    <t>20693044799926659</t>
  </si>
  <si>
    <t>-20693044799926659</t>
  </si>
  <si>
    <t>2021-07-12 05:22:00</t>
  </si>
  <si>
    <t>20763378666214107</t>
  </si>
  <si>
    <t>-20763378666214107</t>
  </si>
  <si>
    <t>2021-09-14 04:17:36</t>
  </si>
  <si>
    <t>20750212433814515</t>
  </si>
  <si>
    <t>-20750212433814515</t>
  </si>
  <si>
    <t>2021-09-02 00:29:11</t>
  </si>
  <si>
    <t>20716137414165418</t>
  </si>
  <si>
    <t>-20716137414165418</t>
  </si>
  <si>
    <t>2021-08-02 07:02:57</t>
  </si>
  <si>
    <t>20723834230659300</t>
  </si>
  <si>
    <t>-20723834230659300</t>
  </si>
  <si>
    <t>2021-08-09 05:31:58</t>
  </si>
  <si>
    <t>20765621126871516</t>
  </si>
  <si>
    <t>-20765621126871516</t>
  </si>
  <si>
    <t>2021-09-16 02:32:06</t>
  </si>
  <si>
    <t>20741426864261993</t>
  </si>
  <si>
    <t>-20741426864261993</t>
  </si>
  <si>
    <t>2021-08-25 05:16:18</t>
  </si>
  <si>
    <t>20723823383950430</t>
  </si>
  <si>
    <t>-20723823383950430</t>
  </si>
  <si>
    <t>2021-08-09 07:58:28</t>
  </si>
  <si>
    <t>20754578605955845</t>
  </si>
  <si>
    <t>-20754578605955845</t>
  </si>
  <si>
    <t>2021-09-06 02:50:01</t>
  </si>
  <si>
    <t>20724927217713685</t>
  </si>
  <si>
    <t>-20724927217713685</t>
  </si>
  <si>
    <t>2021-08-10 05:45:52</t>
  </si>
  <si>
    <t>20734829621426084</t>
  </si>
  <si>
    <t>-20734829621426084</t>
  </si>
  <si>
    <t>2021-08-19 01:49:49</t>
  </si>
  <si>
    <t>20734829621796005</t>
  </si>
  <si>
    <t>-20734829621796005</t>
  </si>
  <si>
    <t>2021-08-19 02:14:47</t>
  </si>
  <si>
    <t>20771118845615836</t>
  </si>
  <si>
    <t>-20771118845615836</t>
  </si>
  <si>
    <t>2021-09-21 04:43:00</t>
  </si>
  <si>
    <t>20771103749090355</t>
  </si>
  <si>
    <t>-20771103749090355</t>
  </si>
  <si>
    <t>2021-09-21 04:42:03</t>
  </si>
  <si>
    <t>20700748111685799</t>
  </si>
  <si>
    <t>-20700748111685799</t>
  </si>
  <si>
    <t>2021-07-19 07:16:52</t>
  </si>
  <si>
    <t>20728236708909849</t>
  </si>
  <si>
    <t>-20728236708909849</t>
  </si>
  <si>
    <t>2021-08-13 07:05:33</t>
  </si>
  <si>
    <t>20701804184563232</t>
  </si>
  <si>
    <t>-20701804184563232</t>
  </si>
  <si>
    <t>2021-07-20 06:08:06</t>
  </si>
  <si>
    <t>20718293618967550</t>
  </si>
  <si>
    <t>-20718293618967550</t>
  </si>
  <si>
    <t>2021-08-04 05:46:10</t>
  </si>
  <si>
    <t>20742515647546443</t>
  </si>
  <si>
    <t>-20742515647546443</t>
  </si>
  <si>
    <t>2021-08-26 04:44:02</t>
  </si>
  <si>
    <t>20751316248285104</t>
  </si>
  <si>
    <t>-20751316248285104</t>
  </si>
  <si>
    <t>2021-09-03 00:17:14</t>
  </si>
  <si>
    <t>20739227788586043</t>
  </si>
  <si>
    <t>-20739227788586043</t>
  </si>
  <si>
    <t>2021-08-23 07:40:30</t>
  </si>
  <si>
    <t>20742530722615847</t>
  </si>
  <si>
    <t>-20742530722615847</t>
  </si>
  <si>
    <t>2021-08-26 04:26:44</t>
  </si>
  <si>
    <t>20762275414230150</t>
  </si>
  <si>
    <t>-20762275414230150</t>
  </si>
  <si>
    <t>2021-09-13 03:43:28</t>
  </si>
  <si>
    <t>20777707501658675</t>
  </si>
  <si>
    <t>-20777707501658675</t>
  </si>
  <si>
    <t>2021-09-27 06:42:55</t>
  </si>
  <si>
    <t>20717197779827965</t>
  </si>
  <si>
    <t>-20717197779827965</t>
  </si>
  <si>
    <t>2021-08-03 02:35:41</t>
  </si>
  <si>
    <t>20711743549976734</t>
  </si>
  <si>
    <t>-20711743549976734</t>
  </si>
  <si>
    <t>2021-07-29 03:25:32</t>
  </si>
  <si>
    <t>20771108012274924</t>
  </si>
  <si>
    <t>-20771108012274924</t>
  </si>
  <si>
    <t>2021-09-21 03:36:44</t>
  </si>
  <si>
    <t>20756809707929611</t>
  </si>
  <si>
    <t>-20756809707929611</t>
  </si>
  <si>
    <t>2021-09-08 05:43:14</t>
  </si>
  <si>
    <t>20704046743968631</t>
  </si>
  <si>
    <t>-20704046743968631</t>
  </si>
  <si>
    <t>2021-07-22 06:05:34</t>
  </si>
  <si>
    <t>20777711819831569</t>
  </si>
  <si>
    <t>-20777711819831569</t>
  </si>
  <si>
    <t>2021-09-27 06:59:39</t>
  </si>
  <si>
    <t>20779863805137541</t>
  </si>
  <si>
    <t>-20779863805137541</t>
  </si>
  <si>
    <t>2021-09-29 07:21:44</t>
  </si>
  <si>
    <t>20717236954187941</t>
  </si>
  <si>
    <t>-20717236954187941</t>
  </si>
  <si>
    <t>2021-08-03 02:46:00</t>
  </si>
  <si>
    <t>20693007853648491</t>
  </si>
  <si>
    <t>-20693007853648491</t>
  </si>
  <si>
    <t>2021-07-12 06:31:09</t>
  </si>
  <si>
    <t>20733719306992645</t>
  </si>
  <si>
    <t>-20733719306992645</t>
  </si>
  <si>
    <t>2021-08-18 02:55:25</t>
  </si>
  <si>
    <t>20712799607204877</t>
  </si>
  <si>
    <t>-20712799607204877</t>
  </si>
  <si>
    <t>2021-07-30 02:33:26</t>
  </si>
  <si>
    <t>20725990466728302</t>
  </si>
  <si>
    <t>-20725990466728302</t>
  </si>
  <si>
    <t>2021-08-11 01:04:39</t>
  </si>
  <si>
    <t>20757913519596027</t>
  </si>
  <si>
    <t>-20757913519596027</t>
  </si>
  <si>
    <t>2021-09-09 01:41:59</t>
  </si>
  <si>
    <t>20759008795221637</t>
  </si>
  <si>
    <t>-20759008795221637</t>
  </si>
  <si>
    <t>2021-09-10 05:00:35</t>
  </si>
  <si>
    <t>20755710157567555</t>
  </si>
  <si>
    <t>-20755710157567555</t>
  </si>
  <si>
    <t>2021-09-07 02:54:01</t>
  </si>
  <si>
    <t>20727132837856825</t>
  </si>
  <si>
    <t>-20727132837856825</t>
  </si>
  <si>
    <t>2021-08-12 02:57:25</t>
  </si>
  <si>
    <t>20746924579161968</t>
  </si>
  <si>
    <t>-20746924579161968</t>
  </si>
  <si>
    <t>2021-08-30 07:29:27</t>
  </si>
  <si>
    <t>20694103678698810</t>
  </si>
  <si>
    <t>-20694103678698810</t>
  </si>
  <si>
    <t>2021-07-13 03:26:01</t>
  </si>
  <si>
    <t>20741420373927277</t>
  </si>
  <si>
    <t>-20741420373927277</t>
  </si>
  <si>
    <t>2021-08-25 05:13:23</t>
  </si>
  <si>
    <t>20708397724284972</t>
  </si>
  <si>
    <t>-20708397724284972</t>
  </si>
  <si>
    <t>2021-07-26 03:24:42</t>
  </si>
  <si>
    <t>20689746180333859</t>
  </si>
  <si>
    <t>-20689746180333859</t>
  </si>
  <si>
    <t>2021-07-09 04:58:45</t>
  </si>
  <si>
    <t>20765610309354993</t>
  </si>
  <si>
    <t>-20765610309354993</t>
  </si>
  <si>
    <t>2021-09-16 02:30:56</t>
  </si>
  <si>
    <t>20733723577056240</t>
  </si>
  <si>
    <t>-20733723577056240</t>
  </si>
  <si>
    <t>2021-08-18 03:26:19</t>
  </si>
  <si>
    <t>20763411228591121</t>
  </si>
  <si>
    <t>-20763411228591121</t>
  </si>
  <si>
    <t>2021-09-14 04:16:02</t>
  </si>
  <si>
    <t>20779863804941974</t>
  </si>
  <si>
    <t>-20779863804941974</t>
  </si>
  <si>
    <t>2021-09-29 07:14:34</t>
  </si>
  <si>
    <t>20719440359969910</t>
  </si>
  <si>
    <t>-20719440359969910</t>
  </si>
  <si>
    <t>2021-08-05 02:24:43</t>
  </si>
  <si>
    <t>20777707502570179</t>
  </si>
  <si>
    <t>-20777707502570179</t>
  </si>
  <si>
    <t>2021-09-27 07:17:56</t>
  </si>
  <si>
    <t>20774406622668300</t>
  </si>
  <si>
    <t>-20774406622668300</t>
  </si>
  <si>
    <t>2021-09-24 02:32:01</t>
  </si>
  <si>
    <t>20741387775778716</t>
  </si>
  <si>
    <t>-20741387775778716</t>
  </si>
  <si>
    <t>2021-08-25 05:09:31</t>
  </si>
  <si>
    <t>20757909248356177</t>
  </si>
  <si>
    <t>-20757909248356177</t>
  </si>
  <si>
    <t>2021-09-09 00:25:17</t>
  </si>
  <si>
    <t>20757909250498765</t>
  </si>
  <si>
    <t>-20757909250498765</t>
  </si>
  <si>
    <t>2021-09-09 02:06:56</t>
  </si>
  <si>
    <t>20701841129150688</t>
  </si>
  <si>
    <t>-20701841129150688</t>
  </si>
  <si>
    <t>2021-07-20 03:47:54</t>
  </si>
  <si>
    <t>20754578606024759</t>
  </si>
  <si>
    <t>-20754578606024759</t>
  </si>
  <si>
    <t>2021-09-06 02:53:44</t>
  </si>
  <si>
    <t>20733734403673927</t>
  </si>
  <si>
    <t>-20733734403673927</t>
  </si>
  <si>
    <t>2021-08-18 03:00:29</t>
  </si>
  <si>
    <t>20742530747914197</t>
  </si>
  <si>
    <t>-20742530747914197</t>
  </si>
  <si>
    <t>2021-08-26 22:51:15</t>
  </si>
  <si>
    <t>20771103747482429</t>
  </si>
  <si>
    <t>-20771103747482429</t>
  </si>
  <si>
    <t>2021-09-21 03:11:20</t>
  </si>
  <si>
    <t>20701832569541162</t>
  </si>
  <si>
    <t>-20701832569541162</t>
  </si>
  <si>
    <t>2021-07-20 07:28:07</t>
  </si>
  <si>
    <t>20710644002919921</t>
  </si>
  <si>
    <t>-20710644002919921</t>
  </si>
  <si>
    <t>2021-07-28 03:05:54</t>
  </si>
  <si>
    <t>20705135453730567</t>
  </si>
  <si>
    <t>-20705135453730567</t>
  </si>
  <si>
    <t>2021-07-23 06:29:37</t>
  </si>
  <si>
    <t>20754610612014019</t>
  </si>
  <si>
    <t>-20754610612014019</t>
  </si>
  <si>
    <t>2021-09-06 02:43:06</t>
  </si>
  <si>
    <t>20724927219038985</t>
  </si>
  <si>
    <t>-20724927219038985</t>
  </si>
  <si>
    <t>2021-08-10 06:24:41</t>
  </si>
  <si>
    <t>20694103678657483</t>
  </si>
  <si>
    <t>-20694103678657483</t>
  </si>
  <si>
    <t>2021-07-13 03:24:08</t>
  </si>
  <si>
    <t>20739232105100829</t>
  </si>
  <si>
    <t>-20739232105100829</t>
  </si>
  <si>
    <t>2021-08-23 06:33:21</t>
  </si>
  <si>
    <t>20733730085249263</t>
  </si>
  <si>
    <t>-20733730085249263</t>
  </si>
  <si>
    <t>2021-08-18 02:57:25</t>
  </si>
  <si>
    <t>20701843333800682</t>
  </si>
  <si>
    <t>-20701843333800682</t>
  </si>
  <si>
    <t>2021-07-20 03:42:18</t>
  </si>
  <si>
    <t>20773307090368582</t>
  </si>
  <si>
    <t>-20773307090368582</t>
  </si>
  <si>
    <t>2021-09-23 01:02:58</t>
  </si>
  <si>
    <t>20781003877247669</t>
  </si>
  <si>
    <t>-20781003877247669</t>
  </si>
  <si>
    <t>2021-09-30 06:42:45</t>
  </si>
  <si>
    <t>20777672722633005</t>
  </si>
  <si>
    <t>-20777672722633005</t>
  </si>
  <si>
    <t>2021-09-27 07:03:42</t>
  </si>
  <si>
    <t>20734790522262187</t>
  </si>
  <si>
    <t>-20734790522262187</t>
  </si>
  <si>
    <t>2021-08-19 05:39:47</t>
  </si>
  <si>
    <t>20732619762289914</t>
  </si>
  <si>
    <t>-20732619762289914</t>
  </si>
  <si>
    <t>2021-08-17 03:56:06</t>
  </si>
  <si>
    <t>20697442967657128</t>
  </si>
  <si>
    <t>-20697442967657128</t>
  </si>
  <si>
    <t>2021-07-16 04:46:45</t>
  </si>
  <si>
    <t>20728225864325015</t>
  </si>
  <si>
    <t>-20728225864325015</t>
  </si>
  <si>
    <t>2021-08-13 07:10:31</t>
  </si>
  <si>
    <t>20781010450822061</t>
  </si>
  <si>
    <t>-20781010450822061</t>
  </si>
  <si>
    <t>2021-09-30 06:43:13</t>
  </si>
  <si>
    <t>20720524761660604</t>
  </si>
  <si>
    <t>-20720524761660604</t>
  </si>
  <si>
    <t>2021-08-06 07:07:16</t>
  </si>
  <si>
    <t>20763417721267279</t>
  </si>
  <si>
    <t>-20763417721267279</t>
  </si>
  <si>
    <t>2021-09-14 01:16:40</t>
  </si>
  <si>
    <t>20755678149645106</t>
  </si>
  <si>
    <t>-20755678149645106</t>
  </si>
  <si>
    <t>2021-09-07 00:20:52</t>
  </si>
  <si>
    <t>20711700063000293</t>
  </si>
  <si>
    <t>-20711700063000293</t>
  </si>
  <si>
    <t>2021-07-29 03:11:22</t>
  </si>
  <si>
    <t>20723823383976085</t>
  </si>
  <si>
    <t>-20723823383976085</t>
  </si>
  <si>
    <t>2021-08-09 07:59:15</t>
  </si>
  <si>
    <t>20687506433518183</t>
  </si>
  <si>
    <t>-20687506433518183</t>
  </si>
  <si>
    <t>2021-07-07 04:55:25</t>
  </si>
  <si>
    <t>20771118844297159</t>
  </si>
  <si>
    <t>-20771118844297159</t>
  </si>
  <si>
    <t>2021-09-21 03:34:51</t>
  </si>
  <si>
    <t>20724927209409396</t>
  </si>
  <si>
    <t>-20724927209409396</t>
  </si>
  <si>
    <t>2021-08-10 02:12:01</t>
  </si>
  <si>
    <t>20724894613693177</t>
  </si>
  <si>
    <t>-20724894613693177</t>
  </si>
  <si>
    <t>2021-08-10 02:28:55</t>
  </si>
  <si>
    <t>20779910907289722</t>
  </si>
  <si>
    <t>-20779910907289722</t>
  </si>
  <si>
    <t>2021-09-29 07:17:49</t>
  </si>
  <si>
    <t>20694146527560439</t>
  </si>
  <si>
    <t>-20694146527560439</t>
  </si>
  <si>
    <t>2021-07-13 02:57:22</t>
  </si>
  <si>
    <t>20754614881670924</t>
  </si>
  <si>
    <t>-20754614881670924</t>
  </si>
  <si>
    <t>2021-09-06 02:50:44</t>
  </si>
  <si>
    <t>20704031650593144</t>
  </si>
  <si>
    <t>-20704031650593144</t>
  </si>
  <si>
    <t>2021-07-22 05:26:43</t>
  </si>
  <si>
    <t>20756813977141768</t>
  </si>
  <si>
    <t>-20756813977141768</t>
  </si>
  <si>
    <t>2021-09-08 05:30:46</t>
  </si>
  <si>
    <t>20734786810234408</t>
  </si>
  <si>
    <t>-20734786810234408</t>
  </si>
  <si>
    <t>2021-08-19 02:18:39</t>
  </si>
  <si>
    <t>20743583158216506</t>
  </si>
  <si>
    <t>-20743583158216506</t>
  </si>
  <si>
    <t>2021-08-27 04:20:08</t>
  </si>
  <si>
    <t>20758980491364483</t>
  </si>
  <si>
    <t>-20758980491364483</t>
  </si>
  <si>
    <t>2021-09-10 00:06:16</t>
  </si>
  <si>
    <t>20765621126628117</t>
  </si>
  <si>
    <t>-20765621126628117</t>
  </si>
  <si>
    <t>2021-09-16 02:18:28</t>
  </si>
  <si>
    <t>20763422039050974</t>
  </si>
  <si>
    <t>-20763422039050974</t>
  </si>
  <si>
    <t>2021-09-14 01:11:43</t>
  </si>
  <si>
    <t>20772167001304314</t>
  </si>
  <si>
    <t>-20772167001304314</t>
  </si>
  <si>
    <t>2021-09-22 05:23:55</t>
  </si>
  <si>
    <t>20765616808430330</t>
  </si>
  <si>
    <t>-20765616808430330</t>
  </si>
  <si>
    <t>2021-09-16 01:58:44</t>
  </si>
  <si>
    <t>20701832562009493</t>
  </si>
  <si>
    <t>-20701832562009493</t>
  </si>
  <si>
    <t>2021-07-20 01:44:29</t>
  </si>
  <si>
    <t>20728236708502512</t>
  </si>
  <si>
    <t>-20728236708502512</t>
  </si>
  <si>
    <t>2021-08-13 06:53:57</t>
  </si>
  <si>
    <t>20717226132289677</t>
  </si>
  <si>
    <t>-20717226132289677</t>
  </si>
  <si>
    <t>2021-08-03 02:36:33</t>
  </si>
  <si>
    <t>20711739231104223</t>
  </si>
  <si>
    <t>-20711739231104223</t>
  </si>
  <si>
    <t>2021-07-29 03:12:57</t>
  </si>
  <si>
    <t>20777664719030219</t>
  </si>
  <si>
    <t>-20777664719030219</t>
  </si>
  <si>
    <t>2021-09-27 06:08:12</t>
  </si>
  <si>
    <t>20756777703019987</t>
  </si>
  <si>
    <t>-20756777703019987</t>
  </si>
  <si>
    <t>2021-09-08 05:19:18</t>
  </si>
  <si>
    <t>20773266540244934</t>
  </si>
  <si>
    <t>-20773266540244934</t>
  </si>
  <si>
    <t>2021-09-23 02:00:07</t>
  </si>
  <si>
    <t>20739184985630204</t>
  </si>
  <si>
    <t>-20739184985630204</t>
  </si>
  <si>
    <t>2021-08-23 06:59:52</t>
  </si>
  <si>
    <t>20695206934676220</t>
  </si>
  <si>
    <t>-20695206934676220</t>
  </si>
  <si>
    <t>2021-07-14 02:54:08</t>
  </si>
  <si>
    <t>20746881787741090</t>
  </si>
  <si>
    <t>-20746881787741090</t>
  </si>
  <si>
    <t>2021-08-30 07:18:00</t>
  </si>
  <si>
    <t>20757909250557036</t>
  </si>
  <si>
    <t>-20757909250557036</t>
  </si>
  <si>
    <t>2021-09-09 02:09:21</t>
  </si>
  <si>
    <t>20766705585111300</t>
  </si>
  <si>
    <t>-20766705585111300</t>
  </si>
  <si>
    <t>2021-09-17 03:03:38</t>
  </si>
  <si>
    <t>20717194071505354</t>
  </si>
  <si>
    <t>-20717194071505354</t>
  </si>
  <si>
    <t>2021-08-03 02:34:59</t>
  </si>
  <si>
    <t>20757909250493372</t>
  </si>
  <si>
    <t>-20757909250493372</t>
  </si>
  <si>
    <t>2021-09-09 02:06:40</t>
  </si>
  <si>
    <t>20739227781959813</t>
  </si>
  <si>
    <t>-20739227781959813</t>
  </si>
  <si>
    <t>2021-08-23 02:39:22</t>
  </si>
  <si>
    <t>20781006133323704</t>
  </si>
  <si>
    <t>-20781006133323704</t>
  </si>
  <si>
    <t>2021-09-30 06:50:49</t>
  </si>
  <si>
    <t>20718325678201340</t>
  </si>
  <si>
    <t>-20718325678201340</t>
  </si>
  <si>
    <t>2021-08-04 05:34:44</t>
  </si>
  <si>
    <t>20708397724537960</t>
  </si>
  <si>
    <t>-20708397724537960</t>
  </si>
  <si>
    <t>2021-07-26 03:38:41</t>
  </si>
  <si>
    <t>20700737316425035</t>
  </si>
  <si>
    <t>-20700737316425035</t>
  </si>
  <si>
    <t>2021-07-19 04:09:56</t>
  </si>
  <si>
    <t>20771075459570327</t>
  </si>
  <si>
    <t>-20771075459570327</t>
  </si>
  <si>
    <t>2021-09-21 03:43:48</t>
  </si>
  <si>
    <t>20734833943555525</t>
  </si>
  <si>
    <t>-20734833943555525</t>
  </si>
  <si>
    <t>2021-08-19 05:30:26</t>
  </si>
  <si>
    <t>20705131179030933</t>
  </si>
  <si>
    <t>-20705131179030933</t>
  </si>
  <si>
    <t>2021-07-23 00:10:56</t>
  </si>
  <si>
    <t>20697402307533223</t>
  </si>
  <si>
    <t>-20697402307533223</t>
  </si>
  <si>
    <t>2021-07-16 04:52:27</t>
  </si>
  <si>
    <t>20780963347890628</t>
  </si>
  <si>
    <t>-20780963347890628</t>
  </si>
  <si>
    <t>2021-09-30 06:42:25</t>
  </si>
  <si>
    <t>20723795051763607</t>
  </si>
  <si>
    <t>-20723795051763607</t>
  </si>
  <si>
    <t>2021-08-09 05:45:40</t>
  </si>
  <si>
    <t>20700743788715083</t>
  </si>
  <si>
    <t>-20700743788715083</t>
  </si>
  <si>
    <t>2021-07-19 04:13:55</t>
  </si>
  <si>
    <t>20764478204678637</t>
  </si>
  <si>
    <t>-20764478204678637</t>
  </si>
  <si>
    <t>2021-09-15 01:29:48</t>
  </si>
  <si>
    <t>20693051305713088</t>
  </si>
  <si>
    <t>-20693051305713088</t>
  </si>
  <si>
    <t>2021-07-12 05:31:04</t>
  </si>
  <si>
    <t>20723791348383321</t>
  </si>
  <si>
    <t>-20723791348383321</t>
  </si>
  <si>
    <t>2021-08-09 08:03:00</t>
  </si>
  <si>
    <t>20724894612936989</t>
  </si>
  <si>
    <t>-20724894612936989</t>
  </si>
  <si>
    <t>2021-08-10 02:10:57</t>
  </si>
  <si>
    <t>20763417725241898</t>
  </si>
  <si>
    <t>-20763417725241898</t>
  </si>
  <si>
    <t>2021-09-14 04:56:00</t>
  </si>
  <si>
    <t>20696345616946212</t>
  </si>
  <si>
    <t>-20696345616946212</t>
  </si>
  <si>
    <t>2021-07-15 02:24:04</t>
  </si>
  <si>
    <t>20746881788349345</t>
  </si>
  <si>
    <t>-20746881788349345</t>
  </si>
  <si>
    <t>2021-08-30 07:40:55</t>
  </si>
  <si>
    <t>20774366087742543</t>
  </si>
  <si>
    <t>-20774366087742543</t>
  </si>
  <si>
    <t>2021-09-24 03:13:06</t>
  </si>
  <si>
    <t>20701841131857597</t>
  </si>
  <si>
    <t>-20701841131857597</t>
  </si>
  <si>
    <t>2021-07-20 05:50:40</t>
  </si>
  <si>
    <t>20754610612040403</t>
  </si>
  <si>
    <t>-20754610612040403</t>
  </si>
  <si>
    <t>2021-09-06 02:44:36</t>
  </si>
  <si>
    <t>20693040530488092</t>
  </si>
  <si>
    <t>-20693040530488092</t>
  </si>
  <si>
    <t>2021-07-12 05:40:54</t>
  </si>
  <si>
    <t>20734786814113840</t>
  </si>
  <si>
    <t>-20734786814113840</t>
  </si>
  <si>
    <t>2021-08-19 05:36:31</t>
  </si>
  <si>
    <t>20702936378382331</t>
  </si>
  <si>
    <t>-20702936378382331</t>
  </si>
  <si>
    <t>2021-07-21 05:14:36</t>
  </si>
  <si>
    <t>20751311979174888</t>
  </si>
  <si>
    <t>-20751311979174888</t>
  </si>
  <si>
    <t>2021-09-03 00:37:11</t>
  </si>
  <si>
    <t>20777700986263641</t>
  </si>
  <si>
    <t>-20777700986263641</t>
  </si>
  <si>
    <t>2021-09-27 06:17:23</t>
  </si>
  <si>
    <t>20710596809926219</t>
  </si>
  <si>
    <t>-20710596809926219</t>
  </si>
  <si>
    <t>2021-07-28 03:03:36</t>
  </si>
  <si>
    <t>20739217015593451</t>
  </si>
  <si>
    <t>-20739217015593451</t>
  </si>
  <si>
    <t>2021-08-23 02:36:07</t>
  </si>
  <si>
    <t>20695206934652607</t>
  </si>
  <si>
    <t>-20695206934652607</t>
  </si>
  <si>
    <t>2021-07-14 02:52:38</t>
  </si>
  <si>
    <t>20756809707887744</t>
  </si>
  <si>
    <t>-20756809707887744</t>
  </si>
  <si>
    <t>2021-09-08 05:41:55</t>
  </si>
  <si>
    <t>20746918072394584</t>
  </si>
  <si>
    <t>-20746918072394584</t>
  </si>
  <si>
    <t>2021-08-30 00:07:32</t>
  </si>
  <si>
    <t>20701800466813454</t>
  </si>
  <si>
    <t>-20701800466813454</t>
  </si>
  <si>
    <t>2021-07-20 01:30:38</t>
  </si>
  <si>
    <t>20710644002576101</t>
  </si>
  <si>
    <t>-20710644002576101</t>
  </si>
  <si>
    <t>2021-07-28 02:53:15</t>
  </si>
  <si>
    <t>20734833943728083</t>
  </si>
  <si>
    <t>-20734833943728083</t>
  </si>
  <si>
    <t>2021-08-19 05:38:33</t>
  </si>
  <si>
    <t>20749127982399671</t>
  </si>
  <si>
    <t>-20749127982399671</t>
  </si>
  <si>
    <t>2021-09-01 02:20:00</t>
  </si>
  <si>
    <t>20718340820794349</t>
  </si>
  <si>
    <t>-20718340820794349</t>
  </si>
  <si>
    <t>2021-08-04 06:01:39</t>
  </si>
  <si>
    <t>20700743788724889</t>
  </si>
  <si>
    <t>-20700743788724889</t>
  </si>
  <si>
    <t>2021-07-19 04:14:18</t>
  </si>
  <si>
    <t>20757920013842054</t>
  </si>
  <si>
    <t>-20757920013842054</t>
  </si>
  <si>
    <t>2021-09-09 02:28:14</t>
  </si>
  <si>
    <t>20723827653524964</t>
  </si>
  <si>
    <t>-20723827653524964</t>
  </si>
  <si>
    <t>2021-08-09 08:03:41</t>
  </si>
  <si>
    <t>20682008723160429</t>
  </si>
  <si>
    <t>-20682008723160429</t>
  </si>
  <si>
    <t>2021-07-02 03:11:44</t>
  </si>
  <si>
    <t>20742519916359842</t>
  </si>
  <si>
    <t>-20742519916359842</t>
  </si>
  <si>
    <t>2021-08-26 04:22:22</t>
  </si>
  <si>
    <t>20685307343223397</t>
  </si>
  <si>
    <t>-20685307343223397</t>
  </si>
  <si>
    <t>2021-07-05 00:00:48</t>
  </si>
  <si>
    <t>20682055874360425</t>
  </si>
  <si>
    <t>-20682055874360425</t>
  </si>
  <si>
    <t>2021-07-02 00:21:12</t>
  </si>
  <si>
    <t>20708397728636917</t>
  </si>
  <si>
    <t>-20708397728636917</t>
  </si>
  <si>
    <t>2021-07-26 06:47:57</t>
  </si>
  <si>
    <t>20765577747687236</t>
  </si>
  <si>
    <t>-20765577747687236</t>
  </si>
  <si>
    <t>2021-09-16 02:00:43</t>
  </si>
  <si>
    <t>20700737313240777</t>
  </si>
  <si>
    <t>-20700737313240777</t>
  </si>
  <si>
    <t>2021-07-19 00:53:23</t>
  </si>
  <si>
    <t>20726026770583325</t>
  </si>
  <si>
    <t>-20726026770583325</t>
  </si>
  <si>
    <t>2021-08-11 01:06:50</t>
  </si>
  <si>
    <t>20696343423630217</t>
  </si>
  <si>
    <t>-20696343423630217</t>
  </si>
  <si>
    <t>2021-07-15 02:39:53</t>
  </si>
  <si>
    <t>20746928897154331</t>
  </si>
  <si>
    <t>-20746928897154331</t>
  </si>
  <si>
    <t>2021-08-30 07:25:44</t>
  </si>
  <si>
    <t>20754578606100377</t>
  </si>
  <si>
    <t>-20754578606100377</t>
  </si>
  <si>
    <t>2021-09-06 02:57:52</t>
  </si>
  <si>
    <t>20691947468579011</t>
  </si>
  <si>
    <t>-20691947468579011</t>
  </si>
  <si>
    <t>2021-07-11 22:59:50</t>
  </si>
  <si>
    <t>20742519917283392</t>
  </si>
  <si>
    <t>-20742519917283392</t>
  </si>
  <si>
    <t>2021-08-26 04:56:51</t>
  </si>
  <si>
    <t>20741426860640202</t>
  </si>
  <si>
    <t>-20741426860640202</t>
  </si>
  <si>
    <t>2021-08-25 01:37:23</t>
  </si>
  <si>
    <t>20701843331403671</t>
  </si>
  <si>
    <t>-20701843331403671</t>
  </si>
  <si>
    <t>2021-07-20 01:52:52</t>
  </si>
  <si>
    <t>20719429486314233</t>
  </si>
  <si>
    <t>-20719429486314233</t>
  </si>
  <si>
    <t>2021-08-05 02:35:18</t>
  </si>
  <si>
    <t>20694150846722927</t>
  </si>
  <si>
    <t>-20694150846722927</t>
  </si>
  <si>
    <t>2021-07-13 03:04:08</t>
  </si>
  <si>
    <t>20739232100372977</t>
  </si>
  <si>
    <t>-20739232100372977</t>
  </si>
  <si>
    <t>2021-08-23 02:47:11</t>
  </si>
  <si>
    <t>20701847653087726</t>
  </si>
  <si>
    <t>-20701847653087726</t>
  </si>
  <si>
    <t>2021-07-20 04:01:15</t>
  </si>
  <si>
    <t>20758980496833887</t>
  </si>
  <si>
    <t>-20758980496833887</t>
  </si>
  <si>
    <t>2021-09-10 05:14:01</t>
  </si>
  <si>
    <t>20734818849969823</t>
  </si>
  <si>
    <t>-20734818849969823</t>
  </si>
  <si>
    <t>2021-08-19 03:45:18</t>
  </si>
  <si>
    <t>20705135453916788</t>
  </si>
  <si>
    <t>-20705135453916788</t>
  </si>
  <si>
    <t>2021-07-23 06:37:25</t>
  </si>
  <si>
    <t>20733723576826386</t>
  </si>
  <si>
    <t>-20733723576826386</t>
  </si>
  <si>
    <t>2021-08-18 03:16:21</t>
  </si>
  <si>
    <t>20733690974448302</t>
  </si>
  <si>
    <t>-20733690974448302</t>
  </si>
  <si>
    <t>2021-08-18 03:18:20</t>
  </si>
  <si>
    <t>20778807038148739</t>
  </si>
  <si>
    <t>-20778807038148739</t>
  </si>
  <si>
    <t>2021-09-28 00:52:23</t>
  </si>
  <si>
    <t>20755714427455136</t>
  </si>
  <si>
    <t>-20755714427455136</t>
  </si>
  <si>
    <t>2021-09-07 03:14:54</t>
  </si>
  <si>
    <t>20716094535405576</t>
  </si>
  <si>
    <t>-20716094535405576</t>
  </si>
  <si>
    <t>2021-08-02 07:50:44</t>
  </si>
  <si>
    <t>20748013351242678</t>
  </si>
  <si>
    <t>-20748013351242678</t>
  </si>
  <si>
    <t>2021-08-31 06:25:15</t>
  </si>
  <si>
    <t>20766716355366269</t>
  </si>
  <si>
    <t>-20766716355366269</t>
  </si>
  <si>
    <t>2021-09-17 03:37:56</t>
  </si>
  <si>
    <t>20693046986735060</t>
  </si>
  <si>
    <t>-20693046986735060</t>
  </si>
  <si>
    <t>2021-07-12 05:33:44</t>
  </si>
  <si>
    <t>20780971342288094</t>
  </si>
  <si>
    <t>-20780971342288094</t>
  </si>
  <si>
    <t>2021-09-30 00:17:58</t>
  </si>
  <si>
    <t>20771075459485207</t>
  </si>
  <si>
    <t>-20771075459485207</t>
  </si>
  <si>
    <t>2021-09-21 03:38:46</t>
  </si>
  <si>
    <t>20763374955686367</t>
  </si>
  <si>
    <t>-20763374955686367</t>
  </si>
  <si>
    <t>2021-09-14 01:15:07</t>
  </si>
  <si>
    <t>20772218387927707</t>
  </si>
  <si>
    <t>-20772218387927707</t>
  </si>
  <si>
    <t>2021-09-22 04:58:04</t>
  </si>
  <si>
    <t>20695250395956204</t>
  </si>
  <si>
    <t>-20695250395956204</t>
  </si>
  <si>
    <t>2021-07-14 05:42:18</t>
  </si>
  <si>
    <t>20701841129172425</t>
  </si>
  <si>
    <t>-20701841129172425</t>
  </si>
  <si>
    <t>2021-07-20 03:48:51</t>
  </si>
  <si>
    <t>20749084577675291</t>
  </si>
  <si>
    <t>-20749084577675291</t>
  </si>
  <si>
    <t>2021-09-01 02:10:15</t>
  </si>
  <si>
    <t>20725990466623738</t>
  </si>
  <si>
    <t>-20725990466623738</t>
  </si>
  <si>
    <t>2021-08-11 00:57:37</t>
  </si>
  <si>
    <t>20777705249385805</t>
  </si>
  <si>
    <t>-20777705249385805</t>
  </si>
  <si>
    <t>2021-09-27 05:20:46</t>
  </si>
  <si>
    <t>20755678152337525</t>
  </si>
  <si>
    <t>-20755678152337525</t>
  </si>
  <si>
    <t>2021-09-07 03:00:00</t>
  </si>
  <si>
    <t>20719440359994714</t>
  </si>
  <si>
    <t>-20719440359994714</t>
  </si>
  <si>
    <t>2021-08-05 02:26:14</t>
  </si>
  <si>
    <t>20734790517848070</t>
  </si>
  <si>
    <t>-20734790517848070</t>
  </si>
  <si>
    <t>2021-08-19 01:50:34</t>
  </si>
  <si>
    <t>20774413160194186</t>
  </si>
  <si>
    <t>-20774413160194186</t>
  </si>
  <si>
    <t>2021-09-24 03:19:31</t>
  </si>
  <si>
    <t>20771075458960048</t>
  </si>
  <si>
    <t>-20771075458960048</t>
  </si>
  <si>
    <t>2021-09-21 03:08:21</t>
  </si>
  <si>
    <t>20700700928288675</t>
  </si>
  <si>
    <t>-20700700928288675</t>
  </si>
  <si>
    <t>2021-07-19 04:15:37</t>
  </si>
  <si>
    <t>20773317930305880</t>
  </si>
  <si>
    <t>-20773317930305880</t>
  </si>
  <si>
    <t>2021-09-23 03:30:18</t>
  </si>
  <si>
    <t>20757913523557984</t>
  </si>
  <si>
    <t>-20757913523557984</t>
  </si>
  <si>
    <t>2021-09-09 05:33:58</t>
  </si>
  <si>
    <t>20758976789416961</t>
  </si>
  <si>
    <t>-20758976789416961</t>
  </si>
  <si>
    <t>2021-09-10 05:15:48</t>
  </si>
  <si>
    <t>20688646635484702</t>
  </si>
  <si>
    <t>-20688646635484702</t>
  </si>
  <si>
    <t>2021-07-08 02:04:05</t>
  </si>
  <si>
    <t>20723834231181770</t>
  </si>
  <si>
    <t>-20723834231181770</t>
  </si>
  <si>
    <t>2021-08-09 05:46:03</t>
  </si>
  <si>
    <t>20739221282820892</t>
  </si>
  <si>
    <t>-20739221282820892</t>
  </si>
  <si>
    <t>2021-08-23 00:03:56</t>
  </si>
  <si>
    <t>20762307420352142</t>
  </si>
  <si>
    <t>-20762307420352142</t>
  </si>
  <si>
    <t>2021-09-13 03:44:56</t>
  </si>
  <si>
    <t>20739232097853511</t>
  </si>
  <si>
    <t>-20739232097853511</t>
  </si>
  <si>
    <t>2021-08-23 00:12:11</t>
  </si>
  <si>
    <t>20697442968425015</t>
  </si>
  <si>
    <t>-20697442968425015</t>
  </si>
  <si>
    <t>2021-07-16 05:17:47</t>
  </si>
  <si>
    <t>20756824790900232</t>
  </si>
  <si>
    <t>-20756824790900232</t>
  </si>
  <si>
    <t>2021-09-08 05:51:58</t>
  </si>
  <si>
    <t>20700704640826964</t>
  </si>
  <si>
    <t>-20700704640826964</t>
  </si>
  <si>
    <t>2021-07-19 04:10:19</t>
  </si>
  <si>
    <t>20734818852306194</t>
  </si>
  <si>
    <t>-20734818852306194</t>
  </si>
  <si>
    <t>2021-08-19 05:39:04</t>
  </si>
  <si>
    <t>20750223212729517</t>
  </si>
  <si>
    <t>-20750223212729517</t>
  </si>
  <si>
    <t>2021-09-02 01:03:43</t>
  </si>
  <si>
    <t>20771103749009952</t>
  </si>
  <si>
    <t>-20771103749009952</t>
  </si>
  <si>
    <t>2021-09-21 04:37:54</t>
  </si>
  <si>
    <t>20688646636361928</t>
  </si>
  <si>
    <t>-20688646636361928</t>
  </si>
  <si>
    <t>2021-07-08 03:00:39</t>
  </si>
  <si>
    <t>20757913521009553</t>
  </si>
  <si>
    <t>-20757913521009553</t>
  </si>
  <si>
    <t>2021-09-09 02:47:47</t>
  </si>
  <si>
    <t>20693044800164462</t>
  </si>
  <si>
    <t>-20693044800164462</t>
  </si>
  <si>
    <t>2021-07-12 05:34:05</t>
  </si>
  <si>
    <t>20742487320671623</t>
  </si>
  <si>
    <t>-20742487320671623</t>
  </si>
  <si>
    <t>2021-08-26 05:17:32</t>
  </si>
  <si>
    <t>20739221285040247</t>
  </si>
  <si>
    <t>-20739221285040247</t>
  </si>
  <si>
    <t>2021-08-23 02:32:14</t>
  </si>
  <si>
    <t>20772218388819001</t>
  </si>
  <si>
    <t>-20772218388819001</t>
  </si>
  <si>
    <t>2021-09-22 05:32:17</t>
  </si>
  <si>
    <t>20696339153623066</t>
  </si>
  <si>
    <t>-20696339153623066</t>
  </si>
  <si>
    <t>2021-07-15 02:16:22</t>
  </si>
  <si>
    <t>20719425216919479</t>
  </si>
  <si>
    <t>-20719425216919479</t>
  </si>
  <si>
    <t>2021-08-05 02:38:20</t>
  </si>
  <si>
    <t>20718336502022042</t>
  </si>
  <si>
    <t>-20718336502022042</t>
  </si>
  <si>
    <t>2021-08-04 05:45:36</t>
  </si>
  <si>
    <t>20708397724476159</t>
  </si>
  <si>
    <t>-20708397724476159</t>
  </si>
  <si>
    <t>2021-07-26 03:35:28</t>
  </si>
  <si>
    <t>20751283674867742</t>
  </si>
  <si>
    <t>-20751283674867742</t>
  </si>
  <si>
    <t>2021-09-03 00:36:48</t>
  </si>
  <si>
    <t>20739227782048677</t>
  </si>
  <si>
    <t>-20739227782048677</t>
  </si>
  <si>
    <t>2021-08-23 02:44:42</t>
  </si>
  <si>
    <t>20716126593851888</t>
  </si>
  <si>
    <t>-20716126593851888</t>
  </si>
  <si>
    <t>2021-08-02 07:05:11</t>
  </si>
  <si>
    <t>20708440597826593</t>
  </si>
  <si>
    <t>-20708440597826593</t>
  </si>
  <si>
    <t>2021-07-26 05:11:18</t>
  </si>
  <si>
    <t>20702900011985886</t>
  </si>
  <si>
    <t>-20702900011985886</t>
  </si>
  <si>
    <t>2021-07-21 03:07:48</t>
  </si>
  <si>
    <t>20781003877029481</t>
  </si>
  <si>
    <t>-20781003877029481</t>
  </si>
  <si>
    <t>2021-09-30 06:33:19</t>
  </si>
  <si>
    <t>20765616809018783</t>
  </si>
  <si>
    <t>-20765616809018783</t>
  </si>
  <si>
    <t>2021-09-16 02:33:01</t>
  </si>
  <si>
    <t>20739227781797883</t>
  </si>
  <si>
    <t>-20739227781797883</t>
  </si>
  <si>
    <t>2021-08-23 02:30:34</t>
  </si>
  <si>
    <t>20727093716572654</t>
  </si>
  <si>
    <t>-20727093716572654</t>
  </si>
  <si>
    <t>2021-08-12 05:16:46</t>
  </si>
  <si>
    <t>20723823378485046</t>
  </si>
  <si>
    <t>-20723823378485046</t>
  </si>
  <si>
    <t>2021-08-09 05:27:11</t>
  </si>
  <si>
    <t>20727093716940362</t>
  </si>
  <si>
    <t>-20727093716940362</t>
  </si>
  <si>
    <t>2021-08-12 05:33:19</t>
  </si>
  <si>
    <t>20734829621445175</t>
  </si>
  <si>
    <t>-20734829621445175</t>
  </si>
  <si>
    <t>2021-08-19 01:51:11</t>
  </si>
  <si>
    <t>20694140069188961</t>
  </si>
  <si>
    <t>-20694140069188961</t>
  </si>
  <si>
    <t>2021-07-13 03:00:06</t>
  </si>
  <si>
    <t>20709540142973930</t>
  </si>
  <si>
    <t>-20709540142973930</t>
  </si>
  <si>
    <t>2021-07-27 05:49:49</t>
  </si>
  <si>
    <t>20763374956882779</t>
  </si>
  <si>
    <t>-20763374956882779</t>
  </si>
  <si>
    <t>2021-09-14 02:34:30</t>
  </si>
  <si>
    <t>20763422068460107</t>
  </si>
  <si>
    <t>-20763422068460107</t>
  </si>
  <si>
    <t>2021-09-14 23:57:35</t>
  </si>
  <si>
    <t>20739217015639122</t>
  </si>
  <si>
    <t>-20739217015639122</t>
  </si>
  <si>
    <t>2021-08-23 02:38:54</t>
  </si>
  <si>
    <t>20728236704950142</t>
  </si>
  <si>
    <t>-20728236704950142</t>
  </si>
  <si>
    <t>2021-08-13 04:55:52</t>
  </si>
  <si>
    <t>20755720925349630</t>
  </si>
  <si>
    <t>-20755720925349630</t>
  </si>
  <si>
    <t>2021-09-07 03:00:32</t>
  </si>
  <si>
    <t>20755720925558583</t>
  </si>
  <si>
    <t>-20755720925558583</t>
  </si>
  <si>
    <t>2021-09-07 03:12:55</t>
  </si>
  <si>
    <t>20781006127434877</t>
  </si>
  <si>
    <t>-20781006127434877</t>
  </si>
  <si>
    <t>2021-09-30 02:33:28</t>
  </si>
  <si>
    <t>20693051305357989</t>
  </si>
  <si>
    <t>-20693051305357989</t>
  </si>
  <si>
    <t>2021-07-12 05:15:06</t>
  </si>
  <si>
    <t>20723823383879043</t>
  </si>
  <si>
    <t>-20723823383879043</t>
  </si>
  <si>
    <t>2021-08-09 07:56:32</t>
  </si>
  <si>
    <t>20719425216936118</t>
  </si>
  <si>
    <t>-20719425216936118</t>
  </si>
  <si>
    <t>2021-08-05 02:39:13</t>
  </si>
  <si>
    <t>20781003876045794</t>
  </si>
  <si>
    <t>-20781003876045794</t>
  </si>
  <si>
    <t>2021-09-30 05:47:37</t>
  </si>
  <si>
    <t>20777664720454579</t>
  </si>
  <si>
    <t>-20777664720454579</t>
  </si>
  <si>
    <t>2021-09-27 07:07:20</t>
  </si>
  <si>
    <t>20780999605630863</t>
  </si>
  <si>
    <t>-20780999605630863</t>
  </si>
  <si>
    <t>2021-09-30 00:12:06</t>
  </si>
  <si>
    <t>20710600518773877</t>
  </si>
  <si>
    <t>-20710600518773877</t>
  </si>
  <si>
    <t>2021-07-28 03:13:36</t>
  </si>
  <si>
    <t>20742515647709081</t>
  </si>
  <si>
    <t>-20742515647709081</t>
  </si>
  <si>
    <t>2021-08-26 04:50:18</t>
  </si>
  <si>
    <t>20693044803580737</t>
  </si>
  <si>
    <t>-20693044803580737</t>
  </si>
  <si>
    <t>2021-07-12 08:00:53</t>
  </si>
  <si>
    <t>20772167001556013</t>
  </si>
  <si>
    <t>-20772167001556013</t>
  </si>
  <si>
    <t>2021-09-22 05:34:31</t>
  </si>
  <si>
    <t>20771067455362039</t>
  </si>
  <si>
    <t>-20771067455362039</t>
  </si>
  <si>
    <t>2021-09-21 01:52:48</t>
  </si>
  <si>
    <t>20708401437245085</t>
  </si>
  <si>
    <t>-20708401437245085</t>
  </si>
  <si>
    <t>2021-07-26 06:45:14</t>
  </si>
  <si>
    <t>20742526404249681</t>
  </si>
  <si>
    <t>-20742526404249681</t>
  </si>
  <si>
    <t>2021-08-26 04:18:07</t>
  </si>
  <si>
    <t>20774402358607397</t>
  </si>
  <si>
    <t>-20774402358607397</t>
  </si>
  <si>
    <t>2021-09-24 02:49:04</t>
  </si>
  <si>
    <t>20734833940143661</t>
  </si>
  <si>
    <t>-20734833940143661</t>
  </si>
  <si>
    <t>2021-08-19 02:14:25</t>
  </si>
  <si>
    <t>20717241273012960</t>
  </si>
  <si>
    <t>-20717241273012960</t>
  </si>
  <si>
    <t>2021-08-03 03:09:02</t>
  </si>
  <si>
    <t>20728189558260726</t>
  </si>
  <si>
    <t>-20728189558260726</t>
  </si>
  <si>
    <t>2021-08-13 07:17:00</t>
  </si>
  <si>
    <t>20732587731096667</t>
  </si>
  <si>
    <t>-20732587731096667</t>
  </si>
  <si>
    <t>2021-08-17 06:23:42</t>
  </si>
  <si>
    <t>20743583159256358</t>
  </si>
  <si>
    <t>-20743583159256358</t>
  </si>
  <si>
    <t>2021-08-27 04:56:28</t>
  </si>
  <si>
    <t>20727137159895892</t>
  </si>
  <si>
    <t>-20727137159895892</t>
  </si>
  <si>
    <t>2021-08-12 06:01:09</t>
  </si>
  <si>
    <t>20717236953976467</t>
  </si>
  <si>
    <t>-20717236953976467</t>
  </si>
  <si>
    <t>2021-08-03 02:34:27</t>
  </si>
  <si>
    <t>20742526405604560</t>
  </si>
  <si>
    <t>-20742526405604560</t>
  </si>
  <si>
    <t>2021-08-26 05:19:04</t>
  </si>
  <si>
    <t>20727093717009687</t>
  </si>
  <si>
    <t>-20727093717009687</t>
  </si>
  <si>
    <t>2021-08-12 05:36:39</t>
  </si>
  <si>
    <t>20732634864399995</t>
  </si>
  <si>
    <t>-20732634864399995</t>
  </si>
  <si>
    <t>2021-08-17 05:01:19</t>
  </si>
  <si>
    <t>20764478206788243</t>
  </si>
  <si>
    <t>-20764478206788243</t>
  </si>
  <si>
    <t>2021-09-15 03:36:06</t>
  </si>
  <si>
    <t>20757924331094141</t>
  </si>
  <si>
    <t>-20757924331094141</t>
  </si>
  <si>
    <t>2021-09-09 01:51:25</t>
  </si>
  <si>
    <t>20772218388631787</t>
  </si>
  <si>
    <t>-20772218388631787</t>
  </si>
  <si>
    <t>2021-09-22 05:24:14</t>
  </si>
  <si>
    <t>20695243882358633</t>
  </si>
  <si>
    <t>-20695243882358633</t>
  </si>
  <si>
    <t>2021-07-14 02:52:07</t>
  </si>
  <si>
    <t>20774417477471986</t>
  </si>
  <si>
    <t>-20774417477471986</t>
  </si>
  <si>
    <t>2021-09-24 02:53:11</t>
  </si>
  <si>
    <t>20757880951338468</t>
  </si>
  <si>
    <t>-20757880951338468</t>
  </si>
  <si>
    <t>2021-09-09 03:12:14</t>
  </si>
  <si>
    <t>20694103678358913</t>
  </si>
  <si>
    <t>-20694103678358913</t>
  </si>
  <si>
    <t>2021-07-13 03:10:19</t>
  </si>
  <si>
    <t>20712843094908701</t>
  </si>
  <si>
    <t>-20712843094908701</t>
  </si>
  <si>
    <t>2021-07-30 02:41:20</t>
  </si>
  <si>
    <t>20718340820526061</t>
  </si>
  <si>
    <t>-20718340820526061</t>
  </si>
  <si>
    <t>2021-08-04 05:50:14</t>
  </si>
  <si>
    <t>20750184124842132</t>
  </si>
  <si>
    <t>-20750184124842132</t>
  </si>
  <si>
    <t>2021-09-02 00:48:15</t>
  </si>
  <si>
    <t>20711743549443355</t>
  </si>
  <si>
    <t>-20711743549443355</t>
  </si>
  <si>
    <t>2021-07-29 03:05:41</t>
  </si>
  <si>
    <t>20763374955608463</t>
  </si>
  <si>
    <t>-20763374955608463</t>
  </si>
  <si>
    <t>2021-09-14 01:10:12</t>
  </si>
  <si>
    <t>20779910907109824</t>
  </si>
  <si>
    <t>-20779910907109824</t>
  </si>
  <si>
    <t>2021-09-29 07:11:21</t>
  </si>
  <si>
    <t>20764478205766107</t>
  </si>
  <si>
    <t>-20764478205766107</t>
  </si>
  <si>
    <t>2021-09-15 02:38:40</t>
  </si>
  <si>
    <t>20763411228762646</t>
  </si>
  <si>
    <t>-20763411228762646</t>
  </si>
  <si>
    <t>2021-09-14 04:25:17</t>
  </si>
  <si>
    <t>20746913811326563</t>
  </si>
  <si>
    <t>-20746913811326563</t>
  </si>
  <si>
    <t>2021-08-30 07:23:41</t>
  </si>
  <si>
    <t>20704042425104354</t>
  </si>
  <si>
    <t>-20704042425104354</t>
  </si>
  <si>
    <t>2021-07-22 06:04:08</t>
  </si>
  <si>
    <t>20704003267669741</t>
  </si>
  <si>
    <t>-20704003267669741</t>
  </si>
  <si>
    <t>2021-07-22 05:46:15</t>
  </si>
  <si>
    <t>20749127982601335</t>
  </si>
  <si>
    <t>-20749127982601335</t>
  </si>
  <si>
    <t>2021-09-01 02:28:43</t>
  </si>
  <si>
    <t>20694103706896558</t>
  </si>
  <si>
    <t>-20694103706896558</t>
  </si>
  <si>
    <t>2021-07-13 23:53:19</t>
  </si>
  <si>
    <t>20708429800595352</t>
  </si>
  <si>
    <t>-20708429800595352</t>
  </si>
  <si>
    <t>2021-07-26 03:28:12</t>
  </si>
  <si>
    <t>20771108011402964</t>
  </si>
  <si>
    <t>-20771108011402964</t>
  </si>
  <si>
    <t>2021-09-21 02:42:42</t>
  </si>
  <si>
    <t>20702942882665657</t>
  </si>
  <si>
    <t>-20702942882665657</t>
  </si>
  <si>
    <t>2021-07-21 06:52:08</t>
  </si>
  <si>
    <t>20756813977334468</t>
  </si>
  <si>
    <t>-20756813977334468</t>
  </si>
  <si>
    <t>2021-09-08 05:36:42</t>
  </si>
  <si>
    <t>20756781411090267</t>
  </si>
  <si>
    <t>-20756781411090267</t>
  </si>
  <si>
    <t>2021-09-08 05:37:18</t>
  </si>
  <si>
    <t>20727090009147496</t>
  </si>
  <si>
    <t>-20727090009147496</t>
  </si>
  <si>
    <t>2021-08-12 05:47:54</t>
  </si>
  <si>
    <t>20701841132160746</t>
  </si>
  <si>
    <t>-20701841132160746</t>
  </si>
  <si>
    <t>2021-07-20 06:03:58</t>
  </si>
  <si>
    <t>20685348013967574</t>
  </si>
  <si>
    <t>-20685348013967574</t>
  </si>
  <si>
    <t>2021-07-05 05:52:05</t>
  </si>
  <si>
    <t>20757880951000258</t>
  </si>
  <si>
    <t>-20757880951000258</t>
  </si>
  <si>
    <t>2021-09-09 02:53:19</t>
  </si>
  <si>
    <t>20764521583747744</t>
  </si>
  <si>
    <t>-20764521583747744</t>
  </si>
  <si>
    <t>2021-09-15 03:14:22</t>
  </si>
  <si>
    <t>20771075458930007</t>
  </si>
  <si>
    <t>-20771075458930007</t>
  </si>
  <si>
    <t>2021-09-21 03:06:34</t>
  </si>
  <si>
    <t>20705099099936249</t>
  </si>
  <si>
    <t>-20705099099936249</t>
  </si>
  <si>
    <t>2021-07-23 01:41:35</t>
  </si>
  <si>
    <t>20762318184914860</t>
  </si>
  <si>
    <t>-20762318184914860</t>
  </si>
  <si>
    <t>2021-09-13 03:37:52</t>
  </si>
  <si>
    <t>20764521583334676</t>
  </si>
  <si>
    <t>-20764521583334676</t>
  </si>
  <si>
    <t>2021-09-15 02:52:05</t>
  </si>
  <si>
    <t>20734823119404450</t>
  </si>
  <si>
    <t>-20734823119404450</t>
  </si>
  <si>
    <t>2021-08-19 03:46:27</t>
  </si>
  <si>
    <t>20696345617033122</t>
  </si>
  <si>
    <t>-20696345617033122</t>
  </si>
  <si>
    <t>2021-07-15 02:29:11</t>
  </si>
  <si>
    <t>20688609684391117</t>
  </si>
  <si>
    <t>-20688609684391117</t>
  </si>
  <si>
    <t>2021-07-08 02:20:17</t>
  </si>
  <si>
    <t>20751279967044368</t>
  </si>
  <si>
    <t>-20751279967044368</t>
  </si>
  <si>
    <t>2021-09-03 00:29:21</t>
  </si>
  <si>
    <t>20765606049222324</t>
  </si>
  <si>
    <t>-20765606049222324</t>
  </si>
  <si>
    <t>2021-09-16 06:13:09</t>
  </si>
  <si>
    <t>20740327319166696</t>
  </si>
  <si>
    <t>-20740327319166696</t>
  </si>
  <si>
    <t>2021-08-24 01:07:28</t>
  </si>
  <si>
    <t>20764510768123733</t>
  </si>
  <si>
    <t>-20764510768123733</t>
  </si>
  <si>
    <t>2021-09-15 02:59:32</t>
  </si>
  <si>
    <t>20728232390447511</t>
  </si>
  <si>
    <t>-20728232390447511</t>
  </si>
  <si>
    <t>2021-08-13 07:01:57</t>
  </si>
  <si>
    <t>20774374089529983</t>
  </si>
  <si>
    <t>-20774374089529983</t>
  </si>
  <si>
    <t>2021-09-24 02:38:36</t>
  </si>
  <si>
    <t>20708440600849002</t>
  </si>
  <si>
    <t>-20708440600849002</t>
  </si>
  <si>
    <t>2021-07-26 07:14:26</t>
  </si>
  <si>
    <t>20773274543953031</t>
  </si>
  <si>
    <t>-20773274543953031</t>
  </si>
  <si>
    <t>2021-09-23 03:21:03</t>
  </si>
  <si>
    <t>20757920014719419</t>
  </si>
  <si>
    <t>-20757920014719419</t>
  </si>
  <si>
    <t>2021-09-09 03:10:36</t>
  </si>
  <si>
    <t>20734833941592925</t>
  </si>
  <si>
    <t>-20734833941592925</t>
  </si>
  <si>
    <t>2021-08-19 03:44:28</t>
  </si>
  <si>
    <t>20763406960984928</t>
  </si>
  <si>
    <t>-20763406960984928</t>
  </si>
  <si>
    <t>2021-09-14 01:03:32</t>
  </si>
  <si>
    <t>20708444918825959</t>
  </si>
  <si>
    <t>-20708444918825959</t>
  </si>
  <si>
    <t>2021-07-26 06:47:37</t>
  </si>
  <si>
    <t>20763378666704669</t>
  </si>
  <si>
    <t>-20763378666704669</t>
  </si>
  <si>
    <t>2021-09-14 04:42:45</t>
  </si>
  <si>
    <t>20766720672768988</t>
  </si>
  <si>
    <t>-20766720672768988</t>
  </si>
  <si>
    <t>2021-09-17 03:13:37</t>
  </si>
  <si>
    <t>20688609684444833</t>
  </si>
  <si>
    <t>-20688609684444833</t>
  </si>
  <si>
    <t>2021-07-08 02:23:49</t>
  </si>
  <si>
    <t>20777705251603551</t>
  </si>
  <si>
    <t>-20777705251603551</t>
  </si>
  <si>
    <t>2021-09-27 06:58:51</t>
  </si>
  <si>
    <t>20724890915364333</t>
  </si>
  <si>
    <t>-20724890915364333</t>
  </si>
  <si>
    <t>2021-08-10 06:51:38</t>
  </si>
  <si>
    <t>20697406020097107</t>
  </si>
  <si>
    <t>-20697406020097107</t>
  </si>
  <si>
    <t>2021-07-16 04:47:21</t>
  </si>
  <si>
    <t>20718293613815481</t>
  </si>
  <si>
    <t>-20718293613815481</t>
  </si>
  <si>
    <t>2021-08-04 01:54:39</t>
  </si>
  <si>
    <t>20697445164087812</t>
  </si>
  <si>
    <t>-20697445164087812</t>
  </si>
  <si>
    <t>2021-07-16 04:57:10</t>
  </si>
  <si>
    <t>20728232390894924</t>
  </si>
  <si>
    <t>-20728232390894924</t>
  </si>
  <si>
    <t>2021-08-13 07:14:32</t>
  </si>
  <si>
    <t>20759023878295467</t>
  </si>
  <si>
    <t>-20759023878295467</t>
  </si>
  <si>
    <t>2021-09-10 05:16:15</t>
  </si>
  <si>
    <t>20756777703073590</t>
  </si>
  <si>
    <t>-20756777703073590</t>
  </si>
  <si>
    <t>2021-09-08 05:20:56</t>
  </si>
  <si>
    <t>20717241272693209</t>
  </si>
  <si>
    <t>-20717241272693209</t>
  </si>
  <si>
    <t>2021-08-03 02:51:47</t>
  </si>
  <si>
    <t>20697438698267711</t>
  </si>
  <si>
    <t>-20697438698267711</t>
  </si>
  <si>
    <t>2021-07-16 04:58:36</t>
  </si>
  <si>
    <t>20711743550793888</t>
  </si>
  <si>
    <t>-20711743550793888</t>
  </si>
  <si>
    <t>2021-07-29 03:54:47</t>
  </si>
  <si>
    <t>20686454052934689</t>
  </si>
  <si>
    <t>-20686454052934689</t>
  </si>
  <si>
    <t>2021-07-06 05:21:27</t>
  </si>
  <si>
    <t>20686447555417348</t>
  </si>
  <si>
    <t>-20686447555417348</t>
  </si>
  <si>
    <t>2021-07-06 05:27:33</t>
  </si>
  <si>
    <t>20727090010027248</t>
  </si>
  <si>
    <t>-20727090010027248</t>
  </si>
  <si>
    <t>2021-08-12 06:26:11</t>
  </si>
  <si>
    <t>20732591436435589</t>
  </si>
  <si>
    <t>-20732591436435589</t>
  </si>
  <si>
    <t>2021-08-17 04:21:06</t>
  </si>
  <si>
    <t>20696339158534120</t>
  </si>
  <si>
    <t>-20696339158534120</t>
  </si>
  <si>
    <t>2021-07-15 06:33:26</t>
  </si>
  <si>
    <t>20723827653471775</t>
  </si>
  <si>
    <t>-20723827653471775</t>
  </si>
  <si>
    <t>2021-08-09 08:02:07</t>
  </si>
  <si>
    <t>20732630550275318</t>
  </si>
  <si>
    <t>-20732630550275318</t>
  </si>
  <si>
    <t>2021-08-17 07:54:56</t>
  </si>
  <si>
    <t>20718297326911914</t>
  </si>
  <si>
    <t>-20718297326911914</t>
  </si>
  <si>
    <t>2021-08-04 05:31:31</t>
  </si>
  <si>
    <t>20763411227317009</t>
  </si>
  <si>
    <t>-20763411227317009</t>
  </si>
  <si>
    <t>2021-09-14 03:04:37</t>
  </si>
  <si>
    <t>20694107391543907</t>
  </si>
  <si>
    <t>-20694107391543907</t>
  </si>
  <si>
    <t>2021-07-13 03:26:38</t>
  </si>
  <si>
    <t>20708444914553936</t>
  </si>
  <si>
    <t>-20708444914553936</t>
  </si>
  <si>
    <t>2021-07-26 03:38:07</t>
  </si>
  <si>
    <t>20746881788929685</t>
  </si>
  <si>
    <t>-20746881788929685</t>
  </si>
  <si>
    <t>2021-08-30 08:02:45</t>
  </si>
  <si>
    <t>20749080870040527</t>
  </si>
  <si>
    <t>-20749080870040527</t>
  </si>
  <si>
    <t>2021-09-01 02:16:25</t>
  </si>
  <si>
    <t>20693046986098808</t>
  </si>
  <si>
    <t>-20693046986098808</t>
  </si>
  <si>
    <t>2021-07-12 05:04:32</t>
  </si>
  <si>
    <t>20755681859414124</t>
  </si>
  <si>
    <t>-20755681859414124</t>
  </si>
  <si>
    <t>2021-09-07 02:32:23</t>
  </si>
  <si>
    <t>20704003267122259</t>
  </si>
  <si>
    <t>-20704003267122259</t>
  </si>
  <si>
    <t>2021-07-22 05:20:15</t>
  </si>
  <si>
    <t>20718340820177840</t>
  </si>
  <si>
    <t>-20718340820177840</t>
  </si>
  <si>
    <t>2021-08-04 05:35:04</t>
  </si>
  <si>
    <t>20772214068551581</t>
  </si>
  <si>
    <t>-20772214068551581</t>
  </si>
  <si>
    <t>2021-09-22 03:54:06</t>
  </si>
  <si>
    <t>20765616808903300</t>
  </si>
  <si>
    <t>-20765616808903300</t>
  </si>
  <si>
    <t>2021-09-16 02:26:30</t>
  </si>
  <si>
    <t>20728221588482707</t>
  </si>
  <si>
    <t>-20728221588482707</t>
  </si>
  <si>
    <t>2021-08-13 03:14:51</t>
  </si>
  <si>
    <t>20756781411256248</t>
  </si>
  <si>
    <t>-20756781411256248</t>
  </si>
  <si>
    <t>2021-09-08 05:42:29</t>
  </si>
  <si>
    <t>20755710157925642</t>
  </si>
  <si>
    <t>-20755710157925642</t>
  </si>
  <si>
    <t>2021-09-07 03:13:50</t>
  </si>
  <si>
    <t>20766716354975241</t>
  </si>
  <si>
    <t>-20766716354975241</t>
  </si>
  <si>
    <t>2021-09-17 03:17:34</t>
  </si>
  <si>
    <t>20755681859573857</t>
  </si>
  <si>
    <t>-20755681859573857</t>
  </si>
  <si>
    <t>2021-09-07 02:41:20</t>
  </si>
  <si>
    <t>20742515648180480</t>
  </si>
  <si>
    <t>-20742515648180480</t>
  </si>
  <si>
    <t>2021-08-26 05:08:48</t>
  </si>
  <si>
    <t>20739217020443873</t>
  </si>
  <si>
    <t>-20739217020443873</t>
  </si>
  <si>
    <t>2021-08-23 06:42:22</t>
  </si>
  <si>
    <t>20726026770532813</t>
  </si>
  <si>
    <t>-20726026770532813</t>
  </si>
  <si>
    <t>2021-08-11 01:03:40</t>
  </si>
  <si>
    <t>20709529342710931</t>
  </si>
  <si>
    <t>-20709529342710931</t>
  </si>
  <si>
    <t>2021-07-27 03:26:12</t>
  </si>
  <si>
    <t>20734833943573340</t>
  </si>
  <si>
    <t>-20734833943573340</t>
  </si>
  <si>
    <t>2021-08-19 05:31:15</t>
  </si>
  <si>
    <t>20741431182318605</t>
  </si>
  <si>
    <t>-20741431182318605</t>
  </si>
  <si>
    <t>2021-08-25 05:06:20</t>
  </si>
  <si>
    <t>20774406622728418</t>
  </si>
  <si>
    <t>-20774406622728418</t>
  </si>
  <si>
    <t>2021-09-24 02:35:52</t>
  </si>
  <si>
    <t>20743630266322091</t>
  </si>
  <si>
    <t>-20743630266322091</t>
  </si>
  <si>
    <t>2021-08-27 04:46:57</t>
  </si>
  <si>
    <t>20755678152342014</t>
  </si>
  <si>
    <t>-20755678152342014</t>
  </si>
  <si>
    <t>2021-09-07 03:00:18</t>
  </si>
  <si>
    <t>20764474498583097</t>
  </si>
  <si>
    <t>-20764474498583097</t>
  </si>
  <si>
    <t>2021-09-15 02:57:26</t>
  </si>
  <si>
    <t>20722739028356940</t>
  </si>
  <si>
    <t>-20722739028356940</t>
  </si>
  <si>
    <t>2021-08-08 23:36:18</t>
  </si>
  <si>
    <t>20685343745333958</t>
  </si>
  <si>
    <t>-20685343745333958</t>
  </si>
  <si>
    <t>2021-07-05 06:34:24</t>
  </si>
  <si>
    <t>20765574040724038</t>
  </si>
  <si>
    <t>-20765574040724038</t>
  </si>
  <si>
    <t>2021-09-16 02:30:25</t>
  </si>
  <si>
    <t>20780971350219175</t>
  </si>
  <si>
    <t>-20780971350219175</t>
  </si>
  <si>
    <t>2021-09-30 06:45:34</t>
  </si>
  <si>
    <t>20727126320853427</t>
  </si>
  <si>
    <t>-20727126320853427</t>
  </si>
  <si>
    <t>2021-08-12 06:27:56</t>
  </si>
  <si>
    <t>20732591435508475</t>
  </si>
  <si>
    <t>-20732591435508475</t>
  </si>
  <si>
    <t>2021-08-17 03:33:46</t>
  </si>
  <si>
    <t>20732634868337242</t>
  </si>
  <si>
    <t>-20732634868337242</t>
  </si>
  <si>
    <t>2021-08-17 07:43:46</t>
  </si>
  <si>
    <t>20746928888930727</t>
  </si>
  <si>
    <t>-20746928888930727</t>
  </si>
  <si>
    <t>2021-08-30 00:54:24</t>
  </si>
  <si>
    <t>20777705251318449</t>
  </si>
  <si>
    <t>-20777705251318449</t>
  </si>
  <si>
    <t>2021-09-27 06:47:31</t>
  </si>
  <si>
    <t>20781003872632146</t>
  </si>
  <si>
    <t>-20781003872632146</t>
  </si>
  <si>
    <t>2021-09-30 02:53:17</t>
  </si>
  <si>
    <t>20727122049919502</t>
  </si>
  <si>
    <t>-20727122049919502</t>
  </si>
  <si>
    <t>2021-08-12 05:16:16</t>
  </si>
  <si>
    <t>20710639684321134</t>
  </si>
  <si>
    <t>-20710639684321134</t>
  </si>
  <si>
    <t>2021-07-28 03:04:48</t>
  </si>
  <si>
    <t>20764521583001297</t>
  </si>
  <si>
    <t>-20764521583001297</t>
  </si>
  <si>
    <t>2021-09-15 02:32:57</t>
  </si>
  <si>
    <t>20718340820078199</t>
  </si>
  <si>
    <t>-20718340820078199</t>
  </si>
  <si>
    <t>2021-08-04 05:30:25</t>
  </si>
  <si>
    <t>20739188692874403</t>
  </si>
  <si>
    <t>-20739188692874403</t>
  </si>
  <si>
    <t>2021-08-23 06:27:12</t>
  </si>
  <si>
    <t>20771075458586176</t>
  </si>
  <si>
    <t>-20771075458586176</t>
  </si>
  <si>
    <t>2021-09-21 02:45:18</t>
  </si>
  <si>
    <t>20756809707191714</t>
  </si>
  <si>
    <t>-20756809707191714</t>
  </si>
  <si>
    <t>2021-09-08 05:19:34</t>
  </si>
  <si>
    <t>20780971351780914</t>
  </si>
  <si>
    <t>-20780971351780914</t>
  </si>
  <si>
    <t>2021-09-30 07:41:07</t>
  </si>
  <si>
    <t>20700748109727456</t>
  </si>
  <si>
    <t>-20700748109727456</t>
  </si>
  <si>
    <t>2021-07-19 05:57:54</t>
  </si>
  <si>
    <t>20757920014307708</t>
  </si>
  <si>
    <t>-20757920014307708</t>
  </si>
  <si>
    <t>2021-09-09 02:48:24</t>
  </si>
  <si>
    <t>20696306478099657</t>
  </si>
  <si>
    <t>-20696306478099657</t>
  </si>
  <si>
    <t>2021-07-15 05:19:34</t>
  </si>
  <si>
    <t>20727132840610699</t>
  </si>
  <si>
    <t>-20727132840610699</t>
  </si>
  <si>
    <t>2021-08-12 05:15:51</t>
  </si>
  <si>
    <t>20771067457089749</t>
  </si>
  <si>
    <t>-20771067457089749</t>
  </si>
  <si>
    <t>2021-09-21 03:40:54</t>
  </si>
  <si>
    <t>20749112888041724</t>
  </si>
  <si>
    <t>-20749112888041724</t>
  </si>
  <si>
    <t>2021-09-01 00:45:06</t>
  </si>
  <si>
    <t>20727090010047013</t>
  </si>
  <si>
    <t>-20727090010047013</t>
  </si>
  <si>
    <t>2021-08-12 06:27:08</t>
  </si>
  <si>
    <t>20734786810108966</t>
  </si>
  <si>
    <t>-20734786810108966</t>
  </si>
  <si>
    <t>2021-08-19 02:11:29</t>
  </si>
  <si>
    <t>20716126594891571</t>
  </si>
  <si>
    <t>-20716126594891571</t>
  </si>
  <si>
    <t>2021-08-02 07:45:05</t>
  </si>
  <si>
    <t>20712843094735036</t>
  </si>
  <si>
    <t>-20712843094735036</t>
  </si>
  <si>
    <t>2021-07-30 02:31:18</t>
  </si>
  <si>
    <t>20717230402777949</t>
  </si>
  <si>
    <t>-20717230402777949</t>
  </si>
  <si>
    <t>2021-08-03 03:33:07</t>
  </si>
  <si>
    <t>20756813977737901</t>
  </si>
  <si>
    <t>-20756813977737901</t>
  </si>
  <si>
    <t>2021-09-08 05:49:38</t>
  </si>
  <si>
    <t>20755720924092842</t>
  </si>
  <si>
    <t>-20755720924092842</t>
  </si>
  <si>
    <t>2021-09-07 01:38:34</t>
  </si>
  <si>
    <t>20739184986701770</t>
  </si>
  <si>
    <t>-20739184986701770</t>
  </si>
  <si>
    <t>2021-08-23 07:42:13</t>
  </si>
  <si>
    <t>20774413159377524</t>
  </si>
  <si>
    <t>-20774413159377524</t>
  </si>
  <si>
    <t>2021-09-24 02:34:23</t>
  </si>
  <si>
    <t>20739217020606769</t>
  </si>
  <si>
    <t>-20739217020606769</t>
  </si>
  <si>
    <t>2021-08-23 06:49:14</t>
  </si>
  <si>
    <t>20763417724724312</t>
  </si>
  <si>
    <t>-20763417724724312</t>
  </si>
  <si>
    <t>2021-09-14 04:31:11</t>
  </si>
  <si>
    <t>20773317930210643</t>
  </si>
  <si>
    <t>-20773317930210643</t>
  </si>
  <si>
    <t>2021-09-23 03:25:05</t>
  </si>
  <si>
    <t>20751279966774448</t>
  </si>
  <si>
    <t>-20751279966774448</t>
  </si>
  <si>
    <t>2021-09-03 00:13:48</t>
  </si>
  <si>
    <t>20701800467799725</t>
  </si>
  <si>
    <t>-20701800467799725</t>
  </si>
  <si>
    <t>2021-07-20 02:19:21</t>
  </si>
  <si>
    <t>20727126319813651</t>
  </si>
  <si>
    <t>-20727126319813651</t>
  </si>
  <si>
    <t>2021-08-12 05:41:43</t>
  </si>
  <si>
    <t>20749127982546400</t>
  </si>
  <si>
    <t>-20749127982546400</t>
  </si>
  <si>
    <t>2021-09-01 02:26:07</t>
  </si>
  <si>
    <t>20719425216548697</t>
  </si>
  <si>
    <t>-20719425216548697</t>
  </si>
  <si>
    <t>2021-08-05 02:15:39</t>
  </si>
  <si>
    <t>20712799606955539</t>
  </si>
  <si>
    <t>-20712799606955539</t>
  </si>
  <si>
    <t>2021-07-30 02:18:14</t>
  </si>
  <si>
    <t>20751316248809918</t>
  </si>
  <si>
    <t>-20751316248809918</t>
  </si>
  <si>
    <t>2021-09-03 00:48:00</t>
  </si>
  <si>
    <t>20724890904500492</t>
  </si>
  <si>
    <t>-20724890904500492</t>
  </si>
  <si>
    <t>2021-08-10 02:09:14</t>
  </si>
  <si>
    <t>20759008795191078</t>
  </si>
  <si>
    <t>-20759008795191078</t>
  </si>
  <si>
    <t>2021-09-10 04:59:18</t>
  </si>
  <si>
    <t>20739221289850969</t>
  </si>
  <si>
    <t>-20739221289850969</t>
  </si>
  <si>
    <t>2021-08-23 06:38:07</t>
  </si>
  <si>
    <t>20723795051281881</t>
  </si>
  <si>
    <t>-20723795051281881</t>
  </si>
  <si>
    <t>2021-08-09 05:32:20</t>
  </si>
  <si>
    <t>20751283674738386</t>
  </si>
  <si>
    <t>-20751283674738386</t>
  </si>
  <si>
    <t>2021-09-03 00:29:03</t>
  </si>
  <si>
    <t>20739221289618691</t>
  </si>
  <si>
    <t>-20739221289618691</t>
  </si>
  <si>
    <t>2021-08-23 06:27:35</t>
  </si>
  <si>
    <t>20773313612470035</t>
  </si>
  <si>
    <t>-20773313612470035</t>
  </si>
  <si>
    <t>2021-09-23 03:24:48</t>
  </si>
  <si>
    <t>20751283674597725</t>
  </si>
  <si>
    <t>-20751283674597725</t>
  </si>
  <si>
    <t>2021-09-03 00:21:07</t>
  </si>
  <si>
    <t>20755720925350359</t>
  </si>
  <si>
    <t>-20755720925350359</t>
  </si>
  <si>
    <t>2021-09-07 03:00:49</t>
  </si>
  <si>
    <t>20763406964387306</t>
  </si>
  <si>
    <t>-20763406964387306</t>
  </si>
  <si>
    <t>2021-09-14 04:29:34</t>
  </si>
  <si>
    <t>20777700987606494</t>
  </si>
  <si>
    <t>-20777700987606494</t>
  </si>
  <si>
    <t>2021-09-27 07:13:29</t>
  </si>
  <si>
    <t>20687506433289270</t>
  </si>
  <si>
    <t>-20687506433289270</t>
  </si>
  <si>
    <t>2021-07-07 04:43:36</t>
  </si>
  <si>
    <t>20694140069247217</t>
  </si>
  <si>
    <t>-20694140069247217</t>
  </si>
  <si>
    <t>2021-07-13 03:03:01</t>
  </si>
  <si>
    <t>20746913830905383</t>
  </si>
  <si>
    <t>-20746913830905383</t>
  </si>
  <si>
    <t>2021-08-30 23:07:16</t>
  </si>
  <si>
    <t>20771067455423727</t>
  </si>
  <si>
    <t>-20771067455423727</t>
  </si>
  <si>
    <t>2021-09-21 01:57:14</t>
  </si>
  <si>
    <t>20772167000531715</t>
  </si>
  <si>
    <t>-20772167000531715</t>
  </si>
  <si>
    <t>2021-09-22 04:55:01</t>
  </si>
  <si>
    <t>20774402358697527</t>
  </si>
  <si>
    <t>-20774402358697527</t>
  </si>
  <si>
    <t>2021-09-24 02:54:27</t>
  </si>
  <si>
    <t>20716098242811158</t>
  </si>
  <si>
    <t>-20716098242811158</t>
  </si>
  <si>
    <t>2021-08-02 07:15:47</t>
  </si>
  <si>
    <t>20768908956260078</t>
  </si>
  <si>
    <t>-20768908956260078</t>
  </si>
  <si>
    <t>2021-09-19 23:12:40</t>
  </si>
  <si>
    <t>20711696354735176</t>
  </si>
  <si>
    <t>-20711696354735176</t>
  </si>
  <si>
    <t>2021-07-29 03:21:41</t>
  </si>
  <si>
    <t>20739188695499262</t>
  </si>
  <si>
    <t>-20739188695499262</t>
  </si>
  <si>
    <t>2021-08-23 08:12:24</t>
  </si>
  <si>
    <t>20708429800709465</t>
  </si>
  <si>
    <t>-20708429800709465</t>
  </si>
  <si>
    <t>2021-07-26 03:34:38</t>
  </si>
  <si>
    <t>20766673584745284</t>
  </si>
  <si>
    <t>-20766673584745284</t>
  </si>
  <si>
    <t>2021-09-17 02:40:58</t>
  </si>
  <si>
    <t>20764506503533185</t>
  </si>
  <si>
    <t>-20764506503533185</t>
  </si>
  <si>
    <t>2021-09-15 02:52:38</t>
  </si>
  <si>
    <t>20746928898159899</t>
  </si>
  <si>
    <t>-20746928898159899</t>
  </si>
  <si>
    <t>2021-08-30 08:01:08</t>
  </si>
  <si>
    <t>20772167000965729</t>
  </si>
  <si>
    <t>-20772167000965729</t>
  </si>
  <si>
    <t>2021-09-22 05:11:04</t>
  </si>
  <si>
    <t>20774417476989915</t>
  </si>
  <si>
    <t>-20774417476989915</t>
  </si>
  <si>
    <t>2021-09-24 02:25:33</t>
  </si>
  <si>
    <t>20689748360657501</t>
  </si>
  <si>
    <t>-20689748360657501</t>
  </si>
  <si>
    <t>2021-07-09 04:57:41</t>
  </si>
  <si>
    <t>20689709230361745</t>
  </si>
  <si>
    <t>-20689709230361745</t>
  </si>
  <si>
    <t>2021-07-09 05:17:20</t>
  </si>
  <si>
    <t>20778807040917647</t>
  </si>
  <si>
    <t>-20778807040917647</t>
  </si>
  <si>
    <t>2021-09-28 03:31:36</t>
  </si>
  <si>
    <t>20728236709284459</t>
  </si>
  <si>
    <t>-20728236709284459</t>
  </si>
  <si>
    <t>2021-08-13 07:15:56</t>
  </si>
  <si>
    <t>20694140070038702</t>
  </si>
  <si>
    <t>-20694140070038702</t>
  </si>
  <si>
    <t>2021-07-13 03:40:28</t>
  </si>
  <si>
    <t>20774417479727497</t>
  </si>
  <si>
    <t>-20774417479727497</t>
  </si>
  <si>
    <t>2021-09-24 04:46:45</t>
  </si>
  <si>
    <t>20694144339307785</t>
  </si>
  <si>
    <t>-20694144339307785</t>
  </si>
  <si>
    <t>2021-07-13 03:16:37</t>
  </si>
  <si>
    <t>20766705585379545</t>
  </si>
  <si>
    <t>-20766705585379545</t>
  </si>
  <si>
    <t>2021-09-17 03:18:32</t>
  </si>
  <si>
    <t>20732624035111957</t>
  </si>
  <si>
    <t>-20732624035111957</t>
  </si>
  <si>
    <t>2021-08-17 06:33:49</t>
  </si>
  <si>
    <t>20759023877663648</t>
  </si>
  <si>
    <t>-20759023877663648</t>
  </si>
  <si>
    <t>2021-09-10 04:48:19</t>
  </si>
  <si>
    <t>20695246076823385</t>
  </si>
  <si>
    <t>-20695246076823385</t>
  </si>
  <si>
    <t>2021-07-14 05:35:17</t>
  </si>
  <si>
    <t>20756781411330150</t>
  </si>
  <si>
    <t>-20756781411330150</t>
  </si>
  <si>
    <t>2021-09-08 05:44:53</t>
  </si>
  <si>
    <t>20727132838270536</t>
  </si>
  <si>
    <t>-20727132838270536</t>
  </si>
  <si>
    <t>2021-08-12 03:20:18</t>
  </si>
  <si>
    <t>20754614881702432</t>
  </si>
  <si>
    <t>-20754614881702432</t>
  </si>
  <si>
    <t>2021-09-06 02:52:38</t>
  </si>
  <si>
    <t>20759019559826230</t>
  </si>
  <si>
    <t>-20759019559826230</t>
  </si>
  <si>
    <t>2021-09-10 04:54:47</t>
  </si>
  <si>
    <t>20763378667016872</t>
  </si>
  <si>
    <t>-20763378667016872</t>
  </si>
  <si>
    <t>2021-09-14 04:58:06</t>
  </si>
  <si>
    <t>20694107391745483</t>
  </si>
  <si>
    <t>-20694107391745483</t>
  </si>
  <si>
    <t>2021-07-13 03:35:56</t>
  </si>
  <si>
    <t>20726037613908406</t>
  </si>
  <si>
    <t>-20726037613908406</t>
  </si>
  <si>
    <t>2021-08-11 05:30:16</t>
  </si>
  <si>
    <t>20728193256740508</t>
  </si>
  <si>
    <t>-20728193256740508</t>
  </si>
  <si>
    <t>2021-08-13 01:04:43</t>
  </si>
  <si>
    <t>20780971344704884</t>
  </si>
  <si>
    <t>-20780971344704884</t>
  </si>
  <si>
    <t>2021-09-30 02:43:35</t>
  </si>
  <si>
    <t>20697442968163465</t>
  </si>
  <si>
    <t>-20697442968163465</t>
  </si>
  <si>
    <t>2021-07-16 05:07:15</t>
  </si>
  <si>
    <t>20773266544292243</t>
  </si>
  <si>
    <t>-20773266544292243</t>
  </si>
  <si>
    <t>2021-09-23 05:38:17</t>
  </si>
  <si>
    <t>20777664718116335</t>
  </si>
  <si>
    <t>-20777664718116335</t>
  </si>
  <si>
    <t>2021-09-27 05:27:41</t>
  </si>
  <si>
    <t>20701847656198945</t>
  </si>
  <si>
    <t>-20701847656198945</t>
  </si>
  <si>
    <t>2021-07-20 06:14:04</t>
  </si>
  <si>
    <t>20763374958986378</t>
  </si>
  <si>
    <t>-20763374958986378</t>
  </si>
  <si>
    <t>2021-09-14 04:30:14</t>
  </si>
  <si>
    <t>20689709230697628</t>
  </si>
  <si>
    <t>-20689709230697628</t>
  </si>
  <si>
    <t>2021-07-09 05:33:15</t>
  </si>
  <si>
    <t>20750212434109234</t>
  </si>
  <si>
    <t>-20750212434109234</t>
  </si>
  <si>
    <t>2021-09-02 00:46:36</t>
  </si>
  <si>
    <t>20701800471794892</t>
  </si>
  <si>
    <t>-20701800471794892</t>
  </si>
  <si>
    <t>2021-07-20 05:32:48</t>
  </si>
  <si>
    <t>20693051307176568</t>
  </si>
  <si>
    <t>-20693051307176568</t>
  </si>
  <si>
    <t>2021-07-12 06:33:54</t>
  </si>
  <si>
    <t>20694144339379465</t>
  </si>
  <si>
    <t>-20694144339379465</t>
  </si>
  <si>
    <t>2021-07-13 03:20:10</t>
  </si>
  <si>
    <t>20723834231006560</t>
  </si>
  <si>
    <t>-20723834231006560</t>
  </si>
  <si>
    <t>2021-08-09 05:41:27</t>
  </si>
  <si>
    <t>20708440595655700</t>
  </si>
  <si>
    <t>-20708440595655700</t>
  </si>
  <si>
    <t>2021-07-26 03:27:08</t>
  </si>
  <si>
    <t>20733734403791741</t>
  </si>
  <si>
    <t>-20733734403791741</t>
  </si>
  <si>
    <t>2021-08-18 03:07:20</t>
  </si>
  <si>
    <t>20732587733311519</t>
  </si>
  <si>
    <t>-20732587733311519</t>
  </si>
  <si>
    <t>2021-08-17 07:53:26</t>
  </si>
  <si>
    <t>20701841126659230</t>
  </si>
  <si>
    <t>-20701841126659230</t>
  </si>
  <si>
    <t>2021-07-20 01:48:34</t>
  </si>
  <si>
    <t>20733730085452063</t>
  </si>
  <si>
    <t>-20733730085452063</t>
  </si>
  <si>
    <t>2021-08-18 03:09:04</t>
  </si>
  <si>
    <t>20749112890031609</t>
  </si>
  <si>
    <t>-20749112890031609</t>
  </si>
  <si>
    <t>2021-09-01 02:19:43</t>
  </si>
  <si>
    <t>20732624031419227</t>
  </si>
  <si>
    <t>-20732624031419227</t>
  </si>
  <si>
    <t>2021-08-17 03:40:56</t>
  </si>
  <si>
    <t>20711739231324850</t>
  </si>
  <si>
    <t>-20711739231324850</t>
  </si>
  <si>
    <t>2021-07-29 03:21:00</t>
  </si>
  <si>
    <t>20780971350052693</t>
  </si>
  <si>
    <t>-20780971350052693</t>
  </si>
  <si>
    <t>2021-09-30 06:39:37</t>
  </si>
  <si>
    <t>20726026770292056</t>
  </si>
  <si>
    <t>-20726026770292056</t>
  </si>
  <si>
    <t>2021-08-11 00:48:00</t>
  </si>
  <si>
    <t>20773317961988616</t>
  </si>
  <si>
    <t>-20773317961988616</t>
  </si>
  <si>
    <t>2021-09-23 23:59:26</t>
  </si>
  <si>
    <t>20704003267689295</t>
  </si>
  <si>
    <t>-20704003267689295</t>
  </si>
  <si>
    <t>2021-07-22 05:47:10</t>
  </si>
  <si>
    <t>20711739231418012</t>
  </si>
  <si>
    <t>-20711739231418012</t>
  </si>
  <si>
    <t>2021-07-29 03:24:34</t>
  </si>
  <si>
    <t>20694144345000806</t>
  </si>
  <si>
    <t>-20694144345000806</t>
  </si>
  <si>
    <t>2021-07-13 07:40:46</t>
  </si>
  <si>
    <t>20693040530401101</t>
  </si>
  <si>
    <t>-20693040530401101</t>
  </si>
  <si>
    <t>2021-07-12 05:36:15</t>
  </si>
  <si>
    <t>20709540139880222</t>
  </si>
  <si>
    <t>-20709540139880222</t>
  </si>
  <si>
    <t>2021-07-27 03:25:14</t>
  </si>
  <si>
    <t>20742487319925220</t>
  </si>
  <si>
    <t>-20742487319925220</t>
  </si>
  <si>
    <t>2021-08-26 04:47:33</t>
  </si>
  <si>
    <t>20757924332700267</t>
  </si>
  <si>
    <t>-20757924332700267</t>
  </si>
  <si>
    <t>2021-09-09 03:07:58</t>
  </si>
  <si>
    <t>20701841127463317</t>
  </si>
  <si>
    <t>-20701841127463317</t>
  </si>
  <si>
    <t>2021-07-20 02:28:32</t>
  </si>
  <si>
    <t>20734786809798161</t>
  </si>
  <si>
    <t>-20734786809798161</t>
  </si>
  <si>
    <t>2021-08-19 01:52:03</t>
  </si>
  <si>
    <t>20753511096996138</t>
  </si>
  <si>
    <t>-20753511096996138</t>
  </si>
  <si>
    <t>2021-09-05 23:13:48</t>
  </si>
  <si>
    <t>20750223211992191</t>
  </si>
  <si>
    <t>-20750223211992191</t>
  </si>
  <si>
    <t>2021-09-02 00:23:09</t>
  </si>
  <si>
    <t>20693044801431636</t>
  </si>
  <si>
    <t>-20693044801431636</t>
  </si>
  <si>
    <t>2021-07-12 06:32:35</t>
  </si>
  <si>
    <t>20774413165839955</t>
  </si>
  <si>
    <t>-20774413165839955</t>
  </si>
  <si>
    <t>2021-09-24 07:23:02</t>
  </si>
  <si>
    <t>20773302828113455</t>
  </si>
  <si>
    <t>-20773302828113455</t>
  </si>
  <si>
    <t>2021-09-23 03:13:06</t>
  </si>
  <si>
    <t>20724927209144395</t>
  </si>
  <si>
    <t>-20724927209144395</t>
  </si>
  <si>
    <t>2021-08-10 02:05:47</t>
  </si>
  <si>
    <t>Partial</t>
  </si>
  <si>
    <t>Total_txns</t>
  </si>
  <si>
    <t>full_refunds</t>
  </si>
  <si>
    <t>txn_amt_bucket</t>
  </si>
  <si>
    <t>transid</t>
  </si>
  <si>
    <t>consumer_id</t>
  </si>
  <si>
    <t>txn_amt</t>
  </si>
  <si>
    <t>refund_amt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</si>
</sst>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7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10" fontId="0" fillId="0" borderId="0" xfId="0" applyNumberFormat="1"/>
    <xf numFmtId="0" fontId="1" fillId="2" borderId="0" xfId="0" applyFont="1" applyFill="1" applyBorder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1" fontId="0" fillId="0" borderId="0" xfId="0" applyNumberFormat="1"/>
    <xf numFmtId="22" fontId="0" fillId="0" borderId="0" xfId="0" applyNumberFormat="1"/>
    <xf numFmtId="3" fontId="0" fillId="0" borderId="0" xfId="0" applyNumberFormat="1"/>
    <xf numFmtId="22" fontId="0" fillId="3" borderId="0" xfId="0" applyNumberFormat="1" applyFill="1"/>
    <xf numFmtId="0" fontId="0" fillId="3" borderId="0" xfId="0" applyFill="1"/>
    <xf numFmtId="0" fontId="0" fillId="0" borderId="0" xfId="0" quotePrefix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6">
    <dxf>
      <numFmt numFmtId="3" formatCode="#,##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</dxfs>
  <tableStyles count="1" defaultTableStyle="TableStyleMedium2" defaultPivotStyle="PivotStyleLight16">
    <tableStyle name="Invisible" pivot="0" table="0" count="0" xr9:uid="{6384FC74-87D8-44CF-8556-F18A19A7724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[TE_analysis.xlsx]TPV_Industry_summary_Auth_TE!PivotTable1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TPV_Industry_summary_Auth_TE!$S$2</c:f>
              <c:strCache>
                <c:ptCount val="1"/>
                <c:pt idx="0">
                  <c:v>Sum of Assessment Fee Rate-GLOBALPAY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TPV_Industry_summary_Auth_TE!$Q$3:$R$52</c:f>
              <c:multiLvlStrCache>
                <c:ptCount val="49"/>
                <c:lvl>
                  <c:pt idx="0">
                    <c:v>Fashion</c:v>
                  </c:pt>
                  <c:pt idx="1">
                    <c:v>Groceries</c:v>
                  </c:pt>
                  <c:pt idx="2">
                    <c:v>Health</c:v>
                  </c:pt>
                  <c:pt idx="3">
                    <c:v>Media</c:v>
                  </c:pt>
                  <c:pt idx="4">
                    <c:v>Other</c:v>
                  </c:pt>
                  <c:pt idx="5">
                    <c:v>Other Retail</c:v>
                  </c:pt>
                  <c:pt idx="6">
                    <c:v>Services</c:v>
                  </c:pt>
                  <c:pt idx="7">
                    <c:v>Fashion</c:v>
                  </c:pt>
                  <c:pt idx="8">
                    <c:v>Groceries</c:v>
                  </c:pt>
                  <c:pt idx="9">
                    <c:v>Health</c:v>
                  </c:pt>
                  <c:pt idx="10">
                    <c:v>Media</c:v>
                  </c:pt>
                  <c:pt idx="11">
                    <c:v>Other</c:v>
                  </c:pt>
                  <c:pt idx="12">
                    <c:v>Other Retail</c:v>
                  </c:pt>
                  <c:pt idx="13">
                    <c:v>Services</c:v>
                  </c:pt>
                  <c:pt idx="14">
                    <c:v>Fashion</c:v>
                  </c:pt>
                  <c:pt idx="15">
                    <c:v>Groceries</c:v>
                  </c:pt>
                  <c:pt idx="16">
                    <c:v>Health</c:v>
                  </c:pt>
                  <c:pt idx="17">
                    <c:v>Media</c:v>
                  </c:pt>
                  <c:pt idx="18">
                    <c:v>Other</c:v>
                  </c:pt>
                  <c:pt idx="19">
                    <c:v>Other Retail</c:v>
                  </c:pt>
                  <c:pt idx="20">
                    <c:v>Services</c:v>
                  </c:pt>
                  <c:pt idx="21">
                    <c:v>Fashion</c:v>
                  </c:pt>
                  <c:pt idx="22">
                    <c:v>Groceries</c:v>
                  </c:pt>
                  <c:pt idx="23">
                    <c:v>Health</c:v>
                  </c:pt>
                  <c:pt idx="24">
                    <c:v>Media</c:v>
                  </c:pt>
                  <c:pt idx="25">
                    <c:v>Other</c:v>
                  </c:pt>
                  <c:pt idx="26">
                    <c:v>Other Retail</c:v>
                  </c:pt>
                  <c:pt idx="27">
                    <c:v>Services</c:v>
                  </c:pt>
                  <c:pt idx="28">
                    <c:v>Fashion</c:v>
                  </c:pt>
                  <c:pt idx="29">
                    <c:v>Groceries</c:v>
                  </c:pt>
                  <c:pt idx="30">
                    <c:v>Health</c:v>
                  </c:pt>
                  <c:pt idx="31">
                    <c:v>Media</c:v>
                  </c:pt>
                  <c:pt idx="32">
                    <c:v>Other</c:v>
                  </c:pt>
                  <c:pt idx="33">
                    <c:v>Other Retail</c:v>
                  </c:pt>
                  <c:pt idx="34">
                    <c:v>Services</c:v>
                  </c:pt>
                  <c:pt idx="35">
                    <c:v>Fashion</c:v>
                  </c:pt>
                  <c:pt idx="36">
                    <c:v>Groceries</c:v>
                  </c:pt>
                  <c:pt idx="37">
                    <c:v>Health</c:v>
                  </c:pt>
                  <c:pt idx="38">
                    <c:v>Media</c:v>
                  </c:pt>
                  <c:pt idx="39">
                    <c:v>Other</c:v>
                  </c:pt>
                  <c:pt idx="40">
                    <c:v>Other Retail</c:v>
                  </c:pt>
                  <c:pt idx="41">
                    <c:v>Services</c:v>
                  </c:pt>
                  <c:pt idx="42">
                    <c:v>Fashion</c:v>
                  </c:pt>
                  <c:pt idx="43">
                    <c:v>Groceries</c:v>
                  </c:pt>
                  <c:pt idx="44">
                    <c:v>Health</c:v>
                  </c:pt>
                  <c:pt idx="45">
                    <c:v>Media</c:v>
                  </c:pt>
                  <c:pt idx="46">
                    <c:v>Other</c:v>
                  </c:pt>
                  <c:pt idx="47">
                    <c:v>Other Retail</c:v>
                  </c:pt>
                  <c:pt idx="48">
                    <c:v>Services</c:v>
                  </c:pt>
                </c:lvl>
                <c:lvl>
                  <c:pt idx="0">
                    <c:v>001.$0-$10</c:v>
                  </c:pt>
                  <c:pt idx="7">
                    <c:v>002.$10-$20</c:v>
                  </c:pt>
                  <c:pt idx="14">
                    <c:v>003.$20-$30</c:v>
                  </c:pt>
                  <c:pt idx="21">
                    <c:v>004.$30-$50</c:v>
                  </c:pt>
                  <c:pt idx="28">
                    <c:v>005.$50-$100</c:v>
                  </c:pt>
                  <c:pt idx="35">
                    <c:v>006.$100-$500</c:v>
                  </c:pt>
                  <c:pt idx="42">
                    <c:v>007.$500+</c:v>
                  </c:pt>
                </c:lvl>
              </c:multiLvlStrCache>
            </c:multiLvlStrRef>
          </c:cat>
          <c:val>
            <c:numRef>
              <c:f>TPV_Industry_summary_Auth_TE!$S$3:$S$52</c:f>
              <c:numCache>
                <c:formatCode>General</c:formatCode>
                <c:ptCount val="49"/>
                <c:pt idx="0">
                  <c:v>2.7355214217619664E-3</c:v>
                </c:pt>
                <c:pt idx="1">
                  <c:v>2.3907161749725336E-3</c:v>
                </c:pt>
                <c:pt idx="2">
                  <c:v>2.0479936118581415E-3</c:v>
                </c:pt>
                <c:pt idx="3">
                  <c:v>2.4068037817137327E-3</c:v>
                </c:pt>
                <c:pt idx="4">
                  <c:v>2.1026805372785346E-3</c:v>
                </c:pt>
                <c:pt idx="5">
                  <c:v>2.3532323354151178E-3</c:v>
                </c:pt>
                <c:pt idx="6">
                  <c:v>2.4233502423987039E-3</c:v>
                </c:pt>
                <c:pt idx="7">
                  <c:v>1.7315635137810539E-3</c:v>
                </c:pt>
                <c:pt idx="8">
                  <c:v>1.7426171091801997E-3</c:v>
                </c:pt>
                <c:pt idx="9">
                  <c:v>1.7202032046493983E-3</c:v>
                </c:pt>
                <c:pt idx="10">
                  <c:v>1.3883433691954546E-3</c:v>
                </c:pt>
                <c:pt idx="11">
                  <c:v>1.488707955555831E-3</c:v>
                </c:pt>
                <c:pt idx="12">
                  <c:v>1.7418326080445971E-3</c:v>
                </c:pt>
                <c:pt idx="13">
                  <c:v>1.7080070541052865E-3</c:v>
                </c:pt>
                <c:pt idx="14">
                  <c:v>1.4733005159298777E-3</c:v>
                </c:pt>
                <c:pt idx="15">
                  <c:v>1.5145631655272571E-3</c:v>
                </c:pt>
                <c:pt idx="16">
                  <c:v>1.2785053738485852E-3</c:v>
                </c:pt>
                <c:pt idx="17">
                  <c:v>1.3244009734982231E-3</c:v>
                </c:pt>
                <c:pt idx="18">
                  <c:v>1.266178610531609E-3</c:v>
                </c:pt>
                <c:pt idx="19">
                  <c:v>1.4180203151403694E-3</c:v>
                </c:pt>
                <c:pt idx="20">
                  <c:v>1.3623080272376839E-3</c:v>
                </c:pt>
                <c:pt idx="21">
                  <c:v>1.3168865552058747E-3</c:v>
                </c:pt>
                <c:pt idx="22">
                  <c:v>1.4222999330564675E-3</c:v>
                </c:pt>
                <c:pt idx="23">
                  <c:v>1.3733817469279701E-3</c:v>
                </c:pt>
                <c:pt idx="24">
                  <c:v>1.2683888282028714E-3</c:v>
                </c:pt>
                <c:pt idx="25">
                  <c:v>1.4561450931431614E-3</c:v>
                </c:pt>
                <c:pt idx="26">
                  <c:v>1.3136930020685494E-3</c:v>
                </c:pt>
                <c:pt idx="27">
                  <c:v>1.2618947678463364E-3</c:v>
                </c:pt>
                <c:pt idx="28">
                  <c:v>1.2206251005649398E-3</c:v>
                </c:pt>
                <c:pt idx="29">
                  <c:v>9.9877835453751162E-4</c:v>
                </c:pt>
                <c:pt idx="30">
                  <c:v>1.2378206571242076E-3</c:v>
                </c:pt>
                <c:pt idx="31">
                  <c:v>1.1445516635963993E-3</c:v>
                </c:pt>
                <c:pt idx="32">
                  <c:v>1.2861514411295048E-3</c:v>
                </c:pt>
                <c:pt idx="33">
                  <c:v>1.2745058263724277E-3</c:v>
                </c:pt>
                <c:pt idx="34">
                  <c:v>1.1181339753586368E-3</c:v>
                </c:pt>
                <c:pt idx="35">
                  <c:v>1.0917662992170262E-3</c:v>
                </c:pt>
                <c:pt idx="36">
                  <c:v>1.0192855810289986E-3</c:v>
                </c:pt>
                <c:pt idx="37">
                  <c:v>9.3070620757327324E-4</c:v>
                </c:pt>
                <c:pt idx="38">
                  <c:v>9.4396860151280419E-4</c:v>
                </c:pt>
                <c:pt idx="39">
                  <c:v>1.0865174424444033E-3</c:v>
                </c:pt>
                <c:pt idx="40">
                  <c:v>1.0788000266881395E-3</c:v>
                </c:pt>
                <c:pt idx="41">
                  <c:v>1.0708334566583537E-3</c:v>
                </c:pt>
                <c:pt idx="42">
                  <c:v>9.4768541175882189E-4</c:v>
                </c:pt>
                <c:pt idx="43">
                  <c:v>1.2444742821792801E-3</c:v>
                </c:pt>
                <c:pt idx="44">
                  <c:v>5.9068782740206451E-4</c:v>
                </c:pt>
                <c:pt idx="45">
                  <c:v>5.5103190112716399E-4</c:v>
                </c:pt>
                <c:pt idx="46">
                  <c:v>9.7589507917346938E-4</c:v>
                </c:pt>
                <c:pt idx="47">
                  <c:v>9.8921542029944682E-4</c:v>
                </c:pt>
                <c:pt idx="48">
                  <c:v>7.5521371819405731E-4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9-454C-A135-0EFDF1E247C6}"/>
            </c:ext>
          </c:extLst>
        </c:ser>
        <c:ser>
          <c:idx val="2"/>
          <c:order val="2"/>
          <c:tx>
            <c:strRef>
              <c:f>TPV_Industry_summary_Auth_TE!$U$2</c:f>
              <c:strCache>
                <c:ptCount val="1"/>
                <c:pt idx="0">
                  <c:v>Sum of Assessment Fee Rate-WORLDPAY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TPV_Industry_summary_Auth_TE!$Q$3:$R$52</c:f>
              <c:multiLvlStrCache>
                <c:ptCount val="49"/>
                <c:lvl>
                  <c:pt idx="0">
                    <c:v>Fashion</c:v>
                  </c:pt>
                  <c:pt idx="1">
                    <c:v>Groceries</c:v>
                  </c:pt>
                  <c:pt idx="2">
                    <c:v>Health</c:v>
                  </c:pt>
                  <c:pt idx="3">
                    <c:v>Media</c:v>
                  </c:pt>
                  <c:pt idx="4">
                    <c:v>Other</c:v>
                  </c:pt>
                  <c:pt idx="5">
                    <c:v>Other Retail</c:v>
                  </c:pt>
                  <c:pt idx="6">
                    <c:v>Services</c:v>
                  </c:pt>
                  <c:pt idx="7">
                    <c:v>Fashion</c:v>
                  </c:pt>
                  <c:pt idx="8">
                    <c:v>Groceries</c:v>
                  </c:pt>
                  <c:pt idx="9">
                    <c:v>Health</c:v>
                  </c:pt>
                  <c:pt idx="10">
                    <c:v>Media</c:v>
                  </c:pt>
                  <c:pt idx="11">
                    <c:v>Other</c:v>
                  </c:pt>
                  <c:pt idx="12">
                    <c:v>Other Retail</c:v>
                  </c:pt>
                  <c:pt idx="13">
                    <c:v>Services</c:v>
                  </c:pt>
                  <c:pt idx="14">
                    <c:v>Fashion</c:v>
                  </c:pt>
                  <c:pt idx="15">
                    <c:v>Groceries</c:v>
                  </c:pt>
                  <c:pt idx="16">
                    <c:v>Health</c:v>
                  </c:pt>
                  <c:pt idx="17">
                    <c:v>Media</c:v>
                  </c:pt>
                  <c:pt idx="18">
                    <c:v>Other</c:v>
                  </c:pt>
                  <c:pt idx="19">
                    <c:v>Other Retail</c:v>
                  </c:pt>
                  <c:pt idx="20">
                    <c:v>Services</c:v>
                  </c:pt>
                  <c:pt idx="21">
                    <c:v>Fashion</c:v>
                  </c:pt>
                  <c:pt idx="22">
                    <c:v>Groceries</c:v>
                  </c:pt>
                  <c:pt idx="23">
                    <c:v>Health</c:v>
                  </c:pt>
                  <c:pt idx="24">
                    <c:v>Media</c:v>
                  </c:pt>
                  <c:pt idx="25">
                    <c:v>Other</c:v>
                  </c:pt>
                  <c:pt idx="26">
                    <c:v>Other Retail</c:v>
                  </c:pt>
                  <c:pt idx="27">
                    <c:v>Services</c:v>
                  </c:pt>
                  <c:pt idx="28">
                    <c:v>Fashion</c:v>
                  </c:pt>
                  <c:pt idx="29">
                    <c:v>Groceries</c:v>
                  </c:pt>
                  <c:pt idx="30">
                    <c:v>Health</c:v>
                  </c:pt>
                  <c:pt idx="31">
                    <c:v>Media</c:v>
                  </c:pt>
                  <c:pt idx="32">
                    <c:v>Other</c:v>
                  </c:pt>
                  <c:pt idx="33">
                    <c:v>Other Retail</c:v>
                  </c:pt>
                  <c:pt idx="34">
                    <c:v>Services</c:v>
                  </c:pt>
                  <c:pt idx="35">
                    <c:v>Fashion</c:v>
                  </c:pt>
                  <c:pt idx="36">
                    <c:v>Groceries</c:v>
                  </c:pt>
                  <c:pt idx="37">
                    <c:v>Health</c:v>
                  </c:pt>
                  <c:pt idx="38">
                    <c:v>Media</c:v>
                  </c:pt>
                  <c:pt idx="39">
                    <c:v>Other</c:v>
                  </c:pt>
                  <c:pt idx="40">
                    <c:v>Other Retail</c:v>
                  </c:pt>
                  <c:pt idx="41">
                    <c:v>Services</c:v>
                  </c:pt>
                  <c:pt idx="42">
                    <c:v>Fashion</c:v>
                  </c:pt>
                  <c:pt idx="43">
                    <c:v>Groceries</c:v>
                  </c:pt>
                  <c:pt idx="44">
                    <c:v>Health</c:v>
                  </c:pt>
                  <c:pt idx="45">
                    <c:v>Media</c:v>
                  </c:pt>
                  <c:pt idx="46">
                    <c:v>Other</c:v>
                  </c:pt>
                  <c:pt idx="47">
                    <c:v>Other Retail</c:v>
                  </c:pt>
                  <c:pt idx="48">
                    <c:v>Services</c:v>
                  </c:pt>
                </c:lvl>
                <c:lvl>
                  <c:pt idx="0">
                    <c:v>001.$0-$10</c:v>
                  </c:pt>
                  <c:pt idx="7">
                    <c:v>002.$10-$20</c:v>
                  </c:pt>
                  <c:pt idx="14">
                    <c:v>003.$20-$30</c:v>
                  </c:pt>
                  <c:pt idx="21">
                    <c:v>004.$30-$50</c:v>
                  </c:pt>
                  <c:pt idx="28">
                    <c:v>005.$50-$100</c:v>
                  </c:pt>
                  <c:pt idx="35">
                    <c:v>006.$100-$500</c:v>
                  </c:pt>
                  <c:pt idx="42">
                    <c:v>007.$500+</c:v>
                  </c:pt>
                </c:lvl>
              </c:multiLvlStrCache>
            </c:multiLvlStrRef>
          </c:cat>
          <c:val>
            <c:numRef>
              <c:f>TPV_Industry_summary_Auth_TE!$U$3:$U$52</c:f>
              <c:numCache>
                <c:formatCode>General</c:formatCode>
                <c:ptCount val="49"/>
                <c:pt idx="0">
                  <c:v>2.7598917334314189E-3</c:v>
                </c:pt>
                <c:pt idx="1">
                  <c:v>3.1302590538422903E-3</c:v>
                </c:pt>
                <c:pt idx="2">
                  <c:v>2.7116918197999402E-3</c:v>
                </c:pt>
                <c:pt idx="3">
                  <c:v>2.5817159366970277E-3</c:v>
                </c:pt>
                <c:pt idx="4">
                  <c:v>2.7228679016868887E-3</c:v>
                </c:pt>
                <c:pt idx="5">
                  <c:v>3.9789668569506376E-3</c:v>
                </c:pt>
                <c:pt idx="6">
                  <c:v>3.0671544235156738E-3</c:v>
                </c:pt>
                <c:pt idx="7">
                  <c:v>1.429983713585206E-3</c:v>
                </c:pt>
                <c:pt idx="8">
                  <c:v>1.5889888829315592E-3</c:v>
                </c:pt>
                <c:pt idx="9">
                  <c:v>1.7433726882393585E-3</c:v>
                </c:pt>
                <c:pt idx="10">
                  <c:v>1.2083045574865206E-3</c:v>
                </c:pt>
                <c:pt idx="11">
                  <c:v>1.7624459061965983E-3</c:v>
                </c:pt>
                <c:pt idx="12">
                  <c:v>1.661212402709841E-3</c:v>
                </c:pt>
                <c:pt idx="13">
                  <c:v>1.2795616701520105E-3</c:v>
                </c:pt>
                <c:pt idx="14">
                  <c:v>1.2033842535579787E-3</c:v>
                </c:pt>
                <c:pt idx="15">
                  <c:v>1.1593058133146374E-3</c:v>
                </c:pt>
                <c:pt idx="16">
                  <c:v>9.6390629814832997E-4</c:v>
                </c:pt>
                <c:pt idx="17">
                  <c:v>1.068054625688746E-3</c:v>
                </c:pt>
                <c:pt idx="18">
                  <c:v>8.8841945259812488E-4</c:v>
                </c:pt>
                <c:pt idx="19">
                  <c:v>1.1497403177453845E-3</c:v>
                </c:pt>
                <c:pt idx="20">
                  <c:v>9.7478351441441049E-4</c:v>
                </c:pt>
                <c:pt idx="21">
                  <c:v>8.7035602864574298E-4</c:v>
                </c:pt>
                <c:pt idx="22">
                  <c:v>1.0464821922024114E-3</c:v>
                </c:pt>
                <c:pt idx="23">
                  <c:v>8.1724408238029926E-4</c:v>
                </c:pt>
                <c:pt idx="24">
                  <c:v>9.3209887295296818E-4</c:v>
                </c:pt>
                <c:pt idx="25">
                  <c:v>7.3614815405590285E-4</c:v>
                </c:pt>
                <c:pt idx="26">
                  <c:v>8.4769044307902509E-4</c:v>
                </c:pt>
                <c:pt idx="27">
                  <c:v>8.171030646492932E-4</c:v>
                </c:pt>
                <c:pt idx="28">
                  <c:v>6.1509991509774826E-4</c:v>
                </c:pt>
                <c:pt idx="29">
                  <c:v>6.5445462281008416E-4</c:v>
                </c:pt>
                <c:pt idx="30">
                  <c:v>6.1425184642447089E-4</c:v>
                </c:pt>
                <c:pt idx="31">
                  <c:v>5.8858316210815714E-4</c:v>
                </c:pt>
                <c:pt idx="32">
                  <c:v>5.4160136337040078E-4</c:v>
                </c:pt>
                <c:pt idx="33">
                  <c:v>7.0122688719939891E-4</c:v>
                </c:pt>
                <c:pt idx="34">
                  <c:v>5.3233472745884433E-4</c:v>
                </c:pt>
                <c:pt idx="35">
                  <c:v>4.2796504686200428E-4</c:v>
                </c:pt>
                <c:pt idx="36">
                  <c:v>4.6736162188276632E-4</c:v>
                </c:pt>
                <c:pt idx="37">
                  <c:v>4.4704726350973389E-4</c:v>
                </c:pt>
                <c:pt idx="38">
                  <c:v>3.87968186522957E-4</c:v>
                </c:pt>
                <c:pt idx="39">
                  <c:v>3.2537986855208002E-4</c:v>
                </c:pt>
                <c:pt idx="40">
                  <c:v>4.3577088113218234E-4</c:v>
                </c:pt>
                <c:pt idx="41">
                  <c:v>3.9507215613812164E-4</c:v>
                </c:pt>
                <c:pt idx="42">
                  <c:v>4.2413698291296584E-4</c:v>
                </c:pt>
                <c:pt idx="43">
                  <c:v>2.67958524788E-4</c:v>
                </c:pt>
                <c:pt idx="44">
                  <c:v>3.5168242746970202E-4</c:v>
                </c:pt>
                <c:pt idx="45">
                  <c:v>3.1181351096996033E-4</c:v>
                </c:pt>
                <c:pt idx="46">
                  <c:v>1.9080483849168801E-4</c:v>
                </c:pt>
                <c:pt idx="47">
                  <c:v>2.5139559965128822E-4</c:v>
                </c:pt>
                <c:pt idx="48">
                  <c:v>1.871214254709026E-4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9-454C-A135-0EFDF1E2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4161672"/>
        <c:axId val="964163640"/>
      </c:barChart>
      <c:lineChart>
        <c:grouping val="standard"/>
        <c:varyColors val="0"/>
        <c:ser>
          <c:idx val="1"/>
          <c:order val="1"/>
          <c:tx>
            <c:strRef>
              <c:f>TPV_Industry_summary_Auth_TE!$T$2</c:f>
              <c:strCache>
                <c:ptCount val="1"/>
                <c:pt idx="0">
                  <c:v>Sum of Auth_precent-GLOBALPAY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TPV_Industry_summary_Auth_TE!$Q$3:$R$52</c:f>
              <c:multiLvlStrCache>
                <c:ptCount val="49"/>
                <c:lvl>
                  <c:pt idx="0">
                    <c:v>Fashion</c:v>
                  </c:pt>
                  <c:pt idx="1">
                    <c:v>Groceries</c:v>
                  </c:pt>
                  <c:pt idx="2">
                    <c:v>Health</c:v>
                  </c:pt>
                  <c:pt idx="3">
                    <c:v>Media</c:v>
                  </c:pt>
                  <c:pt idx="4">
                    <c:v>Other</c:v>
                  </c:pt>
                  <c:pt idx="5">
                    <c:v>Other Retail</c:v>
                  </c:pt>
                  <c:pt idx="6">
                    <c:v>Services</c:v>
                  </c:pt>
                  <c:pt idx="7">
                    <c:v>Fashion</c:v>
                  </c:pt>
                  <c:pt idx="8">
                    <c:v>Groceries</c:v>
                  </c:pt>
                  <c:pt idx="9">
                    <c:v>Health</c:v>
                  </c:pt>
                  <c:pt idx="10">
                    <c:v>Media</c:v>
                  </c:pt>
                  <c:pt idx="11">
                    <c:v>Other</c:v>
                  </c:pt>
                  <c:pt idx="12">
                    <c:v>Other Retail</c:v>
                  </c:pt>
                  <c:pt idx="13">
                    <c:v>Services</c:v>
                  </c:pt>
                  <c:pt idx="14">
                    <c:v>Fashion</c:v>
                  </c:pt>
                  <c:pt idx="15">
                    <c:v>Groceries</c:v>
                  </c:pt>
                  <c:pt idx="16">
                    <c:v>Health</c:v>
                  </c:pt>
                  <c:pt idx="17">
                    <c:v>Media</c:v>
                  </c:pt>
                  <c:pt idx="18">
                    <c:v>Other</c:v>
                  </c:pt>
                  <c:pt idx="19">
                    <c:v>Other Retail</c:v>
                  </c:pt>
                  <c:pt idx="20">
                    <c:v>Services</c:v>
                  </c:pt>
                  <c:pt idx="21">
                    <c:v>Fashion</c:v>
                  </c:pt>
                  <c:pt idx="22">
                    <c:v>Groceries</c:v>
                  </c:pt>
                  <c:pt idx="23">
                    <c:v>Health</c:v>
                  </c:pt>
                  <c:pt idx="24">
                    <c:v>Media</c:v>
                  </c:pt>
                  <c:pt idx="25">
                    <c:v>Other</c:v>
                  </c:pt>
                  <c:pt idx="26">
                    <c:v>Other Retail</c:v>
                  </c:pt>
                  <c:pt idx="27">
                    <c:v>Services</c:v>
                  </c:pt>
                  <c:pt idx="28">
                    <c:v>Fashion</c:v>
                  </c:pt>
                  <c:pt idx="29">
                    <c:v>Groceries</c:v>
                  </c:pt>
                  <c:pt idx="30">
                    <c:v>Health</c:v>
                  </c:pt>
                  <c:pt idx="31">
                    <c:v>Media</c:v>
                  </c:pt>
                  <c:pt idx="32">
                    <c:v>Other</c:v>
                  </c:pt>
                  <c:pt idx="33">
                    <c:v>Other Retail</c:v>
                  </c:pt>
                  <c:pt idx="34">
                    <c:v>Services</c:v>
                  </c:pt>
                  <c:pt idx="35">
                    <c:v>Fashion</c:v>
                  </c:pt>
                  <c:pt idx="36">
                    <c:v>Groceries</c:v>
                  </c:pt>
                  <c:pt idx="37">
                    <c:v>Health</c:v>
                  </c:pt>
                  <c:pt idx="38">
                    <c:v>Media</c:v>
                  </c:pt>
                  <c:pt idx="39">
                    <c:v>Other</c:v>
                  </c:pt>
                  <c:pt idx="40">
                    <c:v>Other Retail</c:v>
                  </c:pt>
                  <c:pt idx="41">
                    <c:v>Services</c:v>
                  </c:pt>
                  <c:pt idx="42">
                    <c:v>Fashion</c:v>
                  </c:pt>
                  <c:pt idx="43">
                    <c:v>Groceries</c:v>
                  </c:pt>
                  <c:pt idx="44">
                    <c:v>Health</c:v>
                  </c:pt>
                  <c:pt idx="45">
                    <c:v>Media</c:v>
                  </c:pt>
                  <c:pt idx="46">
                    <c:v>Other</c:v>
                  </c:pt>
                  <c:pt idx="47">
                    <c:v>Other Retail</c:v>
                  </c:pt>
                  <c:pt idx="48">
                    <c:v>Services</c:v>
                  </c:pt>
                </c:lvl>
                <c:lvl>
                  <c:pt idx="0">
                    <c:v>001.$0-$10</c:v>
                  </c:pt>
                  <c:pt idx="7">
                    <c:v>002.$10-$20</c:v>
                  </c:pt>
                  <c:pt idx="14">
                    <c:v>003.$20-$30</c:v>
                  </c:pt>
                  <c:pt idx="21">
                    <c:v>004.$30-$50</c:v>
                  </c:pt>
                  <c:pt idx="28">
                    <c:v>005.$50-$100</c:v>
                  </c:pt>
                  <c:pt idx="35">
                    <c:v>006.$100-$500</c:v>
                  </c:pt>
                  <c:pt idx="42">
                    <c:v>007.$500+</c:v>
                  </c:pt>
                </c:lvl>
              </c:multiLvlStrCache>
            </c:multiLvlStrRef>
          </c:cat>
          <c:val>
            <c:numRef>
              <c:f>TPV_Industry_summary_Auth_TE!$T$3:$T$52</c:f>
              <c:numCache>
                <c:formatCode>0.00%</c:formatCode>
                <c:ptCount val="49"/>
                <c:pt idx="0">
                  <c:v>0.90548114123360202</c:v>
                </c:pt>
                <c:pt idx="1">
                  <c:v>0.88734523119033604</c:v>
                </c:pt>
                <c:pt idx="2">
                  <c:v>0.97919297027164376</c:v>
                </c:pt>
                <c:pt idx="3">
                  <c:v>0.80018114001342222</c:v>
                </c:pt>
                <c:pt idx="4">
                  <c:v>0.80062972274165523</c:v>
                </c:pt>
                <c:pt idx="5">
                  <c:v>0.91390874610918638</c:v>
                </c:pt>
                <c:pt idx="6">
                  <c:v>0.86006751903492606</c:v>
                </c:pt>
                <c:pt idx="7">
                  <c:v>0.94718190391576573</c:v>
                </c:pt>
                <c:pt idx="8">
                  <c:v>0.947416836636371</c:v>
                </c:pt>
                <c:pt idx="9">
                  <c:v>0.85513133707072841</c:v>
                </c:pt>
                <c:pt idx="10">
                  <c:v>0.68968840431869993</c:v>
                </c:pt>
                <c:pt idx="11">
                  <c:v>0.86583984798648839</c:v>
                </c:pt>
                <c:pt idx="12">
                  <c:v>0.89776366583312028</c:v>
                </c:pt>
                <c:pt idx="13">
                  <c:v>0.86686683889747085</c:v>
                </c:pt>
                <c:pt idx="14">
                  <c:v>0.96204814679135331</c:v>
                </c:pt>
                <c:pt idx="15">
                  <c:v>0.91910442431373851</c:v>
                </c:pt>
                <c:pt idx="16">
                  <c:v>0.82876095898516877</c:v>
                </c:pt>
                <c:pt idx="17">
                  <c:v>0.79268654370050029</c:v>
                </c:pt>
                <c:pt idx="18">
                  <c:v>0.84978462528960796</c:v>
                </c:pt>
                <c:pt idx="19">
                  <c:v>0.92142433069295204</c:v>
                </c:pt>
                <c:pt idx="20">
                  <c:v>0.87247956899613743</c:v>
                </c:pt>
                <c:pt idx="21">
                  <c:v>0.96025684178609516</c:v>
                </c:pt>
                <c:pt idx="22">
                  <c:v>0.96470101032618949</c:v>
                </c:pt>
                <c:pt idx="23">
                  <c:v>0.98516548251033886</c:v>
                </c:pt>
                <c:pt idx="24">
                  <c:v>0.86990446984387626</c:v>
                </c:pt>
                <c:pt idx="25">
                  <c:v>0.90213606260396129</c:v>
                </c:pt>
                <c:pt idx="26">
                  <c:v>0.95190404111667404</c:v>
                </c:pt>
                <c:pt idx="27">
                  <c:v>0.79975730232032316</c:v>
                </c:pt>
                <c:pt idx="28">
                  <c:v>0.95063574916427818</c:v>
                </c:pt>
                <c:pt idx="29">
                  <c:v>0.89878475458050822</c:v>
                </c:pt>
                <c:pt idx="30">
                  <c:v>0.97366406807296524</c:v>
                </c:pt>
                <c:pt idx="31">
                  <c:v>0.80705656280131777</c:v>
                </c:pt>
                <c:pt idx="32">
                  <c:v>0.9491154525516704</c:v>
                </c:pt>
                <c:pt idx="33">
                  <c:v>0.92763266113415699</c:v>
                </c:pt>
                <c:pt idx="34">
                  <c:v>0.84148318404240741</c:v>
                </c:pt>
                <c:pt idx="35">
                  <c:v>0.95387820173418658</c:v>
                </c:pt>
                <c:pt idx="36">
                  <c:v>0.85722553489422304</c:v>
                </c:pt>
                <c:pt idx="37">
                  <c:v>0.95681982140374444</c:v>
                </c:pt>
                <c:pt idx="38">
                  <c:v>0.7703779154073771</c:v>
                </c:pt>
                <c:pt idx="39">
                  <c:v>0.92415370833244959</c:v>
                </c:pt>
                <c:pt idx="40">
                  <c:v>0.90022340178005078</c:v>
                </c:pt>
                <c:pt idx="41">
                  <c:v>0.8130148546299788</c:v>
                </c:pt>
                <c:pt idx="42">
                  <c:v>0.75994280169556161</c:v>
                </c:pt>
                <c:pt idx="43">
                  <c:v>0.69831275072722609</c:v>
                </c:pt>
                <c:pt idx="44">
                  <c:v>0.89756678691743275</c:v>
                </c:pt>
                <c:pt idx="45">
                  <c:v>0.47055498833138848</c:v>
                </c:pt>
                <c:pt idx="46">
                  <c:v>0.34982166260747111</c:v>
                </c:pt>
                <c:pt idx="47">
                  <c:v>0.74270148803241876</c:v>
                </c:pt>
                <c:pt idx="48">
                  <c:v>0.60659375076061206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9-454C-A135-0EFDF1E247C6}"/>
            </c:ext>
          </c:extLst>
        </c:ser>
        <c:ser>
          <c:idx val="3"/>
          <c:order val="3"/>
          <c:tx>
            <c:strRef>
              <c:f>TPV_Industry_summary_Auth_TE!$V$2</c:f>
              <c:strCache>
                <c:ptCount val="1"/>
                <c:pt idx="0">
                  <c:v>Sum of Auth_precent-WORLDPAY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TPV_Industry_summary_Auth_TE!$Q$3:$R$52</c:f>
              <c:multiLvlStrCache>
                <c:ptCount val="49"/>
                <c:lvl>
                  <c:pt idx="0">
                    <c:v>Fashion</c:v>
                  </c:pt>
                  <c:pt idx="1">
                    <c:v>Groceries</c:v>
                  </c:pt>
                  <c:pt idx="2">
                    <c:v>Health</c:v>
                  </c:pt>
                  <c:pt idx="3">
                    <c:v>Media</c:v>
                  </c:pt>
                  <c:pt idx="4">
                    <c:v>Other</c:v>
                  </c:pt>
                  <c:pt idx="5">
                    <c:v>Other Retail</c:v>
                  </c:pt>
                  <c:pt idx="6">
                    <c:v>Services</c:v>
                  </c:pt>
                  <c:pt idx="7">
                    <c:v>Fashion</c:v>
                  </c:pt>
                  <c:pt idx="8">
                    <c:v>Groceries</c:v>
                  </c:pt>
                  <c:pt idx="9">
                    <c:v>Health</c:v>
                  </c:pt>
                  <c:pt idx="10">
                    <c:v>Media</c:v>
                  </c:pt>
                  <c:pt idx="11">
                    <c:v>Other</c:v>
                  </c:pt>
                  <c:pt idx="12">
                    <c:v>Other Retail</c:v>
                  </c:pt>
                  <c:pt idx="13">
                    <c:v>Services</c:v>
                  </c:pt>
                  <c:pt idx="14">
                    <c:v>Fashion</c:v>
                  </c:pt>
                  <c:pt idx="15">
                    <c:v>Groceries</c:v>
                  </c:pt>
                  <c:pt idx="16">
                    <c:v>Health</c:v>
                  </c:pt>
                  <c:pt idx="17">
                    <c:v>Media</c:v>
                  </c:pt>
                  <c:pt idx="18">
                    <c:v>Other</c:v>
                  </c:pt>
                  <c:pt idx="19">
                    <c:v>Other Retail</c:v>
                  </c:pt>
                  <c:pt idx="20">
                    <c:v>Services</c:v>
                  </c:pt>
                  <c:pt idx="21">
                    <c:v>Fashion</c:v>
                  </c:pt>
                  <c:pt idx="22">
                    <c:v>Groceries</c:v>
                  </c:pt>
                  <c:pt idx="23">
                    <c:v>Health</c:v>
                  </c:pt>
                  <c:pt idx="24">
                    <c:v>Media</c:v>
                  </c:pt>
                  <c:pt idx="25">
                    <c:v>Other</c:v>
                  </c:pt>
                  <c:pt idx="26">
                    <c:v>Other Retail</c:v>
                  </c:pt>
                  <c:pt idx="27">
                    <c:v>Services</c:v>
                  </c:pt>
                  <c:pt idx="28">
                    <c:v>Fashion</c:v>
                  </c:pt>
                  <c:pt idx="29">
                    <c:v>Groceries</c:v>
                  </c:pt>
                  <c:pt idx="30">
                    <c:v>Health</c:v>
                  </c:pt>
                  <c:pt idx="31">
                    <c:v>Media</c:v>
                  </c:pt>
                  <c:pt idx="32">
                    <c:v>Other</c:v>
                  </c:pt>
                  <c:pt idx="33">
                    <c:v>Other Retail</c:v>
                  </c:pt>
                  <c:pt idx="34">
                    <c:v>Services</c:v>
                  </c:pt>
                  <c:pt idx="35">
                    <c:v>Fashion</c:v>
                  </c:pt>
                  <c:pt idx="36">
                    <c:v>Groceries</c:v>
                  </c:pt>
                  <c:pt idx="37">
                    <c:v>Health</c:v>
                  </c:pt>
                  <c:pt idx="38">
                    <c:v>Media</c:v>
                  </c:pt>
                  <c:pt idx="39">
                    <c:v>Other</c:v>
                  </c:pt>
                  <c:pt idx="40">
                    <c:v>Other Retail</c:v>
                  </c:pt>
                  <c:pt idx="41">
                    <c:v>Services</c:v>
                  </c:pt>
                  <c:pt idx="42">
                    <c:v>Fashion</c:v>
                  </c:pt>
                  <c:pt idx="43">
                    <c:v>Groceries</c:v>
                  </c:pt>
                  <c:pt idx="44">
                    <c:v>Health</c:v>
                  </c:pt>
                  <c:pt idx="45">
                    <c:v>Media</c:v>
                  </c:pt>
                  <c:pt idx="46">
                    <c:v>Other</c:v>
                  </c:pt>
                  <c:pt idx="47">
                    <c:v>Other Retail</c:v>
                  </c:pt>
                  <c:pt idx="48">
                    <c:v>Services</c:v>
                  </c:pt>
                </c:lvl>
                <c:lvl>
                  <c:pt idx="0">
                    <c:v>001.$0-$10</c:v>
                  </c:pt>
                  <c:pt idx="7">
                    <c:v>002.$10-$20</c:v>
                  </c:pt>
                  <c:pt idx="14">
                    <c:v>003.$20-$30</c:v>
                  </c:pt>
                  <c:pt idx="21">
                    <c:v>004.$30-$50</c:v>
                  </c:pt>
                  <c:pt idx="28">
                    <c:v>005.$50-$100</c:v>
                  </c:pt>
                  <c:pt idx="35">
                    <c:v>006.$100-$500</c:v>
                  </c:pt>
                  <c:pt idx="42">
                    <c:v>007.$500+</c:v>
                  </c:pt>
                </c:lvl>
              </c:multiLvlStrCache>
            </c:multiLvlStrRef>
          </c:cat>
          <c:val>
            <c:numRef>
              <c:f>TPV_Industry_summary_Auth_TE!$V$3:$V$52</c:f>
              <c:numCache>
                <c:formatCode>0.00%</c:formatCode>
                <c:ptCount val="49"/>
                <c:pt idx="0">
                  <c:v>0.9732955433375976</c:v>
                </c:pt>
                <c:pt idx="1">
                  <c:v>0.91371718881654285</c:v>
                </c:pt>
                <c:pt idx="2">
                  <c:v>0.75</c:v>
                </c:pt>
                <c:pt idx="3">
                  <c:v>0.74757604046045789</c:v>
                </c:pt>
                <c:pt idx="4">
                  <c:v>0.84374866625953437</c:v>
                </c:pt>
                <c:pt idx="5">
                  <c:v>0.90949547487740001</c:v>
                </c:pt>
                <c:pt idx="6">
                  <c:v>0.77342918756991696</c:v>
                </c:pt>
                <c:pt idx="7">
                  <c:v>0.87438308339381776</c:v>
                </c:pt>
                <c:pt idx="8">
                  <c:v>0.85165037956884138</c:v>
                </c:pt>
                <c:pt idx="9">
                  <c:v>0.73695250383626831</c:v>
                </c:pt>
                <c:pt idx="10">
                  <c:v>0.63419237664215156</c:v>
                </c:pt>
                <c:pt idx="11">
                  <c:v>0.85882334986129316</c:v>
                </c:pt>
                <c:pt idx="12">
                  <c:v>0.89763423978126211</c:v>
                </c:pt>
                <c:pt idx="13">
                  <c:v>0.77796151531899393</c:v>
                </c:pt>
                <c:pt idx="14">
                  <c:v>0.96221097881109408</c:v>
                </c:pt>
                <c:pt idx="15">
                  <c:v>0.79827438099592485</c:v>
                </c:pt>
                <c:pt idx="16">
                  <c:v>0.99262274858129762</c:v>
                </c:pt>
                <c:pt idx="17">
                  <c:v>0.72357373205890407</c:v>
                </c:pt>
                <c:pt idx="18">
                  <c:v>0.84876387868453451</c:v>
                </c:pt>
                <c:pt idx="19">
                  <c:v>0.93614852909937885</c:v>
                </c:pt>
                <c:pt idx="20">
                  <c:v>0.76199460193021673</c:v>
                </c:pt>
                <c:pt idx="21">
                  <c:v>0.94129880512641928</c:v>
                </c:pt>
                <c:pt idx="22">
                  <c:v>0.90050395604246936</c:v>
                </c:pt>
                <c:pt idx="23">
                  <c:v>0.93404792618217858</c:v>
                </c:pt>
                <c:pt idx="24">
                  <c:v>0.84134181236295569</c:v>
                </c:pt>
                <c:pt idx="25">
                  <c:v>0.7142857142857143</c:v>
                </c:pt>
                <c:pt idx="26">
                  <c:v>0.92685184776434504</c:v>
                </c:pt>
                <c:pt idx="27">
                  <c:v>0.81149810477293416</c:v>
                </c:pt>
                <c:pt idx="28">
                  <c:v>0.90303563745957505</c:v>
                </c:pt>
                <c:pt idx="29">
                  <c:v>0.96911631843506563</c:v>
                </c:pt>
                <c:pt idx="30">
                  <c:v>0.98178706651178871</c:v>
                </c:pt>
                <c:pt idx="31">
                  <c:v>0.66052662265676909</c:v>
                </c:pt>
                <c:pt idx="32">
                  <c:v>0.88847976589822275</c:v>
                </c:pt>
                <c:pt idx="33">
                  <c:v>0.95258980367621193</c:v>
                </c:pt>
                <c:pt idx="34">
                  <c:v>0.82786934539054935</c:v>
                </c:pt>
                <c:pt idx="35">
                  <c:v>0.91618132383489104</c:v>
                </c:pt>
                <c:pt idx="36">
                  <c:v>0.8391087155576813</c:v>
                </c:pt>
                <c:pt idx="37">
                  <c:v>0.88962572510158588</c:v>
                </c:pt>
                <c:pt idx="38">
                  <c:v>0.87917065377294223</c:v>
                </c:pt>
                <c:pt idx="39">
                  <c:v>0.75568133604130716</c:v>
                </c:pt>
                <c:pt idx="40">
                  <c:v>0.85128195551429309</c:v>
                </c:pt>
                <c:pt idx="41">
                  <c:v>0.83076435081615918</c:v>
                </c:pt>
                <c:pt idx="42">
                  <c:v>0.79682303786064068</c:v>
                </c:pt>
                <c:pt idx="43">
                  <c:v>0.5</c:v>
                </c:pt>
                <c:pt idx="44">
                  <c:v>1</c:v>
                </c:pt>
                <c:pt idx="45">
                  <c:v>0.38723422296652721</c:v>
                </c:pt>
                <c:pt idx="46">
                  <c:v>1</c:v>
                </c:pt>
                <c:pt idx="47">
                  <c:v>0.6705711645807958</c:v>
                </c:pt>
                <c:pt idx="48">
                  <c:v>0.82309598476220103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9-454C-A135-0EFDF1E24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220280"/>
        <c:axId val="967219952"/>
      </c:lineChart>
      <c:catAx>
        <c:axId val="96416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63640"/>
        <c:crosses val="autoZero"/>
        <c:auto val="1"/>
        <c:lblAlgn val="ctr"/>
        <c:lblOffset val="100"/>
        <c:noMultiLvlLbl val="0"/>
      </c:catAx>
      <c:valAx>
        <c:axId val="96416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61672"/>
        <c:crosses val="autoZero"/>
        <c:crossBetween val="between"/>
      </c:valAx>
      <c:valAx>
        <c:axId val="9672199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20280"/>
        <c:crosses val="max"/>
        <c:crossBetween val="between"/>
      </c:valAx>
      <c:catAx>
        <c:axId val="967220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721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[TE_analysis.xlsx]TPV_Industry_summary_Auth_TE!PivotTable2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TPV_Industry_summary_Auth_TE!$S$55</c:f>
              <c:strCache>
                <c:ptCount val="1"/>
                <c:pt idx="0">
                  <c:v>Sum of Assessment Fee Rate-GLOBALPAY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TPV_Industry_summary_Auth_TE!$Q$56:$R$105</c:f>
              <c:multiLvlStrCache>
                <c:ptCount val="49"/>
                <c:lvl>
                  <c:pt idx="0">
                    <c:v>Fashion</c:v>
                  </c:pt>
                  <c:pt idx="1">
                    <c:v>Groceries</c:v>
                  </c:pt>
                  <c:pt idx="2">
                    <c:v>Health</c:v>
                  </c:pt>
                  <c:pt idx="3">
                    <c:v>Media</c:v>
                  </c:pt>
                  <c:pt idx="4">
                    <c:v>Other</c:v>
                  </c:pt>
                  <c:pt idx="5">
                    <c:v>Other Retail</c:v>
                  </c:pt>
                  <c:pt idx="6">
                    <c:v>Services</c:v>
                  </c:pt>
                  <c:pt idx="7">
                    <c:v>Fashion</c:v>
                  </c:pt>
                  <c:pt idx="8">
                    <c:v>Groceries</c:v>
                  </c:pt>
                  <c:pt idx="9">
                    <c:v>Health</c:v>
                  </c:pt>
                  <c:pt idx="10">
                    <c:v>Media</c:v>
                  </c:pt>
                  <c:pt idx="11">
                    <c:v>Other</c:v>
                  </c:pt>
                  <c:pt idx="12">
                    <c:v>Other Retail</c:v>
                  </c:pt>
                  <c:pt idx="13">
                    <c:v>Services</c:v>
                  </c:pt>
                  <c:pt idx="14">
                    <c:v>Fashion</c:v>
                  </c:pt>
                  <c:pt idx="15">
                    <c:v>Groceries</c:v>
                  </c:pt>
                  <c:pt idx="16">
                    <c:v>Health</c:v>
                  </c:pt>
                  <c:pt idx="17">
                    <c:v>Media</c:v>
                  </c:pt>
                  <c:pt idx="18">
                    <c:v>Other</c:v>
                  </c:pt>
                  <c:pt idx="19">
                    <c:v>Other Retail</c:v>
                  </c:pt>
                  <c:pt idx="20">
                    <c:v>Services</c:v>
                  </c:pt>
                  <c:pt idx="21">
                    <c:v>Fashion</c:v>
                  </c:pt>
                  <c:pt idx="22">
                    <c:v>Groceries</c:v>
                  </c:pt>
                  <c:pt idx="23">
                    <c:v>Health</c:v>
                  </c:pt>
                  <c:pt idx="24">
                    <c:v>Media</c:v>
                  </c:pt>
                  <c:pt idx="25">
                    <c:v>Other</c:v>
                  </c:pt>
                  <c:pt idx="26">
                    <c:v>Other Retail</c:v>
                  </c:pt>
                  <c:pt idx="27">
                    <c:v>Services</c:v>
                  </c:pt>
                  <c:pt idx="28">
                    <c:v>Fashion</c:v>
                  </c:pt>
                  <c:pt idx="29">
                    <c:v>Groceries</c:v>
                  </c:pt>
                  <c:pt idx="30">
                    <c:v>Health</c:v>
                  </c:pt>
                  <c:pt idx="31">
                    <c:v>Media</c:v>
                  </c:pt>
                  <c:pt idx="32">
                    <c:v>Other</c:v>
                  </c:pt>
                  <c:pt idx="33">
                    <c:v>Other Retail</c:v>
                  </c:pt>
                  <c:pt idx="34">
                    <c:v>Services</c:v>
                  </c:pt>
                  <c:pt idx="35">
                    <c:v>Fashion</c:v>
                  </c:pt>
                  <c:pt idx="36">
                    <c:v>Groceries</c:v>
                  </c:pt>
                  <c:pt idx="37">
                    <c:v>Health</c:v>
                  </c:pt>
                  <c:pt idx="38">
                    <c:v>Media</c:v>
                  </c:pt>
                  <c:pt idx="39">
                    <c:v>Other</c:v>
                  </c:pt>
                  <c:pt idx="40">
                    <c:v>Other Retail</c:v>
                  </c:pt>
                  <c:pt idx="41">
                    <c:v>Services</c:v>
                  </c:pt>
                  <c:pt idx="42">
                    <c:v>Fashion</c:v>
                  </c:pt>
                  <c:pt idx="43">
                    <c:v>Groceries</c:v>
                  </c:pt>
                  <c:pt idx="44">
                    <c:v>Health</c:v>
                  </c:pt>
                  <c:pt idx="45">
                    <c:v>Media</c:v>
                  </c:pt>
                  <c:pt idx="46">
                    <c:v>Other</c:v>
                  </c:pt>
                  <c:pt idx="47">
                    <c:v>Other Retail</c:v>
                  </c:pt>
                  <c:pt idx="48">
                    <c:v>Services</c:v>
                  </c:pt>
                </c:lvl>
                <c:lvl>
                  <c:pt idx="0">
                    <c:v>001.$0-$10</c:v>
                  </c:pt>
                  <c:pt idx="7">
                    <c:v>002.$10-$20</c:v>
                  </c:pt>
                  <c:pt idx="14">
                    <c:v>003.$20-$30</c:v>
                  </c:pt>
                  <c:pt idx="21">
                    <c:v>004.$30-$50</c:v>
                  </c:pt>
                  <c:pt idx="28">
                    <c:v>005.$50-$100</c:v>
                  </c:pt>
                  <c:pt idx="35">
                    <c:v>006.$100-$500</c:v>
                  </c:pt>
                  <c:pt idx="42">
                    <c:v>007.$500+</c:v>
                  </c:pt>
                </c:lvl>
              </c:multiLvlStrCache>
            </c:multiLvlStrRef>
          </c:cat>
          <c:val>
            <c:numRef>
              <c:f>TPV_Industry_summary_Auth_TE!$S$56:$S$105</c:f>
              <c:numCache>
                <c:formatCode>General</c:formatCode>
                <c:ptCount val="49"/>
                <c:pt idx="0">
                  <c:v>3.6908452773191817E-2</c:v>
                </c:pt>
                <c:pt idx="1">
                  <c:v>2.613009192815818E-2</c:v>
                </c:pt>
                <c:pt idx="2">
                  <c:v>5.7095555555555497E-2</c:v>
                </c:pt>
                <c:pt idx="3">
                  <c:v>2.4504178341969714E-2</c:v>
                </c:pt>
                <c:pt idx="4">
                  <c:v>3.612676349571893E-2</c:v>
                </c:pt>
                <c:pt idx="5">
                  <c:v>2.4730939385538393E-2</c:v>
                </c:pt>
                <c:pt idx="6">
                  <c:v>2.2959000653868133E-2</c:v>
                </c:pt>
                <c:pt idx="7">
                  <c:v>1.1564250913100699E-2</c:v>
                </c:pt>
                <c:pt idx="8">
                  <c:v>1.2822358214760236E-2</c:v>
                </c:pt>
                <c:pt idx="9">
                  <c:v>1.8468770996116372E-2</c:v>
                </c:pt>
                <c:pt idx="10">
                  <c:v>1.051172274421985E-2</c:v>
                </c:pt>
                <c:pt idx="11">
                  <c:v>8.6066892212573985E-3</c:v>
                </c:pt>
                <c:pt idx="12">
                  <c:v>9.8322996176809247E-3</c:v>
                </c:pt>
                <c:pt idx="13">
                  <c:v>9.4051888193709063E-3</c:v>
                </c:pt>
                <c:pt idx="14">
                  <c:v>9.1148223252707095E-3</c:v>
                </c:pt>
                <c:pt idx="15">
                  <c:v>1.1802045141840401E-2</c:v>
                </c:pt>
                <c:pt idx="16">
                  <c:v>1.0541324009780955E-2</c:v>
                </c:pt>
                <c:pt idx="17">
                  <c:v>7.3064583681280403E-3</c:v>
                </c:pt>
                <c:pt idx="18">
                  <c:v>8.0093337392841742E-3</c:v>
                </c:pt>
                <c:pt idx="19">
                  <c:v>1.0387365698728154E-2</c:v>
                </c:pt>
                <c:pt idx="20">
                  <c:v>9.4984108245638743E-3</c:v>
                </c:pt>
                <c:pt idx="21">
                  <c:v>8.2851729403162142E-3</c:v>
                </c:pt>
                <c:pt idx="22">
                  <c:v>1.2411797999120948E-2</c:v>
                </c:pt>
                <c:pt idx="23">
                  <c:v>1.0506732038692779E-2</c:v>
                </c:pt>
                <c:pt idx="24">
                  <c:v>6.9939029346205916E-3</c:v>
                </c:pt>
                <c:pt idx="25">
                  <c:v>6.1717316785889287E-3</c:v>
                </c:pt>
                <c:pt idx="26">
                  <c:v>8.7384000683619917E-3</c:v>
                </c:pt>
                <c:pt idx="27">
                  <c:v>7.3036246801872831E-3</c:v>
                </c:pt>
                <c:pt idx="28">
                  <c:v>7.3978679642090761E-3</c:v>
                </c:pt>
                <c:pt idx="29">
                  <c:v>1.1989481175517959E-2</c:v>
                </c:pt>
                <c:pt idx="30">
                  <c:v>8.5657530877124907E-3</c:v>
                </c:pt>
                <c:pt idx="31">
                  <c:v>5.5404767956042707E-3</c:v>
                </c:pt>
                <c:pt idx="32">
                  <c:v>5.4848672467691373E-3</c:v>
                </c:pt>
                <c:pt idx="33">
                  <c:v>7.8171205237362422E-3</c:v>
                </c:pt>
                <c:pt idx="34">
                  <c:v>6.0202210640018768E-3</c:v>
                </c:pt>
                <c:pt idx="35">
                  <c:v>5.7770613167872223E-3</c:v>
                </c:pt>
                <c:pt idx="36">
                  <c:v>8.6335503587007308E-3</c:v>
                </c:pt>
                <c:pt idx="37">
                  <c:v>3.4627592434052228E-3</c:v>
                </c:pt>
                <c:pt idx="38">
                  <c:v>3.4109504355112107E-3</c:v>
                </c:pt>
                <c:pt idx="39">
                  <c:v>6.0221509858180483E-3</c:v>
                </c:pt>
                <c:pt idx="40">
                  <c:v>5.9682254727594711E-3</c:v>
                </c:pt>
                <c:pt idx="41">
                  <c:v>4.5509106083976023E-3</c:v>
                </c:pt>
                <c:pt idx="42">
                  <c:v>6.0911411947644802E-3</c:v>
                </c:pt>
                <c:pt idx="43">
                  <c:v>9.957828585617081E-3</c:v>
                </c:pt>
                <c:pt idx="44">
                  <c:v>8.2864069488250147E-3</c:v>
                </c:pt>
                <c:pt idx="45">
                  <c:v>1.5328996645520032E-3</c:v>
                </c:pt>
                <c:pt idx="46">
                  <c:v>2.7151664311153806E-3</c:v>
                </c:pt>
                <c:pt idx="47">
                  <c:v>6.3328535963215306E-3</c:v>
                </c:pt>
                <c:pt idx="48">
                  <c:v>3.6642483564586522E-3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0-415D-854E-EBB2F39782A1}"/>
            </c:ext>
          </c:extLst>
        </c:ser>
        <c:ser>
          <c:idx val="2"/>
          <c:order val="2"/>
          <c:tx>
            <c:strRef>
              <c:f>TPV_Industry_summary_Auth_TE!$U$55</c:f>
              <c:strCache>
                <c:ptCount val="1"/>
                <c:pt idx="0">
                  <c:v>Sum of Assessment Fee Rate-WORLDPAY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TPV_Industry_summary_Auth_TE!$Q$56:$R$105</c:f>
              <c:multiLvlStrCache>
                <c:ptCount val="49"/>
                <c:lvl>
                  <c:pt idx="0">
                    <c:v>Fashion</c:v>
                  </c:pt>
                  <c:pt idx="1">
                    <c:v>Groceries</c:v>
                  </c:pt>
                  <c:pt idx="2">
                    <c:v>Health</c:v>
                  </c:pt>
                  <c:pt idx="3">
                    <c:v>Media</c:v>
                  </c:pt>
                  <c:pt idx="4">
                    <c:v>Other</c:v>
                  </c:pt>
                  <c:pt idx="5">
                    <c:v>Other Retail</c:v>
                  </c:pt>
                  <c:pt idx="6">
                    <c:v>Services</c:v>
                  </c:pt>
                  <c:pt idx="7">
                    <c:v>Fashion</c:v>
                  </c:pt>
                  <c:pt idx="8">
                    <c:v>Groceries</c:v>
                  </c:pt>
                  <c:pt idx="9">
                    <c:v>Health</c:v>
                  </c:pt>
                  <c:pt idx="10">
                    <c:v>Media</c:v>
                  </c:pt>
                  <c:pt idx="11">
                    <c:v>Other</c:v>
                  </c:pt>
                  <c:pt idx="12">
                    <c:v>Other Retail</c:v>
                  </c:pt>
                  <c:pt idx="13">
                    <c:v>Services</c:v>
                  </c:pt>
                  <c:pt idx="14">
                    <c:v>Fashion</c:v>
                  </c:pt>
                  <c:pt idx="15">
                    <c:v>Groceries</c:v>
                  </c:pt>
                  <c:pt idx="16">
                    <c:v>Health</c:v>
                  </c:pt>
                  <c:pt idx="17">
                    <c:v>Media</c:v>
                  </c:pt>
                  <c:pt idx="18">
                    <c:v>Other</c:v>
                  </c:pt>
                  <c:pt idx="19">
                    <c:v>Other Retail</c:v>
                  </c:pt>
                  <c:pt idx="20">
                    <c:v>Services</c:v>
                  </c:pt>
                  <c:pt idx="21">
                    <c:v>Fashion</c:v>
                  </c:pt>
                  <c:pt idx="22">
                    <c:v>Groceries</c:v>
                  </c:pt>
                  <c:pt idx="23">
                    <c:v>Health</c:v>
                  </c:pt>
                  <c:pt idx="24">
                    <c:v>Media</c:v>
                  </c:pt>
                  <c:pt idx="25">
                    <c:v>Other</c:v>
                  </c:pt>
                  <c:pt idx="26">
                    <c:v>Other Retail</c:v>
                  </c:pt>
                  <c:pt idx="27">
                    <c:v>Services</c:v>
                  </c:pt>
                  <c:pt idx="28">
                    <c:v>Fashion</c:v>
                  </c:pt>
                  <c:pt idx="29">
                    <c:v>Groceries</c:v>
                  </c:pt>
                  <c:pt idx="30">
                    <c:v>Health</c:v>
                  </c:pt>
                  <c:pt idx="31">
                    <c:v>Media</c:v>
                  </c:pt>
                  <c:pt idx="32">
                    <c:v>Other</c:v>
                  </c:pt>
                  <c:pt idx="33">
                    <c:v>Other Retail</c:v>
                  </c:pt>
                  <c:pt idx="34">
                    <c:v>Services</c:v>
                  </c:pt>
                  <c:pt idx="35">
                    <c:v>Fashion</c:v>
                  </c:pt>
                  <c:pt idx="36">
                    <c:v>Groceries</c:v>
                  </c:pt>
                  <c:pt idx="37">
                    <c:v>Health</c:v>
                  </c:pt>
                  <c:pt idx="38">
                    <c:v>Media</c:v>
                  </c:pt>
                  <c:pt idx="39">
                    <c:v>Other</c:v>
                  </c:pt>
                  <c:pt idx="40">
                    <c:v>Other Retail</c:v>
                  </c:pt>
                  <c:pt idx="41">
                    <c:v>Services</c:v>
                  </c:pt>
                  <c:pt idx="42">
                    <c:v>Fashion</c:v>
                  </c:pt>
                  <c:pt idx="43">
                    <c:v>Groceries</c:v>
                  </c:pt>
                  <c:pt idx="44">
                    <c:v>Health</c:v>
                  </c:pt>
                  <c:pt idx="45">
                    <c:v>Media</c:v>
                  </c:pt>
                  <c:pt idx="46">
                    <c:v>Other</c:v>
                  </c:pt>
                  <c:pt idx="47">
                    <c:v>Other Retail</c:v>
                  </c:pt>
                  <c:pt idx="48">
                    <c:v>Services</c:v>
                  </c:pt>
                </c:lvl>
                <c:lvl>
                  <c:pt idx="0">
                    <c:v>001.$0-$10</c:v>
                  </c:pt>
                  <c:pt idx="7">
                    <c:v>002.$10-$20</c:v>
                  </c:pt>
                  <c:pt idx="14">
                    <c:v>003.$20-$30</c:v>
                  </c:pt>
                  <c:pt idx="21">
                    <c:v>004.$30-$50</c:v>
                  </c:pt>
                  <c:pt idx="28">
                    <c:v>005.$50-$100</c:v>
                  </c:pt>
                  <c:pt idx="35">
                    <c:v>006.$100-$500</c:v>
                  </c:pt>
                  <c:pt idx="42">
                    <c:v>007.$500+</c:v>
                  </c:pt>
                </c:lvl>
              </c:multiLvlStrCache>
            </c:multiLvlStrRef>
          </c:cat>
          <c:val>
            <c:numRef>
              <c:f>TPV_Industry_summary_Auth_TE!$U$56:$U$105</c:f>
              <c:numCache>
                <c:formatCode>General</c:formatCode>
                <c:ptCount val="49"/>
                <c:pt idx="0">
                  <c:v>2.8537043302930002E-2</c:v>
                </c:pt>
                <c:pt idx="1">
                  <c:v>3.6041665998402389E-2</c:v>
                </c:pt>
                <c:pt idx="2">
                  <c:v>5.4234633108065221E-2</c:v>
                </c:pt>
                <c:pt idx="3">
                  <c:v>2.3912947141618908E-2</c:v>
                </c:pt>
                <c:pt idx="4">
                  <c:v>3.2727464256773448E-2</c:v>
                </c:pt>
                <c:pt idx="5">
                  <c:v>3.1948719061333244E-2</c:v>
                </c:pt>
                <c:pt idx="6">
                  <c:v>2.4614747195322837E-2</c:v>
                </c:pt>
                <c:pt idx="7">
                  <c:v>1.3134151958859776E-2</c:v>
                </c:pt>
                <c:pt idx="8">
                  <c:v>1.6383680242993595E-2</c:v>
                </c:pt>
                <c:pt idx="9">
                  <c:v>9.0780418804901012E-3</c:v>
                </c:pt>
                <c:pt idx="10">
                  <c:v>1.1157616001720973E-2</c:v>
                </c:pt>
                <c:pt idx="11">
                  <c:v>1.2703826601049704E-2</c:v>
                </c:pt>
                <c:pt idx="12">
                  <c:v>1.3893620777086552E-2</c:v>
                </c:pt>
                <c:pt idx="13">
                  <c:v>1.2742002645339107E-2</c:v>
                </c:pt>
                <c:pt idx="14">
                  <c:v>1.2371633190907559E-2</c:v>
                </c:pt>
                <c:pt idx="15">
                  <c:v>1.3162297934666858E-2</c:v>
                </c:pt>
                <c:pt idx="16">
                  <c:v>1.1379778830523473E-2</c:v>
                </c:pt>
                <c:pt idx="17">
                  <c:v>8.7099385466254935E-3</c:v>
                </c:pt>
                <c:pt idx="18">
                  <c:v>1.207694040558434E-2</c:v>
                </c:pt>
                <c:pt idx="19">
                  <c:v>1.2438707638495274E-2</c:v>
                </c:pt>
                <c:pt idx="20">
                  <c:v>9.9035347453522507E-3</c:v>
                </c:pt>
                <c:pt idx="21">
                  <c:v>1.0677258670550535E-2</c:v>
                </c:pt>
                <c:pt idx="22">
                  <c:v>1.1019593252771447E-2</c:v>
                </c:pt>
                <c:pt idx="23">
                  <c:v>7.2131464129993094E-3</c:v>
                </c:pt>
                <c:pt idx="24">
                  <c:v>8.3414567032724096E-3</c:v>
                </c:pt>
                <c:pt idx="25">
                  <c:v>9.7761806018525962E-3</c:v>
                </c:pt>
                <c:pt idx="26">
                  <c:v>1.1051780685659209E-2</c:v>
                </c:pt>
                <c:pt idx="27">
                  <c:v>8.0381861557363432E-3</c:v>
                </c:pt>
                <c:pt idx="28">
                  <c:v>1.0230722330799873E-2</c:v>
                </c:pt>
                <c:pt idx="29">
                  <c:v>9.2881058395443417E-3</c:v>
                </c:pt>
                <c:pt idx="30">
                  <c:v>9.736795528102497E-3</c:v>
                </c:pt>
                <c:pt idx="31">
                  <c:v>7.7001020013526501E-3</c:v>
                </c:pt>
                <c:pt idx="32">
                  <c:v>7.3392863338577327E-3</c:v>
                </c:pt>
                <c:pt idx="33">
                  <c:v>8.3048792351823626E-3</c:v>
                </c:pt>
                <c:pt idx="34">
                  <c:v>8.0826720384015466E-3</c:v>
                </c:pt>
                <c:pt idx="35">
                  <c:v>8.8124534534416155E-3</c:v>
                </c:pt>
                <c:pt idx="36">
                  <c:v>8.3335292531870799E-3</c:v>
                </c:pt>
                <c:pt idx="37">
                  <c:v>9.8875406780650297E-3</c:v>
                </c:pt>
                <c:pt idx="38">
                  <c:v>4.6784338897181742E-3</c:v>
                </c:pt>
                <c:pt idx="39">
                  <c:v>7.9334621815465994E-3</c:v>
                </c:pt>
                <c:pt idx="40">
                  <c:v>9.0748292375958089E-3</c:v>
                </c:pt>
                <c:pt idx="41">
                  <c:v>6.1189425793299699E-3</c:v>
                </c:pt>
                <c:pt idx="42">
                  <c:v>8.4494855806556222E-3</c:v>
                </c:pt>
                <c:pt idx="43">
                  <c:v>1.04778809864373E-2</c:v>
                </c:pt>
                <c:pt idx="44">
                  <c:v>6.7464245969789845E-3</c:v>
                </c:pt>
                <c:pt idx="45">
                  <c:v>4.3850410713184296E-3</c:v>
                </c:pt>
                <c:pt idx="46">
                  <c:v>3.7251825305990214E-3</c:v>
                </c:pt>
                <c:pt idx="47">
                  <c:v>7.4413599464874559E-3</c:v>
                </c:pt>
                <c:pt idx="48">
                  <c:v>4.7152645771924486E-3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0-415D-854E-EBB2F397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3719464"/>
        <c:axId val="1083720448"/>
      </c:barChart>
      <c:lineChart>
        <c:grouping val="standard"/>
        <c:varyColors val="0"/>
        <c:ser>
          <c:idx val="1"/>
          <c:order val="1"/>
          <c:tx>
            <c:strRef>
              <c:f>TPV_Industry_summary_Auth_TE!$T$55</c:f>
              <c:strCache>
                <c:ptCount val="1"/>
                <c:pt idx="0">
                  <c:v>Sum of Auth_precent-GLOBALPAY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TPV_Industry_summary_Auth_TE!$Q$56:$R$105</c:f>
              <c:multiLvlStrCache>
                <c:ptCount val="49"/>
                <c:lvl>
                  <c:pt idx="0">
                    <c:v>Fashion</c:v>
                  </c:pt>
                  <c:pt idx="1">
                    <c:v>Groceries</c:v>
                  </c:pt>
                  <c:pt idx="2">
                    <c:v>Health</c:v>
                  </c:pt>
                  <c:pt idx="3">
                    <c:v>Media</c:v>
                  </c:pt>
                  <c:pt idx="4">
                    <c:v>Other</c:v>
                  </c:pt>
                  <c:pt idx="5">
                    <c:v>Other Retail</c:v>
                  </c:pt>
                  <c:pt idx="6">
                    <c:v>Services</c:v>
                  </c:pt>
                  <c:pt idx="7">
                    <c:v>Fashion</c:v>
                  </c:pt>
                  <c:pt idx="8">
                    <c:v>Groceries</c:v>
                  </c:pt>
                  <c:pt idx="9">
                    <c:v>Health</c:v>
                  </c:pt>
                  <c:pt idx="10">
                    <c:v>Media</c:v>
                  </c:pt>
                  <c:pt idx="11">
                    <c:v>Other</c:v>
                  </c:pt>
                  <c:pt idx="12">
                    <c:v>Other Retail</c:v>
                  </c:pt>
                  <c:pt idx="13">
                    <c:v>Services</c:v>
                  </c:pt>
                  <c:pt idx="14">
                    <c:v>Fashion</c:v>
                  </c:pt>
                  <c:pt idx="15">
                    <c:v>Groceries</c:v>
                  </c:pt>
                  <c:pt idx="16">
                    <c:v>Health</c:v>
                  </c:pt>
                  <c:pt idx="17">
                    <c:v>Media</c:v>
                  </c:pt>
                  <c:pt idx="18">
                    <c:v>Other</c:v>
                  </c:pt>
                  <c:pt idx="19">
                    <c:v>Other Retail</c:v>
                  </c:pt>
                  <c:pt idx="20">
                    <c:v>Services</c:v>
                  </c:pt>
                  <c:pt idx="21">
                    <c:v>Fashion</c:v>
                  </c:pt>
                  <c:pt idx="22">
                    <c:v>Groceries</c:v>
                  </c:pt>
                  <c:pt idx="23">
                    <c:v>Health</c:v>
                  </c:pt>
                  <c:pt idx="24">
                    <c:v>Media</c:v>
                  </c:pt>
                  <c:pt idx="25">
                    <c:v>Other</c:v>
                  </c:pt>
                  <c:pt idx="26">
                    <c:v>Other Retail</c:v>
                  </c:pt>
                  <c:pt idx="27">
                    <c:v>Services</c:v>
                  </c:pt>
                  <c:pt idx="28">
                    <c:v>Fashion</c:v>
                  </c:pt>
                  <c:pt idx="29">
                    <c:v>Groceries</c:v>
                  </c:pt>
                  <c:pt idx="30">
                    <c:v>Health</c:v>
                  </c:pt>
                  <c:pt idx="31">
                    <c:v>Media</c:v>
                  </c:pt>
                  <c:pt idx="32">
                    <c:v>Other</c:v>
                  </c:pt>
                  <c:pt idx="33">
                    <c:v>Other Retail</c:v>
                  </c:pt>
                  <c:pt idx="34">
                    <c:v>Services</c:v>
                  </c:pt>
                  <c:pt idx="35">
                    <c:v>Fashion</c:v>
                  </c:pt>
                  <c:pt idx="36">
                    <c:v>Groceries</c:v>
                  </c:pt>
                  <c:pt idx="37">
                    <c:v>Health</c:v>
                  </c:pt>
                  <c:pt idx="38">
                    <c:v>Media</c:v>
                  </c:pt>
                  <c:pt idx="39">
                    <c:v>Other</c:v>
                  </c:pt>
                  <c:pt idx="40">
                    <c:v>Other Retail</c:v>
                  </c:pt>
                  <c:pt idx="41">
                    <c:v>Services</c:v>
                  </c:pt>
                  <c:pt idx="42">
                    <c:v>Fashion</c:v>
                  </c:pt>
                  <c:pt idx="43">
                    <c:v>Groceries</c:v>
                  </c:pt>
                  <c:pt idx="44">
                    <c:v>Health</c:v>
                  </c:pt>
                  <c:pt idx="45">
                    <c:v>Media</c:v>
                  </c:pt>
                  <c:pt idx="46">
                    <c:v>Other</c:v>
                  </c:pt>
                  <c:pt idx="47">
                    <c:v>Other Retail</c:v>
                  </c:pt>
                  <c:pt idx="48">
                    <c:v>Services</c:v>
                  </c:pt>
                </c:lvl>
                <c:lvl>
                  <c:pt idx="0">
                    <c:v>001.$0-$10</c:v>
                  </c:pt>
                  <c:pt idx="7">
                    <c:v>002.$10-$20</c:v>
                  </c:pt>
                  <c:pt idx="14">
                    <c:v>003.$20-$30</c:v>
                  </c:pt>
                  <c:pt idx="21">
                    <c:v>004.$30-$50</c:v>
                  </c:pt>
                  <c:pt idx="28">
                    <c:v>005.$50-$100</c:v>
                  </c:pt>
                  <c:pt idx="35">
                    <c:v>006.$100-$500</c:v>
                  </c:pt>
                  <c:pt idx="42">
                    <c:v>007.$500+</c:v>
                  </c:pt>
                </c:lvl>
              </c:multiLvlStrCache>
            </c:multiLvlStrRef>
          </c:cat>
          <c:val>
            <c:numRef>
              <c:f>TPV_Industry_summary_Auth_TE!$T$56:$T$105</c:f>
              <c:numCache>
                <c:formatCode>0.00%</c:formatCode>
                <c:ptCount val="49"/>
                <c:pt idx="0">
                  <c:v>0.77180369891301381</c:v>
                </c:pt>
                <c:pt idx="1">
                  <c:v>0.86595000647584508</c:v>
                </c:pt>
                <c:pt idx="2">
                  <c:v>0.66666666666666663</c:v>
                </c:pt>
                <c:pt idx="3">
                  <c:v>0.66127243942057201</c:v>
                </c:pt>
                <c:pt idx="4">
                  <c:v>0.68411357413935436</c:v>
                </c:pt>
                <c:pt idx="5">
                  <c:v>0.68557839101613616</c:v>
                </c:pt>
                <c:pt idx="6">
                  <c:v>0.67240513797070778</c:v>
                </c:pt>
                <c:pt idx="7">
                  <c:v>0.77443201896033842</c:v>
                </c:pt>
                <c:pt idx="8">
                  <c:v>0.70430302626256658</c:v>
                </c:pt>
                <c:pt idx="9">
                  <c:v>0.66666666666666663</c:v>
                </c:pt>
                <c:pt idx="10">
                  <c:v>0.61338142838948451</c:v>
                </c:pt>
                <c:pt idx="11">
                  <c:v>0.80082258597883593</c:v>
                </c:pt>
                <c:pt idx="12">
                  <c:v>0.76512941663616563</c:v>
                </c:pt>
                <c:pt idx="13">
                  <c:v>0.57601675713882849</c:v>
                </c:pt>
                <c:pt idx="14">
                  <c:v>0.73911860354257786</c:v>
                </c:pt>
                <c:pt idx="15">
                  <c:v>0.78808212367737418</c:v>
                </c:pt>
                <c:pt idx="16">
                  <c:v>1</c:v>
                </c:pt>
                <c:pt idx="17">
                  <c:v>0.57505349401315908</c:v>
                </c:pt>
                <c:pt idx="18">
                  <c:v>0.84615384615384615</c:v>
                </c:pt>
                <c:pt idx="19">
                  <c:v>0.7</c:v>
                </c:pt>
                <c:pt idx="20">
                  <c:v>0.57769801744649463</c:v>
                </c:pt>
                <c:pt idx="21">
                  <c:v>0.79014061304949412</c:v>
                </c:pt>
                <c:pt idx="22">
                  <c:v>0.85274893733568757</c:v>
                </c:pt>
                <c:pt idx="23">
                  <c:v>1</c:v>
                </c:pt>
                <c:pt idx="24">
                  <c:v>0.57287626274280723</c:v>
                </c:pt>
                <c:pt idx="25">
                  <c:v>0.49999400501181007</c:v>
                </c:pt>
                <c:pt idx="26">
                  <c:v>0.7144782713836304</c:v>
                </c:pt>
                <c:pt idx="27">
                  <c:v>0.68327640941880574</c:v>
                </c:pt>
                <c:pt idx="28">
                  <c:v>0.70979282205921534</c:v>
                </c:pt>
                <c:pt idx="29">
                  <c:v>0.64651243105454881</c:v>
                </c:pt>
                <c:pt idx="30">
                  <c:v>0.875</c:v>
                </c:pt>
                <c:pt idx="31">
                  <c:v>0.55096618344567061</c:v>
                </c:pt>
                <c:pt idx="32">
                  <c:v>0.67782679372042076</c:v>
                </c:pt>
                <c:pt idx="33">
                  <c:v>0.63064705190968451</c:v>
                </c:pt>
                <c:pt idx="34">
                  <c:v>0.62077519038200091</c:v>
                </c:pt>
                <c:pt idx="35">
                  <c:v>0.69871473316558941</c:v>
                </c:pt>
                <c:pt idx="36">
                  <c:v>0.75084687013687179</c:v>
                </c:pt>
                <c:pt idx="37">
                  <c:v>0.5044933604404781</c:v>
                </c:pt>
                <c:pt idx="38">
                  <c:v>0.5071133173760064</c:v>
                </c:pt>
                <c:pt idx="39">
                  <c:v>0.42857142857142855</c:v>
                </c:pt>
                <c:pt idx="40">
                  <c:v>0.61962944552229937</c:v>
                </c:pt>
                <c:pt idx="41">
                  <c:v>0.42132401322331658</c:v>
                </c:pt>
                <c:pt idx="42">
                  <c:v>0.49304802982364526</c:v>
                </c:pt>
                <c:pt idx="43">
                  <c:v>0.5</c:v>
                </c:pt>
                <c:pt idx="44">
                  <c:v>0.66666666666666663</c:v>
                </c:pt>
                <c:pt idx="45">
                  <c:v>0.26666666666666666</c:v>
                </c:pt>
                <c:pt idx="46">
                  <c:v>0</c:v>
                </c:pt>
                <c:pt idx="47">
                  <c:v>0.49770146687198319</c:v>
                </c:pt>
                <c:pt idx="48">
                  <c:v>0.39285714285714285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0-415D-854E-EBB2F39782A1}"/>
            </c:ext>
          </c:extLst>
        </c:ser>
        <c:ser>
          <c:idx val="3"/>
          <c:order val="3"/>
          <c:tx>
            <c:strRef>
              <c:f>TPV_Industry_summary_Auth_TE!$V$55</c:f>
              <c:strCache>
                <c:ptCount val="1"/>
                <c:pt idx="0">
                  <c:v>Sum of Auth_precent-WORLDPAY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TPV_Industry_summary_Auth_TE!$Q$56:$R$105</c:f>
              <c:multiLvlStrCache>
                <c:ptCount val="49"/>
                <c:lvl>
                  <c:pt idx="0">
                    <c:v>Fashion</c:v>
                  </c:pt>
                  <c:pt idx="1">
                    <c:v>Groceries</c:v>
                  </c:pt>
                  <c:pt idx="2">
                    <c:v>Health</c:v>
                  </c:pt>
                  <c:pt idx="3">
                    <c:v>Media</c:v>
                  </c:pt>
                  <c:pt idx="4">
                    <c:v>Other</c:v>
                  </c:pt>
                  <c:pt idx="5">
                    <c:v>Other Retail</c:v>
                  </c:pt>
                  <c:pt idx="6">
                    <c:v>Services</c:v>
                  </c:pt>
                  <c:pt idx="7">
                    <c:v>Fashion</c:v>
                  </c:pt>
                  <c:pt idx="8">
                    <c:v>Groceries</c:v>
                  </c:pt>
                  <c:pt idx="9">
                    <c:v>Health</c:v>
                  </c:pt>
                  <c:pt idx="10">
                    <c:v>Media</c:v>
                  </c:pt>
                  <c:pt idx="11">
                    <c:v>Other</c:v>
                  </c:pt>
                  <c:pt idx="12">
                    <c:v>Other Retail</c:v>
                  </c:pt>
                  <c:pt idx="13">
                    <c:v>Services</c:v>
                  </c:pt>
                  <c:pt idx="14">
                    <c:v>Fashion</c:v>
                  </c:pt>
                  <c:pt idx="15">
                    <c:v>Groceries</c:v>
                  </c:pt>
                  <c:pt idx="16">
                    <c:v>Health</c:v>
                  </c:pt>
                  <c:pt idx="17">
                    <c:v>Media</c:v>
                  </c:pt>
                  <c:pt idx="18">
                    <c:v>Other</c:v>
                  </c:pt>
                  <c:pt idx="19">
                    <c:v>Other Retail</c:v>
                  </c:pt>
                  <c:pt idx="20">
                    <c:v>Services</c:v>
                  </c:pt>
                  <c:pt idx="21">
                    <c:v>Fashion</c:v>
                  </c:pt>
                  <c:pt idx="22">
                    <c:v>Groceries</c:v>
                  </c:pt>
                  <c:pt idx="23">
                    <c:v>Health</c:v>
                  </c:pt>
                  <c:pt idx="24">
                    <c:v>Media</c:v>
                  </c:pt>
                  <c:pt idx="25">
                    <c:v>Other</c:v>
                  </c:pt>
                  <c:pt idx="26">
                    <c:v>Other Retail</c:v>
                  </c:pt>
                  <c:pt idx="27">
                    <c:v>Services</c:v>
                  </c:pt>
                  <c:pt idx="28">
                    <c:v>Fashion</c:v>
                  </c:pt>
                  <c:pt idx="29">
                    <c:v>Groceries</c:v>
                  </c:pt>
                  <c:pt idx="30">
                    <c:v>Health</c:v>
                  </c:pt>
                  <c:pt idx="31">
                    <c:v>Media</c:v>
                  </c:pt>
                  <c:pt idx="32">
                    <c:v>Other</c:v>
                  </c:pt>
                  <c:pt idx="33">
                    <c:v>Other Retail</c:v>
                  </c:pt>
                  <c:pt idx="34">
                    <c:v>Services</c:v>
                  </c:pt>
                  <c:pt idx="35">
                    <c:v>Fashion</c:v>
                  </c:pt>
                  <c:pt idx="36">
                    <c:v>Groceries</c:v>
                  </c:pt>
                  <c:pt idx="37">
                    <c:v>Health</c:v>
                  </c:pt>
                  <c:pt idx="38">
                    <c:v>Media</c:v>
                  </c:pt>
                  <c:pt idx="39">
                    <c:v>Other</c:v>
                  </c:pt>
                  <c:pt idx="40">
                    <c:v>Other Retail</c:v>
                  </c:pt>
                  <c:pt idx="41">
                    <c:v>Services</c:v>
                  </c:pt>
                  <c:pt idx="42">
                    <c:v>Fashion</c:v>
                  </c:pt>
                  <c:pt idx="43">
                    <c:v>Groceries</c:v>
                  </c:pt>
                  <c:pt idx="44">
                    <c:v>Health</c:v>
                  </c:pt>
                  <c:pt idx="45">
                    <c:v>Media</c:v>
                  </c:pt>
                  <c:pt idx="46">
                    <c:v>Other</c:v>
                  </c:pt>
                  <c:pt idx="47">
                    <c:v>Other Retail</c:v>
                  </c:pt>
                  <c:pt idx="48">
                    <c:v>Services</c:v>
                  </c:pt>
                </c:lvl>
                <c:lvl>
                  <c:pt idx="0">
                    <c:v>001.$0-$10</c:v>
                  </c:pt>
                  <c:pt idx="7">
                    <c:v>002.$10-$20</c:v>
                  </c:pt>
                  <c:pt idx="14">
                    <c:v>003.$20-$30</c:v>
                  </c:pt>
                  <c:pt idx="21">
                    <c:v>004.$30-$50</c:v>
                  </c:pt>
                  <c:pt idx="28">
                    <c:v>005.$50-$100</c:v>
                  </c:pt>
                  <c:pt idx="35">
                    <c:v>006.$100-$500</c:v>
                  </c:pt>
                  <c:pt idx="42">
                    <c:v>007.$500+</c:v>
                  </c:pt>
                </c:lvl>
              </c:multiLvlStrCache>
            </c:multiLvlStrRef>
          </c:cat>
          <c:val>
            <c:numRef>
              <c:f>TPV_Industry_summary_Auth_TE!$V$56:$V$105</c:f>
              <c:numCache>
                <c:formatCode>0.00%</c:formatCode>
                <c:ptCount val="49"/>
                <c:pt idx="0">
                  <c:v>0.75518309319938615</c:v>
                </c:pt>
                <c:pt idx="1">
                  <c:v>0.80489160802984616</c:v>
                </c:pt>
                <c:pt idx="2">
                  <c:v>0.9788314987298895</c:v>
                </c:pt>
                <c:pt idx="3">
                  <c:v>0.60127283265694387</c:v>
                </c:pt>
                <c:pt idx="4">
                  <c:v>0.83082553654054236</c:v>
                </c:pt>
                <c:pt idx="5">
                  <c:v>0.79727436505915661</c:v>
                </c:pt>
                <c:pt idx="6">
                  <c:v>0.68847496544679199</c:v>
                </c:pt>
                <c:pt idx="7">
                  <c:v>0.79934793999186171</c:v>
                </c:pt>
                <c:pt idx="8">
                  <c:v>0.84704870210069194</c:v>
                </c:pt>
                <c:pt idx="9">
                  <c:v>0.80729092660130408</c:v>
                </c:pt>
                <c:pt idx="10">
                  <c:v>0.59905400140055165</c:v>
                </c:pt>
                <c:pt idx="11">
                  <c:v>0.74700583374442198</c:v>
                </c:pt>
                <c:pt idx="12">
                  <c:v>0.76490204725836475</c:v>
                </c:pt>
                <c:pt idx="13">
                  <c:v>0.68133856319745212</c:v>
                </c:pt>
                <c:pt idx="14">
                  <c:v>0.868618368100597</c:v>
                </c:pt>
                <c:pt idx="15">
                  <c:v>0.69951595424094437</c:v>
                </c:pt>
                <c:pt idx="16">
                  <c:v>0.60881190928339113</c:v>
                </c:pt>
                <c:pt idx="17">
                  <c:v>0.65188940314344612</c:v>
                </c:pt>
                <c:pt idx="18">
                  <c:v>0.82729799673828786</c:v>
                </c:pt>
                <c:pt idx="19">
                  <c:v>0.88701498650776245</c:v>
                </c:pt>
                <c:pt idx="20">
                  <c:v>0.65569000272996081</c:v>
                </c:pt>
                <c:pt idx="21">
                  <c:v>0.91745199069489081</c:v>
                </c:pt>
                <c:pt idx="22">
                  <c:v>0.66718675163925634</c:v>
                </c:pt>
                <c:pt idx="23">
                  <c:v>0.93620028104868602</c:v>
                </c:pt>
                <c:pt idx="24">
                  <c:v>0.63116558185561034</c:v>
                </c:pt>
                <c:pt idx="25">
                  <c:v>0.64896385799334777</c:v>
                </c:pt>
                <c:pt idx="26">
                  <c:v>0.89546778725841258</c:v>
                </c:pt>
                <c:pt idx="27">
                  <c:v>0.62324863806374609</c:v>
                </c:pt>
                <c:pt idx="28">
                  <c:v>0.87405325083955376</c:v>
                </c:pt>
                <c:pt idx="29">
                  <c:v>0.89230877678786291</c:v>
                </c:pt>
                <c:pt idx="30">
                  <c:v>0.67772496970319651</c:v>
                </c:pt>
                <c:pt idx="31">
                  <c:v>0.6107509215502076</c:v>
                </c:pt>
                <c:pt idx="32">
                  <c:v>0.7572821766450486</c:v>
                </c:pt>
                <c:pt idx="33">
                  <c:v>0.91842862526701741</c:v>
                </c:pt>
                <c:pt idx="34">
                  <c:v>0.64996247014105335</c:v>
                </c:pt>
                <c:pt idx="35">
                  <c:v>0.8656041622106555</c:v>
                </c:pt>
                <c:pt idx="36">
                  <c:v>0.90193140097175228</c:v>
                </c:pt>
                <c:pt idx="37">
                  <c:v>0.87842736336395666</c:v>
                </c:pt>
                <c:pt idx="38">
                  <c:v>0.47501623473668159</c:v>
                </c:pt>
                <c:pt idx="39">
                  <c:v>0.66041049288632725</c:v>
                </c:pt>
                <c:pt idx="40">
                  <c:v>0.87833873678157204</c:v>
                </c:pt>
                <c:pt idx="41">
                  <c:v>0.69087822370317342</c:v>
                </c:pt>
                <c:pt idx="42">
                  <c:v>0.82999714978576355</c:v>
                </c:pt>
                <c:pt idx="43">
                  <c:v>0.66666666666666663</c:v>
                </c:pt>
                <c:pt idx="44">
                  <c:v>1</c:v>
                </c:pt>
                <c:pt idx="45">
                  <c:v>0.38991482058661175</c:v>
                </c:pt>
                <c:pt idx="46">
                  <c:v>0.58471811454940903</c:v>
                </c:pt>
                <c:pt idx="47">
                  <c:v>0.73899320115142131</c:v>
                </c:pt>
                <c:pt idx="48">
                  <c:v>0.52374197139676792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0-415D-854E-EBB2F397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728648"/>
        <c:axId val="1083730944"/>
      </c:lineChart>
      <c:catAx>
        <c:axId val="108371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20448"/>
        <c:crosses val="autoZero"/>
        <c:auto val="1"/>
        <c:lblAlgn val="ctr"/>
        <c:lblOffset val="100"/>
        <c:noMultiLvlLbl val="0"/>
      </c:catAx>
      <c:valAx>
        <c:axId val="10837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19464"/>
        <c:crosses val="autoZero"/>
        <c:crossBetween val="between"/>
      </c:valAx>
      <c:valAx>
        <c:axId val="10837309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728648"/>
        <c:crosses val="max"/>
        <c:crossBetween val="between"/>
      </c:valAx>
      <c:catAx>
        <c:axId val="1083728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730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488950</xdr:colOff>
      <xdr:row>0</xdr:row>
      <xdr:rowOff>53974</xdr:rowOff>
    </xdr:from>
    <xdr:to>
      <xdr:col>38</xdr:col>
      <xdr:colOff>19050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A0D81-C5C5-4A4C-A8F3-8E84D8319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304800</xdr:colOff>
      <xdr:row>53</xdr:row>
      <xdr:rowOff>44450</xdr:rowOff>
    </xdr:from>
    <xdr:to>
      <xdr:col>34</xdr:col>
      <xdr:colOff>514350</xdr:colOff>
      <xdr:row>74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E68DC0-E1E1-4B15-A709-9017070C2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habra, Aniket" refreshedDate="44593.340987615738" createdVersion="7" refreshedVersion="7" minRefreshableVersion="3" recordCount="49" xr:uid="{7E1EA053-1350-47D5-9C41-DAA777C232DB}">
  <cacheSource type="worksheet">
    <worksheetSource ref="A2:G51" sheet="TPV_Industry_summary_Auth_TE"/>
  </cacheSource>
  <cacheFields count="7">
    <cacheField name="Key" numFmtId="0">
      <sharedItems/>
    </cacheField>
    <cacheField name="txn_amt_bin" numFmtId="0">
      <sharedItems count="7">
        <s v="001.$0-$10"/>
        <s v="002.$10-$20"/>
        <s v="003.$20-$30"/>
        <s v="004.$30-$50"/>
        <s v="005.$50-$100"/>
        <s v="006.$100-$500"/>
        <s v="007.$500+"/>
      </sharedItems>
    </cacheField>
    <cacheField name="ALT_VERTICAL" numFmtId="0">
      <sharedItems count="7">
        <s v="Fashion"/>
        <s v="Groceries"/>
        <s v="Health"/>
        <s v="Media"/>
        <s v="Other"/>
        <s v="Other Retail"/>
        <s v="Services"/>
      </sharedItems>
    </cacheField>
    <cacheField name="Assessment Fee Rate-GLOBALPAY" numFmtId="0">
      <sharedItems containsSemiMixedTypes="0" containsString="0" containsNumber="1" minValue="5.5103190112716399E-4" maxValue="2.7355214217619664E-3"/>
    </cacheField>
    <cacheField name="Assessment Fee Rate-WORLDPAY" numFmtId="0">
      <sharedItems containsSemiMixedTypes="0" containsString="0" containsNumber="1" minValue="1.871214254709026E-4" maxValue="3.9789668569506376E-3"/>
    </cacheField>
    <cacheField name="Auth_precent-GLOBALPAY" numFmtId="10">
      <sharedItems containsSemiMixedTypes="0" containsString="0" containsNumber="1" minValue="0.34982166260747111" maxValue="0.98516548251033886"/>
    </cacheField>
    <cacheField name="Auth_precent-WORLDPAY" numFmtId="10">
      <sharedItems containsSemiMixedTypes="0" containsString="0" containsNumber="1" minValue="0.3872342229665272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habra, Aniket" refreshedDate="44593.350577893521" createdVersion="7" refreshedVersion="7" minRefreshableVersion="3" recordCount="49" xr:uid="{0A42061E-99CF-4BF9-9884-4B546F7DAF3B}">
  <cacheSource type="worksheet">
    <worksheetSource ref="A53:G102" sheet="TPV_Industry_summary_Auth_TE"/>
  </cacheSource>
  <cacheFields count="7">
    <cacheField name="Key" numFmtId="0">
      <sharedItems/>
    </cacheField>
    <cacheField name="txn_amt_bin" numFmtId="0">
      <sharedItems count="7">
        <s v="001.$0-$10"/>
        <s v="002.$10-$20"/>
        <s v="003.$20-$30"/>
        <s v="004.$30-$50"/>
        <s v="005.$50-$100"/>
        <s v="006.$100-$500"/>
        <s v="007.$500+"/>
      </sharedItems>
    </cacheField>
    <cacheField name="ALT_VERTICAL" numFmtId="0">
      <sharedItems count="7">
        <s v="Fashion"/>
        <s v="Groceries"/>
        <s v="Health"/>
        <s v="Media"/>
        <s v="Other"/>
        <s v="Other Retail"/>
        <s v="Services"/>
      </sharedItems>
    </cacheField>
    <cacheField name="Assessment Fee Rate-GLOBALPAY" numFmtId="0">
      <sharedItems containsSemiMixedTypes="0" containsString="0" containsNumber="1" minValue="1.5328996645520032E-3" maxValue="5.7095555555555497E-2"/>
    </cacheField>
    <cacheField name="Assessment Fee Rate-WORLDPAY" numFmtId="0">
      <sharedItems containsSemiMixedTypes="0" containsString="0" containsNumber="1" minValue="3.7251825305990214E-3" maxValue="5.4234633108065221E-2"/>
    </cacheField>
    <cacheField name="Auth_precent-GLOBALPAY" numFmtId="10">
      <sharedItems containsSemiMixedTypes="0" containsString="0" containsNumber="1" minValue="0" maxValue="1"/>
    </cacheField>
    <cacheField name="Auth_precent-WORLDPAY" numFmtId="10">
      <sharedItems containsSemiMixedTypes="0" containsString="0" containsNumber="1" minValue="0.3899148205866117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habra, Aniket" refreshedDate="44594.400034259263" createdVersion="7" refreshedVersion="7" minRefreshableVersion="3" recordCount="1291" xr:uid="{F8E5C524-FE78-43CE-AB44-A1509FB58255}">
  <cacheSource type="worksheet">
    <worksheetSource ref="A1:N1292" sheet="TE_Sizing_analysis"/>
  </cacheSource>
  <cacheFields count="14">
    <cacheField name="acquirer" numFmtId="0">
      <sharedItems/>
    </cacheField>
    <cacheField name="AUTHORIZER" numFmtId="0">
      <sharedItems count="2">
        <s v="GLOBALPAY"/>
        <s v="WORLDPAY"/>
      </sharedItems>
    </cacheField>
    <cacheField name="dw_Authorizer" numFmtId="0">
      <sharedItems/>
    </cacheField>
    <cacheField name="realtime_processor" numFmtId="0">
      <sharedItems/>
    </cacheField>
    <cacheField name="ibxb" numFmtId="0">
      <sharedItems count="3">
        <s v="EMEA-Intra"/>
        <s v="EMEA-Domestic"/>
        <s v="EMEA-Inter"/>
      </sharedItems>
    </cacheField>
    <cacheField name="routg_cntry" numFmtId="0">
      <sharedItems count="30">
        <s v="IT"/>
        <s v="LU"/>
        <s v="AT"/>
        <s v="GB"/>
        <s v="EE"/>
        <s v="NL"/>
        <s v="DE"/>
        <s v="FR"/>
        <s v="IE"/>
        <s v="CZ"/>
        <s v="SE"/>
        <s v="ES"/>
        <s v="PL"/>
        <s v="CY"/>
        <s v="LT"/>
        <s v="GR"/>
        <s v="BG"/>
        <s v="SI"/>
        <s v="DK"/>
        <s v="LV"/>
        <s v="BE"/>
        <s v="FI"/>
        <s v="NO"/>
        <s v="HU"/>
        <s v="SK"/>
        <s v="MT"/>
        <s v="PT"/>
        <s v="RO"/>
        <s v="US"/>
        <s v="IS"/>
      </sharedItems>
    </cacheField>
    <cacheField name="rcvr_cntry" numFmtId="0">
      <sharedItems/>
    </cacheField>
    <cacheField name="txn_amt_bin" numFmtId="0">
      <sharedItems count="7">
        <s v="006.$100-$500"/>
        <s v="001.$0-$10"/>
        <s v="005.$50-$100"/>
        <s v="003.$20-$30"/>
        <s v="004.$30-$50"/>
        <s v="002.$10-$20"/>
        <s v="007.$500+"/>
      </sharedItems>
    </cacheField>
    <cacheField name="Total_Txns" numFmtId="0">
      <sharedItems containsSemiMixedTypes="0" containsString="0" containsNumber="1" containsInteger="1" minValue="1" maxValue="15456"/>
    </cacheField>
    <cacheField name="Total_merchants" numFmtId="0">
      <sharedItems containsSemiMixedTypes="0" containsString="0" containsNumber="1" containsInteger="1" minValue="1" maxValue="2627"/>
    </cacheField>
    <cacheField name="total_TPV" numFmtId="0">
      <sharedItems containsSemiMixedTypes="0" containsString="0" containsNumber="1" minValue="0.2" maxValue="1027314.87"/>
    </cacheField>
    <cacheField name="AVG_Total_TPV_AMT" numFmtId="0">
      <sharedItems containsSemiMixedTypes="0" containsString="0" containsNumber="1" minValue="0.2" maxValue="16221.35"/>
    </cacheField>
    <cacheField name="ASSESSMNT_FEE_RATE" numFmtId="0">
      <sharedItems containsSemiMixedTypes="0" containsString="0" containsNumber="1" minValue="0" maxValue="8.7061428571428498E-2"/>
    </cacheField>
    <cacheField name="AVG_ASSESS_FEE_AMT" numFmtId="0">
      <sharedItems containsSemiMixedTypes="0" containsString="0" containsNumber="1" minValue="0" maxValue="19.483094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001.$0-$10-Fashion"/>
    <x v="0"/>
    <x v="0"/>
    <n v="2.7355214217619664E-3"/>
    <n v="2.7598917334314189E-3"/>
    <n v="0.90548114123360202"/>
    <n v="0.9732955433375976"/>
  </r>
  <r>
    <s v="001.$0-$10-Groceries"/>
    <x v="0"/>
    <x v="1"/>
    <n v="2.3907161749725336E-3"/>
    <n v="3.1302590538422903E-3"/>
    <n v="0.88734523119033604"/>
    <n v="0.91371718881654285"/>
  </r>
  <r>
    <s v="001.$0-$10-Health"/>
    <x v="0"/>
    <x v="2"/>
    <n v="2.0479936118581415E-3"/>
    <n v="2.7116918197999402E-3"/>
    <n v="0.97919297027164376"/>
    <n v="0.75"/>
  </r>
  <r>
    <s v="001.$0-$10-Media"/>
    <x v="0"/>
    <x v="3"/>
    <n v="2.4068037817137327E-3"/>
    <n v="2.5817159366970277E-3"/>
    <n v="0.80018114001342222"/>
    <n v="0.74757604046045789"/>
  </r>
  <r>
    <s v="001.$0-$10-Other"/>
    <x v="0"/>
    <x v="4"/>
    <n v="2.1026805372785346E-3"/>
    <n v="2.7228679016868887E-3"/>
    <n v="0.80062972274165523"/>
    <n v="0.84374866625953437"/>
  </r>
  <r>
    <s v="001.$0-$10-Other Retail"/>
    <x v="0"/>
    <x v="5"/>
    <n v="2.3532323354151178E-3"/>
    <n v="3.9789668569506376E-3"/>
    <n v="0.91390874610918638"/>
    <n v="0.90949547487740001"/>
  </r>
  <r>
    <s v="001.$0-$10-Services"/>
    <x v="0"/>
    <x v="6"/>
    <n v="2.4233502423987039E-3"/>
    <n v="3.0671544235156738E-3"/>
    <n v="0.86006751903492606"/>
    <n v="0.77342918756991696"/>
  </r>
  <r>
    <s v="002.$10-$20-Fashion"/>
    <x v="1"/>
    <x v="0"/>
    <n v="1.7315635137810539E-3"/>
    <n v="1.429983713585206E-3"/>
    <n v="0.94718190391576573"/>
    <n v="0.87438308339381776"/>
  </r>
  <r>
    <s v="002.$10-$20-Groceries"/>
    <x v="1"/>
    <x v="1"/>
    <n v="1.7426171091801997E-3"/>
    <n v="1.5889888829315592E-3"/>
    <n v="0.947416836636371"/>
    <n v="0.85165037956884138"/>
  </r>
  <r>
    <s v="002.$10-$20-Health"/>
    <x v="1"/>
    <x v="2"/>
    <n v="1.7202032046493983E-3"/>
    <n v="1.7433726882393585E-3"/>
    <n v="0.85513133707072841"/>
    <n v="0.73695250383626831"/>
  </r>
  <r>
    <s v="002.$10-$20-Media"/>
    <x v="1"/>
    <x v="3"/>
    <n v="1.3883433691954546E-3"/>
    <n v="1.2083045574865206E-3"/>
    <n v="0.68968840431869993"/>
    <n v="0.63419237664215156"/>
  </r>
  <r>
    <s v="002.$10-$20-Other"/>
    <x v="1"/>
    <x v="4"/>
    <n v="1.488707955555831E-3"/>
    <n v="1.7624459061965983E-3"/>
    <n v="0.86583984798648839"/>
    <n v="0.85882334986129316"/>
  </r>
  <r>
    <s v="002.$10-$20-Other Retail"/>
    <x v="1"/>
    <x v="5"/>
    <n v="1.7418326080445971E-3"/>
    <n v="1.661212402709841E-3"/>
    <n v="0.89776366583312028"/>
    <n v="0.89763423978126211"/>
  </r>
  <r>
    <s v="002.$10-$20-Services"/>
    <x v="1"/>
    <x v="6"/>
    <n v="1.7080070541052865E-3"/>
    <n v="1.2795616701520105E-3"/>
    <n v="0.86686683889747085"/>
    <n v="0.77796151531899393"/>
  </r>
  <r>
    <s v="003.$20-$30-Fashion"/>
    <x v="2"/>
    <x v="0"/>
    <n v="1.4733005159298777E-3"/>
    <n v="1.2033842535579787E-3"/>
    <n v="0.96204814679135331"/>
    <n v="0.96221097881109408"/>
  </r>
  <r>
    <s v="003.$20-$30-Groceries"/>
    <x v="2"/>
    <x v="1"/>
    <n v="1.5145631655272571E-3"/>
    <n v="1.1593058133146374E-3"/>
    <n v="0.91910442431373851"/>
    <n v="0.79827438099592485"/>
  </r>
  <r>
    <s v="003.$20-$30-Health"/>
    <x v="2"/>
    <x v="2"/>
    <n v="1.2785053738485852E-3"/>
    <n v="9.6390629814832997E-4"/>
    <n v="0.82876095898516877"/>
    <n v="0.99262274858129762"/>
  </r>
  <r>
    <s v="003.$20-$30-Media"/>
    <x v="2"/>
    <x v="3"/>
    <n v="1.3244009734982231E-3"/>
    <n v="1.068054625688746E-3"/>
    <n v="0.79268654370050029"/>
    <n v="0.72357373205890407"/>
  </r>
  <r>
    <s v="003.$20-$30-Other"/>
    <x v="2"/>
    <x v="4"/>
    <n v="1.266178610531609E-3"/>
    <n v="8.8841945259812488E-4"/>
    <n v="0.84978462528960796"/>
    <n v="0.84876387868453451"/>
  </r>
  <r>
    <s v="003.$20-$30-Other Retail"/>
    <x v="2"/>
    <x v="5"/>
    <n v="1.4180203151403694E-3"/>
    <n v="1.1497403177453845E-3"/>
    <n v="0.92142433069295204"/>
    <n v="0.93614852909937885"/>
  </r>
  <r>
    <s v="003.$20-$30-Services"/>
    <x v="2"/>
    <x v="6"/>
    <n v="1.3623080272376839E-3"/>
    <n v="9.7478351441441049E-4"/>
    <n v="0.87247956899613743"/>
    <n v="0.76199460193021673"/>
  </r>
  <r>
    <s v="004.$30-$50-Fashion"/>
    <x v="3"/>
    <x v="0"/>
    <n v="1.3168865552058747E-3"/>
    <n v="8.7035602864574298E-4"/>
    <n v="0.96025684178609516"/>
    <n v="0.94129880512641928"/>
  </r>
  <r>
    <s v="004.$30-$50-Groceries"/>
    <x v="3"/>
    <x v="1"/>
    <n v="1.4222999330564675E-3"/>
    <n v="1.0464821922024114E-3"/>
    <n v="0.96470101032618949"/>
    <n v="0.90050395604246936"/>
  </r>
  <r>
    <s v="004.$30-$50-Health"/>
    <x v="3"/>
    <x v="2"/>
    <n v="1.3733817469279701E-3"/>
    <n v="8.1724408238029926E-4"/>
    <n v="0.98516548251033886"/>
    <n v="0.93404792618217858"/>
  </r>
  <r>
    <s v="004.$30-$50-Media"/>
    <x v="3"/>
    <x v="3"/>
    <n v="1.2683888282028714E-3"/>
    <n v="9.3209887295296818E-4"/>
    <n v="0.86990446984387626"/>
    <n v="0.84134181236295569"/>
  </r>
  <r>
    <s v="004.$30-$50-Other"/>
    <x v="3"/>
    <x v="4"/>
    <n v="1.4561450931431614E-3"/>
    <n v="7.3614815405590285E-4"/>
    <n v="0.90213606260396129"/>
    <n v="0.7142857142857143"/>
  </r>
  <r>
    <s v="004.$30-$50-Other Retail"/>
    <x v="3"/>
    <x v="5"/>
    <n v="1.3136930020685494E-3"/>
    <n v="8.4769044307902509E-4"/>
    <n v="0.95190404111667404"/>
    <n v="0.92685184776434504"/>
  </r>
  <r>
    <s v="004.$30-$50-Services"/>
    <x v="3"/>
    <x v="6"/>
    <n v="1.2618947678463364E-3"/>
    <n v="8.171030646492932E-4"/>
    <n v="0.79975730232032316"/>
    <n v="0.81149810477293416"/>
  </r>
  <r>
    <s v="005.$50-$100-Fashion"/>
    <x v="4"/>
    <x v="0"/>
    <n v="1.2206251005649398E-3"/>
    <n v="6.1509991509774826E-4"/>
    <n v="0.95063574916427818"/>
    <n v="0.90303563745957505"/>
  </r>
  <r>
    <s v="005.$50-$100-Groceries"/>
    <x v="4"/>
    <x v="1"/>
    <n v="9.9877835453751162E-4"/>
    <n v="6.5445462281008416E-4"/>
    <n v="0.89878475458050822"/>
    <n v="0.96911631843506563"/>
  </r>
  <r>
    <s v="005.$50-$100-Health"/>
    <x v="4"/>
    <x v="2"/>
    <n v="1.2378206571242076E-3"/>
    <n v="6.1425184642447089E-4"/>
    <n v="0.97366406807296524"/>
    <n v="0.98178706651178871"/>
  </r>
  <r>
    <s v="005.$50-$100-Media"/>
    <x v="4"/>
    <x v="3"/>
    <n v="1.1445516635963993E-3"/>
    <n v="5.8858316210815714E-4"/>
    <n v="0.80705656280131777"/>
    <n v="0.66052662265676909"/>
  </r>
  <r>
    <s v="005.$50-$100-Other"/>
    <x v="4"/>
    <x v="4"/>
    <n v="1.2861514411295048E-3"/>
    <n v="5.4160136337040078E-4"/>
    <n v="0.9491154525516704"/>
    <n v="0.88847976589822275"/>
  </r>
  <r>
    <s v="005.$50-$100-Other Retail"/>
    <x v="4"/>
    <x v="5"/>
    <n v="1.2745058263724277E-3"/>
    <n v="7.0122688719939891E-4"/>
    <n v="0.92763266113415699"/>
    <n v="0.95258980367621193"/>
  </r>
  <r>
    <s v="005.$50-$100-Services"/>
    <x v="4"/>
    <x v="6"/>
    <n v="1.1181339753586368E-3"/>
    <n v="5.3233472745884433E-4"/>
    <n v="0.84148318404240741"/>
    <n v="0.82786934539054935"/>
  </r>
  <r>
    <s v="006.$100-$500-Fashion"/>
    <x v="5"/>
    <x v="0"/>
    <n v="1.0917662992170262E-3"/>
    <n v="4.2796504686200428E-4"/>
    <n v="0.95387820173418658"/>
    <n v="0.91618132383489104"/>
  </r>
  <r>
    <s v="006.$100-$500-Groceries"/>
    <x v="5"/>
    <x v="1"/>
    <n v="1.0192855810289986E-3"/>
    <n v="4.6736162188276632E-4"/>
    <n v="0.85722553489422304"/>
    <n v="0.8391087155576813"/>
  </r>
  <r>
    <s v="006.$100-$500-Health"/>
    <x v="5"/>
    <x v="2"/>
    <n v="9.3070620757327324E-4"/>
    <n v="4.4704726350973389E-4"/>
    <n v="0.95681982140374444"/>
    <n v="0.88962572510158588"/>
  </r>
  <r>
    <s v="006.$100-$500-Media"/>
    <x v="5"/>
    <x v="3"/>
    <n v="9.4396860151280419E-4"/>
    <n v="3.87968186522957E-4"/>
    <n v="0.7703779154073771"/>
    <n v="0.87917065377294223"/>
  </r>
  <r>
    <s v="006.$100-$500-Other"/>
    <x v="5"/>
    <x v="4"/>
    <n v="1.0865174424444033E-3"/>
    <n v="3.2537986855208002E-4"/>
    <n v="0.92415370833244959"/>
    <n v="0.75568133604130716"/>
  </r>
  <r>
    <s v="006.$100-$500-Other Retail"/>
    <x v="5"/>
    <x v="5"/>
    <n v="1.0788000266881395E-3"/>
    <n v="4.3577088113218234E-4"/>
    <n v="0.90022340178005078"/>
    <n v="0.85128195551429309"/>
  </r>
  <r>
    <s v="006.$100-$500-Services"/>
    <x v="5"/>
    <x v="6"/>
    <n v="1.0708334566583537E-3"/>
    <n v="3.9507215613812164E-4"/>
    <n v="0.8130148546299788"/>
    <n v="0.83076435081615918"/>
  </r>
  <r>
    <s v="007.$500+-Fashion"/>
    <x v="6"/>
    <x v="0"/>
    <n v="9.4768541175882189E-4"/>
    <n v="4.2413698291296584E-4"/>
    <n v="0.75994280169556161"/>
    <n v="0.79682303786064068"/>
  </r>
  <r>
    <s v="007.$500+-Groceries"/>
    <x v="6"/>
    <x v="1"/>
    <n v="1.2444742821792801E-3"/>
    <n v="2.67958524788E-4"/>
    <n v="0.69831275072722609"/>
    <n v="0.5"/>
  </r>
  <r>
    <s v="007.$500+-Health"/>
    <x v="6"/>
    <x v="2"/>
    <n v="5.9068782740206451E-4"/>
    <n v="3.5168242746970202E-4"/>
    <n v="0.89756678691743275"/>
    <n v="1"/>
  </r>
  <r>
    <s v="007.$500+-Media"/>
    <x v="6"/>
    <x v="3"/>
    <n v="5.5103190112716399E-4"/>
    <n v="3.1181351096996033E-4"/>
    <n v="0.47055498833138848"/>
    <n v="0.38723422296652721"/>
  </r>
  <r>
    <s v="007.$500+-Other"/>
    <x v="6"/>
    <x v="4"/>
    <n v="9.7589507917346938E-4"/>
    <n v="1.9080483849168801E-4"/>
    <n v="0.34982166260747111"/>
    <n v="1"/>
  </r>
  <r>
    <s v="007.$500+-Other Retail"/>
    <x v="6"/>
    <x v="5"/>
    <n v="9.8921542029944682E-4"/>
    <n v="2.5139559965128822E-4"/>
    <n v="0.74270148803241876"/>
    <n v="0.6705711645807958"/>
  </r>
  <r>
    <s v="007.$500+-Services"/>
    <x v="6"/>
    <x v="6"/>
    <n v="7.5521371819405731E-4"/>
    <n v="1.871214254709026E-4"/>
    <n v="0.60659375076061206"/>
    <n v="0.8230959847622010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001.$0-$10-Fashion"/>
    <x v="0"/>
    <x v="0"/>
    <n v="3.6908452773191817E-2"/>
    <n v="2.8537043302930002E-2"/>
    <n v="0.77180369891301381"/>
    <n v="0.75518309319938615"/>
  </r>
  <r>
    <s v="001.$0-$10-Groceries"/>
    <x v="0"/>
    <x v="1"/>
    <n v="2.613009192815818E-2"/>
    <n v="3.6041665998402389E-2"/>
    <n v="0.86595000647584508"/>
    <n v="0.80489160802984616"/>
  </r>
  <r>
    <s v="001.$0-$10-Health"/>
    <x v="0"/>
    <x v="2"/>
    <n v="5.7095555555555497E-2"/>
    <n v="5.4234633108065221E-2"/>
    <n v="0.66666666666666663"/>
    <n v="0.9788314987298895"/>
  </r>
  <r>
    <s v="001.$0-$10-Media"/>
    <x v="0"/>
    <x v="3"/>
    <n v="2.4504178341969714E-2"/>
    <n v="2.3912947141618908E-2"/>
    <n v="0.66127243942057201"/>
    <n v="0.60127283265694387"/>
  </r>
  <r>
    <s v="001.$0-$10-Other"/>
    <x v="0"/>
    <x v="4"/>
    <n v="3.612676349571893E-2"/>
    <n v="3.2727464256773448E-2"/>
    <n v="0.68411357413935436"/>
    <n v="0.83082553654054236"/>
  </r>
  <r>
    <s v="001.$0-$10-Other Retail"/>
    <x v="0"/>
    <x v="5"/>
    <n v="2.4730939385538393E-2"/>
    <n v="3.1948719061333244E-2"/>
    <n v="0.68557839101613616"/>
    <n v="0.79727436505915661"/>
  </r>
  <r>
    <s v="001.$0-$10-Services"/>
    <x v="0"/>
    <x v="6"/>
    <n v="2.2959000653868133E-2"/>
    <n v="2.4614747195322837E-2"/>
    <n v="0.67240513797070778"/>
    <n v="0.68847496544679199"/>
  </r>
  <r>
    <s v="002.$10-$20-Fashion"/>
    <x v="1"/>
    <x v="0"/>
    <n v="1.1564250913100699E-2"/>
    <n v="1.3134151958859776E-2"/>
    <n v="0.77443201896033842"/>
    <n v="0.79934793999186171"/>
  </r>
  <r>
    <s v="002.$10-$20-Groceries"/>
    <x v="1"/>
    <x v="1"/>
    <n v="1.2822358214760236E-2"/>
    <n v="1.6383680242993595E-2"/>
    <n v="0.70430302626256658"/>
    <n v="0.84704870210069194"/>
  </r>
  <r>
    <s v="002.$10-$20-Health"/>
    <x v="1"/>
    <x v="2"/>
    <n v="1.8468770996116372E-2"/>
    <n v="9.0780418804901012E-3"/>
    <n v="0.66666666666666663"/>
    <n v="0.80729092660130408"/>
  </r>
  <r>
    <s v="002.$10-$20-Media"/>
    <x v="1"/>
    <x v="3"/>
    <n v="1.051172274421985E-2"/>
    <n v="1.1157616001720973E-2"/>
    <n v="0.61338142838948451"/>
    <n v="0.59905400140055165"/>
  </r>
  <r>
    <s v="002.$10-$20-Other"/>
    <x v="1"/>
    <x v="4"/>
    <n v="8.6066892212573985E-3"/>
    <n v="1.2703826601049704E-2"/>
    <n v="0.80082258597883593"/>
    <n v="0.74700583374442198"/>
  </r>
  <r>
    <s v="002.$10-$20-Other Retail"/>
    <x v="1"/>
    <x v="5"/>
    <n v="9.8322996176809247E-3"/>
    <n v="1.3893620777086552E-2"/>
    <n v="0.76512941663616563"/>
    <n v="0.76490204725836475"/>
  </r>
  <r>
    <s v="002.$10-$20-Services"/>
    <x v="1"/>
    <x v="6"/>
    <n v="9.4051888193709063E-3"/>
    <n v="1.2742002645339107E-2"/>
    <n v="0.57601675713882849"/>
    <n v="0.68133856319745212"/>
  </r>
  <r>
    <s v="003.$20-$30-Fashion"/>
    <x v="2"/>
    <x v="0"/>
    <n v="9.1148223252707095E-3"/>
    <n v="1.2371633190907559E-2"/>
    <n v="0.73911860354257786"/>
    <n v="0.868618368100597"/>
  </r>
  <r>
    <s v="003.$20-$30-Groceries"/>
    <x v="2"/>
    <x v="1"/>
    <n v="1.1802045141840401E-2"/>
    <n v="1.3162297934666858E-2"/>
    <n v="0.78808212367737418"/>
    <n v="0.69951595424094437"/>
  </r>
  <r>
    <s v="003.$20-$30-Health"/>
    <x v="2"/>
    <x v="2"/>
    <n v="1.0541324009780955E-2"/>
    <n v="1.1379778830523473E-2"/>
    <n v="1"/>
    <n v="0.60881190928339113"/>
  </r>
  <r>
    <s v="003.$20-$30-Media"/>
    <x v="2"/>
    <x v="3"/>
    <n v="7.3064583681280403E-3"/>
    <n v="8.7099385466254935E-3"/>
    <n v="0.57505349401315908"/>
    <n v="0.65188940314344612"/>
  </r>
  <r>
    <s v="003.$20-$30-Other"/>
    <x v="2"/>
    <x v="4"/>
    <n v="8.0093337392841742E-3"/>
    <n v="1.207694040558434E-2"/>
    <n v="0.84615384615384615"/>
    <n v="0.82729799673828786"/>
  </r>
  <r>
    <s v="003.$20-$30-Other Retail"/>
    <x v="2"/>
    <x v="5"/>
    <n v="1.0387365698728154E-2"/>
    <n v="1.2438707638495274E-2"/>
    <n v="0.7"/>
    <n v="0.88701498650776245"/>
  </r>
  <r>
    <s v="003.$20-$30-Services"/>
    <x v="2"/>
    <x v="6"/>
    <n v="9.4984108245638743E-3"/>
    <n v="9.9035347453522507E-3"/>
    <n v="0.57769801744649463"/>
    <n v="0.65569000272996081"/>
  </r>
  <r>
    <s v="004.$30-$50-Fashion"/>
    <x v="3"/>
    <x v="0"/>
    <n v="8.2851729403162142E-3"/>
    <n v="1.0677258670550535E-2"/>
    <n v="0.79014061304949412"/>
    <n v="0.91745199069489081"/>
  </r>
  <r>
    <s v="004.$30-$50-Groceries"/>
    <x v="3"/>
    <x v="1"/>
    <n v="1.2411797999120948E-2"/>
    <n v="1.1019593252771447E-2"/>
    <n v="0.85274893733568757"/>
    <n v="0.66718675163925634"/>
  </r>
  <r>
    <s v="004.$30-$50-Health"/>
    <x v="3"/>
    <x v="2"/>
    <n v="1.0506732038692779E-2"/>
    <n v="7.2131464129993094E-3"/>
    <n v="1"/>
    <n v="0.93620028104868602"/>
  </r>
  <r>
    <s v="004.$30-$50-Media"/>
    <x v="3"/>
    <x v="3"/>
    <n v="6.9939029346205916E-3"/>
    <n v="8.3414567032724096E-3"/>
    <n v="0.57287626274280723"/>
    <n v="0.63116558185561034"/>
  </r>
  <r>
    <s v="004.$30-$50-Other"/>
    <x v="3"/>
    <x v="4"/>
    <n v="6.1717316785889287E-3"/>
    <n v="9.7761806018525962E-3"/>
    <n v="0.49999400501181007"/>
    <n v="0.64896385799334777"/>
  </r>
  <r>
    <s v="004.$30-$50-Other Retail"/>
    <x v="3"/>
    <x v="5"/>
    <n v="8.7384000683619917E-3"/>
    <n v="1.1051780685659209E-2"/>
    <n v="0.7144782713836304"/>
    <n v="0.89546778725841258"/>
  </r>
  <r>
    <s v="004.$30-$50-Services"/>
    <x v="3"/>
    <x v="6"/>
    <n v="7.3036246801872831E-3"/>
    <n v="8.0381861557363432E-3"/>
    <n v="0.68327640941880574"/>
    <n v="0.62324863806374609"/>
  </r>
  <r>
    <s v="005.$50-$100-Fashion"/>
    <x v="4"/>
    <x v="0"/>
    <n v="7.3978679642090761E-3"/>
    <n v="1.0230722330799873E-2"/>
    <n v="0.70979282205921534"/>
    <n v="0.87405325083955376"/>
  </r>
  <r>
    <s v="005.$50-$100-Groceries"/>
    <x v="4"/>
    <x v="1"/>
    <n v="1.1989481175517959E-2"/>
    <n v="9.2881058395443417E-3"/>
    <n v="0.64651243105454881"/>
    <n v="0.89230877678786291"/>
  </r>
  <r>
    <s v="005.$50-$100-Health"/>
    <x v="4"/>
    <x v="2"/>
    <n v="8.5657530877124907E-3"/>
    <n v="9.736795528102497E-3"/>
    <n v="0.875"/>
    <n v="0.67772496970319651"/>
  </r>
  <r>
    <s v="005.$50-$100-Media"/>
    <x v="4"/>
    <x v="3"/>
    <n v="5.5404767956042707E-3"/>
    <n v="7.7001020013526501E-3"/>
    <n v="0.55096618344567061"/>
    <n v="0.6107509215502076"/>
  </r>
  <r>
    <s v="005.$50-$100-Other"/>
    <x v="4"/>
    <x v="4"/>
    <n v="5.4848672467691373E-3"/>
    <n v="7.3392863338577327E-3"/>
    <n v="0.67782679372042076"/>
    <n v="0.7572821766450486"/>
  </r>
  <r>
    <s v="005.$50-$100-Other Retail"/>
    <x v="4"/>
    <x v="5"/>
    <n v="7.8171205237362422E-3"/>
    <n v="8.3048792351823626E-3"/>
    <n v="0.63064705190968451"/>
    <n v="0.91842862526701741"/>
  </r>
  <r>
    <s v="005.$50-$100-Services"/>
    <x v="4"/>
    <x v="6"/>
    <n v="6.0202210640018768E-3"/>
    <n v="8.0826720384015466E-3"/>
    <n v="0.62077519038200091"/>
    <n v="0.64996247014105335"/>
  </r>
  <r>
    <s v="006.$100-$500-Fashion"/>
    <x v="5"/>
    <x v="0"/>
    <n v="5.7770613167872223E-3"/>
    <n v="8.8124534534416155E-3"/>
    <n v="0.69871473316558941"/>
    <n v="0.8656041622106555"/>
  </r>
  <r>
    <s v="006.$100-$500-Groceries"/>
    <x v="5"/>
    <x v="1"/>
    <n v="8.6335503587007308E-3"/>
    <n v="8.3335292531870799E-3"/>
    <n v="0.75084687013687179"/>
    <n v="0.90193140097175228"/>
  </r>
  <r>
    <s v="006.$100-$500-Health"/>
    <x v="5"/>
    <x v="2"/>
    <n v="3.4627592434052228E-3"/>
    <n v="9.8875406780650297E-3"/>
    <n v="0.5044933604404781"/>
    <n v="0.87842736336395666"/>
  </r>
  <r>
    <s v="006.$100-$500-Media"/>
    <x v="5"/>
    <x v="3"/>
    <n v="3.4109504355112107E-3"/>
    <n v="4.6784338897181742E-3"/>
    <n v="0.5071133173760064"/>
    <n v="0.47501623473668159"/>
  </r>
  <r>
    <s v="006.$100-$500-Other"/>
    <x v="5"/>
    <x v="4"/>
    <n v="6.0221509858180483E-3"/>
    <n v="7.9334621815465994E-3"/>
    <n v="0.42857142857142855"/>
    <n v="0.66041049288632725"/>
  </r>
  <r>
    <s v="006.$100-$500-Other Retail"/>
    <x v="5"/>
    <x v="5"/>
    <n v="5.9682254727594711E-3"/>
    <n v="9.0748292375958089E-3"/>
    <n v="0.61962944552229937"/>
    <n v="0.87833873678157204"/>
  </r>
  <r>
    <s v="006.$100-$500-Services"/>
    <x v="5"/>
    <x v="6"/>
    <n v="4.5509106083976023E-3"/>
    <n v="6.1189425793299699E-3"/>
    <n v="0.42132401322331658"/>
    <n v="0.69087822370317342"/>
  </r>
  <r>
    <s v="007.$500+-Fashion"/>
    <x v="6"/>
    <x v="0"/>
    <n v="6.0911411947644802E-3"/>
    <n v="8.4494855806556222E-3"/>
    <n v="0.49304802982364526"/>
    <n v="0.82999714978576355"/>
  </r>
  <r>
    <s v="007.$500+-Groceries"/>
    <x v="6"/>
    <x v="1"/>
    <n v="9.957828585617081E-3"/>
    <n v="1.04778809864373E-2"/>
    <n v="0.5"/>
    <n v="0.66666666666666663"/>
  </r>
  <r>
    <s v="007.$500+-Health"/>
    <x v="6"/>
    <x v="2"/>
    <n v="8.2864069488250147E-3"/>
    <n v="6.7464245969789845E-3"/>
    <n v="0.66666666666666663"/>
    <n v="1"/>
  </r>
  <r>
    <s v="007.$500+-Media"/>
    <x v="6"/>
    <x v="3"/>
    <n v="1.5328996645520032E-3"/>
    <n v="4.3850410713184296E-3"/>
    <n v="0.26666666666666666"/>
    <n v="0.38991482058661175"/>
  </r>
  <r>
    <s v="007.$500+-Other"/>
    <x v="6"/>
    <x v="4"/>
    <n v="2.7151664311153806E-3"/>
    <n v="3.7251825305990214E-3"/>
    <n v="0"/>
    <n v="0.58471811454940903"/>
  </r>
  <r>
    <s v="007.$500+-Other Retail"/>
    <x v="6"/>
    <x v="5"/>
    <n v="6.3328535963215306E-3"/>
    <n v="7.4413599464874559E-3"/>
    <n v="0.49770146687198319"/>
    <n v="0.73899320115142131"/>
  </r>
  <r>
    <s v="007.$500+-Services"/>
    <x v="6"/>
    <x v="6"/>
    <n v="3.6642483564586522E-3"/>
    <n v="4.7152645771924486E-3"/>
    <n v="0.39285714285714285"/>
    <n v="0.5237419713967679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1">
  <r>
    <s v="H"/>
    <x v="0"/>
    <s v="H"/>
    <s v="FDMSNORTH"/>
    <x v="0"/>
    <x v="0"/>
    <s v="IT"/>
    <x v="0"/>
    <n v="118"/>
    <n v="74"/>
    <n v="25455.94"/>
    <n v="215.72830508474499"/>
    <n v="1.71530515078209E-3"/>
    <n v="0.37003987288135498"/>
  </r>
  <r>
    <s v="H"/>
    <x v="0"/>
    <s v="H"/>
    <s v="FDMSNORTH"/>
    <x v="1"/>
    <x v="0"/>
    <s v="IT"/>
    <x v="1"/>
    <n v="947"/>
    <n v="129"/>
    <n v="5146.28999999999"/>
    <n v="5.4343083421330496"/>
    <n v="2.5740080718342699E-3"/>
    <n v="1.3987953537486801E-2"/>
  </r>
  <r>
    <s v="H"/>
    <x v="0"/>
    <s v="H"/>
    <s v="FDMSNORTH"/>
    <x v="0"/>
    <x v="1"/>
    <s v="LU"/>
    <x v="0"/>
    <n v="690"/>
    <n v="255"/>
    <n v="137029.50999999899"/>
    <n v="198.593492753623"/>
    <n v="1.8236350038761701E-3"/>
    <n v="0.36216204492753601"/>
  </r>
  <r>
    <s v="H"/>
    <x v="0"/>
    <s v="H"/>
    <s v="FDMSNORTH"/>
    <x v="1"/>
    <x v="0"/>
    <s v="IT"/>
    <x v="0"/>
    <n v="1079"/>
    <n v="565"/>
    <n v="209947.19999999899"/>
    <n v="194.575718257646"/>
    <n v="1.25715544670279E-3"/>
    <n v="0.24461192400370599"/>
  </r>
  <r>
    <s v="H"/>
    <x v="0"/>
    <s v="H"/>
    <s v="FDMSNORTH"/>
    <x v="0"/>
    <x v="2"/>
    <s v="AT"/>
    <x v="1"/>
    <n v="18"/>
    <n v="11"/>
    <n v="111.3"/>
    <n v="6.18333333333333"/>
    <n v="3.3395238095238E-3"/>
    <n v="2.0649388888888801E-2"/>
  </r>
  <r>
    <s v="H"/>
    <x v="0"/>
    <s v="H"/>
    <s v="FDMSNORTH"/>
    <x v="1"/>
    <x v="1"/>
    <s v="IT"/>
    <x v="2"/>
    <n v="342"/>
    <n v="275"/>
    <n v="23755.99"/>
    <n v="69.461959064327502"/>
    <n v="1.37502798241622E-3"/>
    <n v="9.5512137426900498E-2"/>
  </r>
  <r>
    <s v="H"/>
    <x v="0"/>
    <s v="H"/>
    <s v="FDMSNORTH"/>
    <x v="0"/>
    <x v="1"/>
    <s v="LU"/>
    <x v="1"/>
    <n v="1505"/>
    <n v="254"/>
    <n v="8177.25"/>
    <n v="5.4333887043189302"/>
    <n v="4.1835631783301097E-3"/>
    <n v="2.27309249169435E-2"/>
  </r>
  <r>
    <s v="R"/>
    <x v="1"/>
    <s v="O"/>
    <s v="FDMSNORTH"/>
    <x v="0"/>
    <x v="1"/>
    <s v="LU"/>
    <x v="3"/>
    <n v="239"/>
    <n v="48"/>
    <n v="5907.41"/>
    <n v="24.717196652719601"/>
    <n v="1.424777525176E-3"/>
    <n v="3.5216506276150597E-2"/>
  </r>
  <r>
    <s v="R"/>
    <x v="1"/>
    <s v="O"/>
    <s v="FDMSNORTH"/>
    <x v="0"/>
    <x v="1"/>
    <s v="LU"/>
    <x v="1"/>
    <n v="388"/>
    <n v="67"/>
    <n v="2160.8399999999901"/>
    <n v="5.56917525773195"/>
    <n v="4.59140889654023E-3"/>
    <n v="2.5570360824742198E-2"/>
  </r>
  <r>
    <s v="R"/>
    <x v="1"/>
    <s v="O"/>
    <s v="FDMSNORTH"/>
    <x v="1"/>
    <x v="1"/>
    <s v="GB"/>
    <x v="1"/>
    <n v="10"/>
    <n v="8"/>
    <n v="47.35"/>
    <n v="4.7350000000000003"/>
    <n v="2.34652587117212E-3"/>
    <n v="1.11107999999999E-2"/>
  </r>
  <r>
    <s v="R"/>
    <x v="1"/>
    <s v="O"/>
    <s v="FDMSNORTH"/>
    <x v="2"/>
    <x v="3"/>
    <s v="GB"/>
    <x v="3"/>
    <n v="381"/>
    <n v="133"/>
    <n v="9558.6099999999897"/>
    <n v="25.088215223097102"/>
    <n v="1.22398919926642E-2"/>
    <n v="0.30707704461942198"/>
  </r>
  <r>
    <s v="R"/>
    <x v="1"/>
    <s v="O"/>
    <s v="FDMSNORTH"/>
    <x v="1"/>
    <x v="1"/>
    <s v="ES"/>
    <x v="2"/>
    <n v="43"/>
    <n v="41"/>
    <n v="3132.3999999999901"/>
    <n v="72.846511627906906"/>
    <n v="5.1104871663899798E-4"/>
    <n v="3.7228116279069703E-2"/>
  </r>
  <r>
    <s v="H"/>
    <x v="0"/>
    <s v="H"/>
    <s v="FDMSNORTH"/>
    <x v="1"/>
    <x v="1"/>
    <s v="FR"/>
    <x v="4"/>
    <n v="58"/>
    <n v="53"/>
    <n v="2266.65"/>
    <n v="39.0801724137931"/>
    <n v="1.1133496569827701E-3"/>
    <n v="4.3509896551724103E-2"/>
  </r>
  <r>
    <s v="R"/>
    <x v="1"/>
    <s v="O"/>
    <s v="FDMSNORTH"/>
    <x v="1"/>
    <x v="3"/>
    <s v="GB"/>
    <x v="4"/>
    <n v="1426"/>
    <n v="672"/>
    <n v="54981.29"/>
    <n v="38.556304347826099"/>
    <n v="7.9901444655081696E-4"/>
    <n v="3.08070441795231E-2"/>
  </r>
  <r>
    <s v="H"/>
    <x v="0"/>
    <s v="H"/>
    <s v="FDMSNORTH"/>
    <x v="1"/>
    <x v="3"/>
    <s v="GB"/>
    <x v="1"/>
    <n v="15456"/>
    <n v="1408"/>
    <n v="77341.279999998995"/>
    <n v="5.00396480331265"/>
    <n v="2.0373177299367298E-3"/>
    <n v="1.01946662137681E-2"/>
  </r>
  <r>
    <s v="R"/>
    <x v="1"/>
    <s v="O"/>
    <s v="FDMSNORTH"/>
    <x v="2"/>
    <x v="3"/>
    <s v="GB"/>
    <x v="0"/>
    <n v="545"/>
    <n v="287"/>
    <n v="101233.749999999"/>
    <n v="185.74999999999901"/>
    <n v="8.4925639522392508E-3"/>
    <n v="1.57749375412844"/>
  </r>
  <r>
    <s v="R"/>
    <x v="1"/>
    <s v="O"/>
    <s v="FDMSNORTH"/>
    <x v="1"/>
    <x v="3"/>
    <s v="GB"/>
    <x v="0"/>
    <n v="905"/>
    <n v="521"/>
    <n v="171849.989999999"/>
    <n v="189.88949171270701"/>
    <n v="4.1211305860419298E-4"/>
    <n v="7.82559392265193E-2"/>
  </r>
  <r>
    <s v="R"/>
    <x v="1"/>
    <s v="O"/>
    <s v="FDMSNORTH"/>
    <x v="2"/>
    <x v="4"/>
    <s v="EE"/>
    <x v="0"/>
    <n v="7"/>
    <n v="5"/>
    <n v="1883.94999999999"/>
    <n v="269.13571428571402"/>
    <n v="6.1609448233764103E-3"/>
    <n v="1.6581302857142799"/>
  </r>
  <r>
    <s v="H"/>
    <x v="0"/>
    <s v="H"/>
    <s v="FDMSNORTH"/>
    <x v="2"/>
    <x v="1"/>
    <s v="LU"/>
    <x v="4"/>
    <n v="243"/>
    <n v="170"/>
    <n v="9682.0199999999895"/>
    <n v="39.843703703703703"/>
    <n v="7.2240490104337699E-3"/>
    <n v="0.28783286831275701"/>
  </r>
  <r>
    <s v="H"/>
    <x v="0"/>
    <s v="H"/>
    <s v="FDMSNORTH"/>
    <x v="2"/>
    <x v="1"/>
    <s v="LU"/>
    <x v="0"/>
    <n v="305"/>
    <n v="234"/>
    <n v="62431.09"/>
    <n v="204.692098360655"/>
    <n v="4.7595615742092503E-3"/>
    <n v="0.97424464590163895"/>
  </r>
  <r>
    <s v="R"/>
    <x v="1"/>
    <s v="O"/>
    <s v="FDMSNORTH"/>
    <x v="0"/>
    <x v="5"/>
    <s v="NL"/>
    <x v="2"/>
    <n v="206"/>
    <n v="86"/>
    <n v="14344.539999999901"/>
    <n v="69.633689320388299"/>
    <n v="7.1362776359506803E-4"/>
    <n v="4.9692533980582501E-2"/>
  </r>
  <r>
    <s v="H"/>
    <x v="0"/>
    <s v="Y"/>
    <s v="OMNIPAY"/>
    <x v="2"/>
    <x v="1"/>
    <s v="LU"/>
    <x v="0"/>
    <n v="42"/>
    <n v="38"/>
    <n v="10211.370000000001"/>
    <n v="243.12785714285701"/>
    <n v="0"/>
    <n v="0"/>
  </r>
  <r>
    <s v="H"/>
    <x v="0"/>
    <s v="H"/>
    <s v="FDMSNORTH"/>
    <x v="2"/>
    <x v="1"/>
    <s v="LU"/>
    <x v="2"/>
    <n v="303"/>
    <n v="224"/>
    <n v="21351.32"/>
    <n v="70.466402640263993"/>
    <n v="6.4432787762068004E-3"/>
    <n v="0.454034676567656"/>
  </r>
  <r>
    <s v="H"/>
    <x v="0"/>
    <s v="H"/>
    <s v="FDMSNORTH"/>
    <x v="2"/>
    <x v="6"/>
    <s v="DE"/>
    <x v="2"/>
    <n v="39"/>
    <n v="35"/>
    <n v="2918.2599999999902"/>
    <n v="74.827179487179393"/>
    <n v="6.6962436520392197E-3"/>
    <n v="0.50106102564102495"/>
  </r>
  <r>
    <s v="H"/>
    <x v="0"/>
    <s v="H"/>
    <s v="FDMSNORTH"/>
    <x v="1"/>
    <x v="6"/>
    <s v="DE"/>
    <x v="0"/>
    <n v="1649"/>
    <n v="832"/>
    <n v="333957.73"/>
    <n v="202.52136446331099"/>
    <n v="1.12831744304885E-3"/>
    <n v="0.228508388114008"/>
  </r>
  <r>
    <s v="H"/>
    <x v="0"/>
    <s v="H"/>
    <s v="FDMSNORTH"/>
    <x v="1"/>
    <x v="6"/>
    <s v="DE"/>
    <x v="2"/>
    <n v="1544"/>
    <n v="810"/>
    <n v="110069.329999999"/>
    <n v="71.288426165803102"/>
    <n v="1.2342688739905899E-3"/>
    <n v="8.7989085492227795E-2"/>
  </r>
  <r>
    <s v="H"/>
    <x v="0"/>
    <s v="H"/>
    <s v="FDMSNORTH"/>
    <x v="1"/>
    <x v="6"/>
    <s v="DE"/>
    <x v="5"/>
    <n v="689"/>
    <n v="319"/>
    <n v="10238.01"/>
    <n v="14.859230769230701"/>
    <n v="1.69462229476235E-3"/>
    <n v="2.5180783744557299E-2"/>
  </r>
  <r>
    <s v="H"/>
    <x v="0"/>
    <s v="H"/>
    <s v="FDMSNORTH"/>
    <x v="1"/>
    <x v="1"/>
    <s v="BE"/>
    <x v="1"/>
    <n v="49"/>
    <n v="28"/>
    <n v="242.6"/>
    <n v="4.9510204081632603"/>
    <n v="2.3686067600989201E-3"/>
    <n v="1.1727020408163201E-2"/>
  </r>
  <r>
    <s v="H"/>
    <x v="0"/>
    <s v="H"/>
    <s v="FDMSNORTH"/>
    <x v="0"/>
    <x v="6"/>
    <s v="DE"/>
    <x v="4"/>
    <n v="596"/>
    <n v="208"/>
    <n v="23111.4399999999"/>
    <n v="38.7775838926174"/>
    <n v="2.07130148532502E-3"/>
    <n v="8.0320067114093896E-2"/>
  </r>
  <r>
    <s v="H"/>
    <x v="0"/>
    <s v="H"/>
    <s v="FDMSNORTH"/>
    <x v="1"/>
    <x v="1"/>
    <s v="GB"/>
    <x v="3"/>
    <n v="245"/>
    <n v="218"/>
    <n v="6024.29"/>
    <n v="24.588938775510201"/>
    <n v="1.87231773370803E-3"/>
    <n v="4.6038306122448899E-2"/>
  </r>
  <r>
    <s v="H"/>
    <x v="0"/>
    <s v="H"/>
    <s v="FDMSNORTH"/>
    <x v="1"/>
    <x v="1"/>
    <s v="DE"/>
    <x v="2"/>
    <n v="354"/>
    <n v="343"/>
    <n v="24555.929999999898"/>
    <n v="69.367033898304896"/>
    <n v="1.38953877943128E-3"/>
    <n v="9.6388183615819106E-2"/>
  </r>
  <r>
    <s v="H"/>
    <x v="0"/>
    <s v="H"/>
    <s v="FDMSNORTH"/>
    <x v="0"/>
    <x v="5"/>
    <s v="NL"/>
    <x v="4"/>
    <n v="778"/>
    <n v="129"/>
    <n v="29567.42"/>
    <n v="38.004395886889398"/>
    <n v="1.9810644621681599E-3"/>
    <n v="7.5289158097686396E-2"/>
  </r>
  <r>
    <s v="H"/>
    <x v="0"/>
    <s v="H"/>
    <s v="FDMSNORTH"/>
    <x v="1"/>
    <x v="3"/>
    <s v="GB"/>
    <x v="4"/>
    <n v="8369"/>
    <n v="2627"/>
    <n v="325230.99999999901"/>
    <n v="38.861393236945801"/>
    <n v="1.08439859361496E-3"/>
    <n v="4.2141240172063603E-2"/>
  </r>
  <r>
    <s v="H"/>
    <x v="0"/>
    <s v="H"/>
    <s v="FDMSNORTH"/>
    <x v="1"/>
    <x v="1"/>
    <s v="DE"/>
    <x v="1"/>
    <n v="245"/>
    <n v="170"/>
    <n v="1207.3499999999899"/>
    <n v="4.9279591836734697"/>
    <n v="2.67107383940034E-3"/>
    <n v="1.31629428571428E-2"/>
  </r>
  <r>
    <s v="R"/>
    <x v="1"/>
    <s v="O"/>
    <s v="FDMSNORTH"/>
    <x v="1"/>
    <x v="1"/>
    <s v="ES"/>
    <x v="0"/>
    <n v="27"/>
    <n v="26"/>
    <n v="4780.78"/>
    <n v="177.065925925925"/>
    <n v="3.0633850543216701E-4"/>
    <n v="5.4242111111111102E-2"/>
  </r>
  <r>
    <s v="H"/>
    <x v="0"/>
    <s v="Y"/>
    <s v="OMNIPAY"/>
    <x v="2"/>
    <x v="1"/>
    <s v="LU"/>
    <x v="4"/>
    <n v="13"/>
    <n v="12"/>
    <n v="471.81999999999903"/>
    <n v="36.293846153846097"/>
    <n v="0"/>
    <n v="0"/>
  </r>
  <r>
    <s v="H"/>
    <x v="0"/>
    <s v="H"/>
    <s v="FDMSNORTH"/>
    <x v="1"/>
    <x v="1"/>
    <s v="GB"/>
    <x v="5"/>
    <n v="358"/>
    <n v="229"/>
    <n v="5308.88"/>
    <n v="14.829273743016699"/>
    <n v="2.0337920616024401E-3"/>
    <n v="3.0159659217877E-2"/>
  </r>
  <r>
    <s v="H"/>
    <x v="0"/>
    <s v="H"/>
    <s v="FDMSNORTH"/>
    <x v="0"/>
    <x v="1"/>
    <s v="LU"/>
    <x v="5"/>
    <n v="1327"/>
    <n v="203"/>
    <n v="19282.75"/>
    <n v="14.531085154483799"/>
    <n v="2.66095084985286E-3"/>
    <n v="3.86665033911077E-2"/>
  </r>
  <r>
    <s v="H"/>
    <x v="0"/>
    <s v="Y"/>
    <s v="OMNIPAY"/>
    <x v="2"/>
    <x v="1"/>
    <s v="LU"/>
    <x v="2"/>
    <n v="27"/>
    <n v="23"/>
    <n v="1979.03999999999"/>
    <n v="73.297777777777696"/>
    <n v="0"/>
    <n v="0"/>
  </r>
  <r>
    <s v="R"/>
    <x v="1"/>
    <s v="O"/>
    <s v="FDMSNORTH"/>
    <x v="2"/>
    <x v="7"/>
    <s v="FR"/>
    <x v="4"/>
    <n v="34"/>
    <n v="29"/>
    <n v="1385.44999999999"/>
    <n v="40.7485294117647"/>
    <n v="9.8377790609549196E-3"/>
    <n v="0.40087502941176401"/>
  </r>
  <r>
    <s v="R"/>
    <x v="1"/>
    <s v="O"/>
    <s v="FDMSNORTH"/>
    <x v="2"/>
    <x v="7"/>
    <s v="FR"/>
    <x v="3"/>
    <n v="19"/>
    <n v="16"/>
    <n v="464.60999999999899"/>
    <n v="24.453157894736801"/>
    <n v="1.1075837799444601E-2"/>
    <n v="0.27083921052631499"/>
  </r>
  <r>
    <s v="R"/>
    <x v="1"/>
    <s v="O"/>
    <s v="FDMSNORTH"/>
    <x v="2"/>
    <x v="7"/>
    <s v="FR"/>
    <x v="1"/>
    <n v="74"/>
    <n v="22"/>
    <n v="477.33"/>
    <n v="6.4504054054053999"/>
    <n v="1.6683694718538498E-2"/>
    <n v="0.107616594594594"/>
  </r>
  <r>
    <s v="H"/>
    <x v="0"/>
    <s v="H"/>
    <s v="FDMSNORTH"/>
    <x v="1"/>
    <x v="7"/>
    <s v="FR"/>
    <x v="1"/>
    <n v="104"/>
    <n v="46"/>
    <n v="563.13"/>
    <n v="5.4147115384615301"/>
    <n v="1.5466730595066799E-3"/>
    <n v="8.3747884615384596E-3"/>
  </r>
  <r>
    <s v="R"/>
    <x v="1"/>
    <s v="O"/>
    <s v="FDMSNORTH"/>
    <x v="0"/>
    <x v="7"/>
    <s v="FR"/>
    <x v="1"/>
    <n v="30"/>
    <n v="20"/>
    <n v="132.52000000000001"/>
    <n v="4.41733333333333"/>
    <n v="5.9687292484153298E-3"/>
    <n v="2.6365866666666599E-2"/>
  </r>
  <r>
    <s v="R"/>
    <x v="1"/>
    <s v="O"/>
    <s v="FDMSNORTH"/>
    <x v="2"/>
    <x v="8"/>
    <s v="IE"/>
    <x v="3"/>
    <n v="95"/>
    <n v="26"/>
    <n v="2359.8899999999899"/>
    <n v="24.840947368420998"/>
    <n v="9.1292975520045408E-3"/>
    <n v="0.22678039999999999"/>
  </r>
  <r>
    <s v="H"/>
    <x v="0"/>
    <s v="H"/>
    <s v="FDMSNORTH"/>
    <x v="0"/>
    <x v="8"/>
    <s v="IE"/>
    <x v="1"/>
    <n v="2504"/>
    <n v="37"/>
    <n v="10109.790000000001"/>
    <n v="4.0374560702875302"/>
    <n v="3.52831196295867E-3"/>
    <n v="1.42454045527156E-2"/>
  </r>
  <r>
    <s v="R"/>
    <x v="1"/>
    <s v="O"/>
    <s v="FDMSNORTH"/>
    <x v="0"/>
    <x v="8"/>
    <s v="IE"/>
    <x v="1"/>
    <n v="856"/>
    <n v="36"/>
    <n v="3591.8099999999899"/>
    <n v="4.1960397196261603"/>
    <n v="4.3746899195670104E-3"/>
    <n v="1.83563726635513E-2"/>
  </r>
  <r>
    <s v="R"/>
    <x v="1"/>
    <s v="O"/>
    <s v="FDMSNORTH"/>
    <x v="2"/>
    <x v="8"/>
    <s v="IE"/>
    <x v="4"/>
    <n v="69"/>
    <n v="26"/>
    <n v="2697.6"/>
    <n v="39.095652173913003"/>
    <n v="8.47623813760379E-3"/>
    <n v="0.331384057971014"/>
  </r>
  <r>
    <s v="H"/>
    <x v="0"/>
    <s v="H"/>
    <s v="FDMSNORTH"/>
    <x v="2"/>
    <x v="8"/>
    <s v="IE"/>
    <x v="0"/>
    <n v="48"/>
    <n v="13"/>
    <n v="9148.3199999999906"/>
    <n v="190.58999999999901"/>
    <n v="7.0033525281144498E-3"/>
    <n v="1.33476895833333"/>
  </r>
  <r>
    <s v="H"/>
    <x v="0"/>
    <s v="H"/>
    <s v="FDMSNORTH"/>
    <x v="0"/>
    <x v="8"/>
    <s v="IE"/>
    <x v="2"/>
    <n v="257"/>
    <n v="50"/>
    <n v="17265.759999999998"/>
    <n v="67.181945525291695"/>
    <n v="1.47843911881087E-3"/>
    <n v="9.9324416342412403E-2"/>
  </r>
  <r>
    <s v="H"/>
    <x v="0"/>
    <s v="H"/>
    <s v="FDMSNORTH"/>
    <x v="0"/>
    <x v="8"/>
    <s v="IE"/>
    <x v="0"/>
    <n v="204"/>
    <n v="50"/>
    <n v="36061.159999999902"/>
    <n v="176.77039215686199"/>
    <n v="1.4489215266508301E-3"/>
    <n v="0.25612642647058798"/>
  </r>
  <r>
    <s v="H"/>
    <x v="0"/>
    <s v="H"/>
    <s v="FDMSNORTH"/>
    <x v="1"/>
    <x v="1"/>
    <s v="PL"/>
    <x v="0"/>
    <n v="25"/>
    <n v="25"/>
    <n v="5078.8399999999901"/>
    <n v="203.15360000000001"/>
    <n v="9.6918725535752195E-4"/>
    <n v="0.19689387999999999"/>
  </r>
  <r>
    <s v="R"/>
    <x v="1"/>
    <s v="O"/>
    <s v="FDMSNORTH"/>
    <x v="0"/>
    <x v="8"/>
    <s v="IE"/>
    <x v="5"/>
    <n v="322"/>
    <n v="37"/>
    <n v="4255.92"/>
    <n v="13.2171428571428"/>
    <n v="2.0285470591552401E-3"/>
    <n v="2.68115962732919E-2"/>
  </r>
  <r>
    <s v="R"/>
    <x v="1"/>
    <s v="Z"/>
    <s v="OMNIPAY"/>
    <x v="2"/>
    <x v="8"/>
    <s v="IE"/>
    <x v="1"/>
    <n v="7"/>
    <n v="4"/>
    <n v="30.18"/>
    <n v="4.3114285714285696"/>
    <n v="0"/>
    <n v="0"/>
  </r>
  <r>
    <s v="R"/>
    <x v="1"/>
    <s v="O"/>
    <s v="FDMSNORTH"/>
    <x v="2"/>
    <x v="8"/>
    <s v="IE"/>
    <x v="0"/>
    <n v="115"/>
    <n v="31"/>
    <n v="24577.58"/>
    <n v="213.71808695652101"/>
    <n v="6.3507206974811898E-3"/>
    <n v="1.3572638782608599"/>
  </r>
  <r>
    <s v="H"/>
    <x v="0"/>
    <s v="H"/>
    <s v="FDMSNORTH"/>
    <x v="2"/>
    <x v="8"/>
    <s v="IE"/>
    <x v="5"/>
    <n v="66"/>
    <n v="24"/>
    <n v="904.17999999999904"/>
    <n v="13.6996969696969"/>
    <n v="1.09970968170054E-2"/>
    <n v="0.15065689393939299"/>
  </r>
  <r>
    <s v="R"/>
    <x v="1"/>
    <s v="O"/>
    <s v="FDMSNORTH"/>
    <x v="2"/>
    <x v="8"/>
    <s v="IE"/>
    <x v="5"/>
    <n v="124"/>
    <n v="31"/>
    <n v="1737.6099999999899"/>
    <n v="14.0129838709677"/>
    <n v="1.22198583111285E-2"/>
    <n v="0.171236677419354"/>
  </r>
  <r>
    <s v="H"/>
    <x v="0"/>
    <s v="H"/>
    <s v="FDMSNORTH"/>
    <x v="2"/>
    <x v="1"/>
    <s v="LU"/>
    <x v="3"/>
    <n v="194"/>
    <n v="139"/>
    <n v="4778.5299999999897"/>
    <n v="24.631597938144299"/>
    <n v="9.3242214655971604E-3"/>
    <n v="0.22967047422680401"/>
  </r>
  <r>
    <s v="H"/>
    <x v="0"/>
    <s v="H"/>
    <s v="FDMSNORTH"/>
    <x v="2"/>
    <x v="8"/>
    <s v="IE"/>
    <x v="6"/>
    <n v="11"/>
    <n v="4"/>
    <n v="10020.49"/>
    <n v="910.95363636363595"/>
    <n v="3.4423568108944702E-3"/>
    <n v="3.1358274545454501"/>
  </r>
  <r>
    <s v="H"/>
    <x v="0"/>
    <s v="H"/>
    <s v="FDMSNORTH"/>
    <x v="0"/>
    <x v="8"/>
    <s v="IE"/>
    <x v="5"/>
    <n v="1012"/>
    <n v="41"/>
    <n v="13362.789999999901"/>
    <n v="13.204337944663999"/>
    <n v="2.24722097705644E-3"/>
    <n v="2.9673065217391301E-2"/>
  </r>
  <r>
    <s v="H"/>
    <x v="0"/>
    <s v="H"/>
    <s v="FDMSNORTH"/>
    <x v="0"/>
    <x v="8"/>
    <s v="IE"/>
    <x v="3"/>
    <n v="434"/>
    <n v="39"/>
    <n v="10445.61"/>
    <n v="24.068225806451601"/>
    <n v="1.9099995117566101E-3"/>
    <n v="4.5970299539170499E-2"/>
  </r>
  <r>
    <s v="R"/>
    <x v="1"/>
    <s v="O"/>
    <s v="FDMSNORTH"/>
    <x v="2"/>
    <x v="8"/>
    <s v="IE"/>
    <x v="1"/>
    <n v="299"/>
    <n v="30"/>
    <n v="1208.02"/>
    <n v="4.0402006688963201"/>
    <n v="2.32305499908942E-2"/>
    <n v="9.3856083612040106E-2"/>
  </r>
  <r>
    <s v="R"/>
    <x v="1"/>
    <s v="O"/>
    <s v="FDMSNORTH"/>
    <x v="0"/>
    <x v="8"/>
    <s v="IE"/>
    <x v="3"/>
    <n v="159"/>
    <n v="34"/>
    <n v="3831.11"/>
    <n v="24.095031446540801"/>
    <n v="1.30866015332371E-3"/>
    <n v="3.1532207547169802E-2"/>
  </r>
  <r>
    <s v="H"/>
    <x v="0"/>
    <s v="H"/>
    <s v="FDMSNORTH"/>
    <x v="2"/>
    <x v="8"/>
    <s v="IE"/>
    <x v="1"/>
    <n v="99"/>
    <n v="28"/>
    <n v="467.28"/>
    <n v="4.72"/>
    <n v="2.4204558294812498E-2"/>
    <n v="0.114245515151515"/>
  </r>
  <r>
    <s v="H"/>
    <x v="0"/>
    <s v="H"/>
    <s v="FDMSNORTH"/>
    <x v="2"/>
    <x v="1"/>
    <s v="LU"/>
    <x v="6"/>
    <n v="82"/>
    <n v="68"/>
    <n v="98652.45"/>
    <n v="1203.07865853658"/>
    <n v="4.3085320131430998E-3"/>
    <n v="5.1835029146341398"/>
  </r>
  <r>
    <s v="H"/>
    <x v="0"/>
    <s v="H"/>
    <s v="FDMSNORTH"/>
    <x v="0"/>
    <x v="8"/>
    <s v="IE"/>
    <x v="4"/>
    <n v="384"/>
    <n v="51"/>
    <n v="14465.66"/>
    <n v="37.670989583333302"/>
    <n v="1.5187280082623201E-3"/>
    <n v="5.7211986979166601E-2"/>
  </r>
  <r>
    <s v="R"/>
    <x v="1"/>
    <s v="O"/>
    <s v="FDMSNORTH"/>
    <x v="2"/>
    <x v="8"/>
    <s v="IE"/>
    <x v="2"/>
    <n v="79"/>
    <n v="31"/>
    <n v="5649.8899999999903"/>
    <n v="71.517594936708804"/>
    <n v="7.7307841391602303E-3"/>
    <n v="0.55288708860759495"/>
  </r>
  <r>
    <s v="H"/>
    <x v="0"/>
    <s v="H"/>
    <s v="FDMSNORTH"/>
    <x v="2"/>
    <x v="8"/>
    <s v="IE"/>
    <x v="2"/>
    <n v="36"/>
    <n v="14"/>
    <n v="2658.73"/>
    <n v="73.853611111111107"/>
    <n v="7.6955640474963604E-3"/>
    <n v="0.56834519444444398"/>
  </r>
  <r>
    <s v="R"/>
    <x v="1"/>
    <s v="O"/>
    <s v="FDMSNORTH"/>
    <x v="2"/>
    <x v="8"/>
    <s v="IE"/>
    <x v="6"/>
    <n v="22"/>
    <n v="9"/>
    <n v="16522.02"/>
    <n v="751.00090909090898"/>
    <n v="4.1414166669692899E-3"/>
    <n v="3.1102076818181801"/>
  </r>
  <r>
    <s v="R"/>
    <x v="1"/>
    <s v="O"/>
    <s v="FDMSNORTH"/>
    <x v="0"/>
    <x v="1"/>
    <s v="LU"/>
    <x v="0"/>
    <n v="149"/>
    <n v="58"/>
    <n v="29568.999999999902"/>
    <n v="198.44966442953"/>
    <n v="4.5231712266224699E-4"/>
    <n v="8.9762181208053599E-2"/>
  </r>
  <r>
    <s v="R"/>
    <x v="1"/>
    <s v="O"/>
    <s v="FDMSNORTH"/>
    <x v="2"/>
    <x v="1"/>
    <s v="LU"/>
    <x v="0"/>
    <n v="74"/>
    <n v="16"/>
    <n v="14813.1799999999"/>
    <n v="200.17810810810801"/>
    <n v="6.8613764228882598E-3"/>
    <n v="1.37349735135135"/>
  </r>
  <r>
    <s v="H"/>
    <x v="0"/>
    <s v="H"/>
    <s v="FDMSNORTH"/>
    <x v="2"/>
    <x v="8"/>
    <s v="IE"/>
    <x v="4"/>
    <n v="30"/>
    <n v="12"/>
    <n v="1155.73999999999"/>
    <n v="38.524666666666597"/>
    <n v="8.7772561302715095E-3"/>
    <n v="0.33814086666666598"/>
  </r>
  <r>
    <s v="H"/>
    <x v="0"/>
    <s v="H"/>
    <s v="FDMSNORTH"/>
    <x v="1"/>
    <x v="3"/>
    <s v="GB"/>
    <x v="5"/>
    <n v="11890"/>
    <n v="1956"/>
    <n v="171305.22000000099"/>
    <n v="14.407503784693001"/>
    <n v="1.2156376554082E-3"/>
    <n v="1.7514304121109998E-2"/>
  </r>
  <r>
    <s v="H"/>
    <x v="0"/>
    <s v="H"/>
    <s v="FDMSNORTH"/>
    <x v="0"/>
    <x v="8"/>
    <s v="IE"/>
    <x v="6"/>
    <n v="26"/>
    <n v="10"/>
    <n v="21797.27"/>
    <n v="838.35653846153798"/>
    <n v="9.1825535950144097E-4"/>
    <n v="0.76982538461538397"/>
  </r>
  <r>
    <s v="R"/>
    <x v="1"/>
    <s v="O"/>
    <s v="FDMSNORTH"/>
    <x v="0"/>
    <x v="8"/>
    <s v="IE"/>
    <x v="4"/>
    <n v="116"/>
    <n v="30"/>
    <n v="4375.33"/>
    <n v="37.718362068965497"/>
    <n v="7.9223715696873196E-4"/>
    <n v="2.9881887931034402E-2"/>
  </r>
  <r>
    <s v="H"/>
    <x v="0"/>
    <s v="H"/>
    <s v="FDMSNORTH"/>
    <x v="0"/>
    <x v="1"/>
    <s v="LU"/>
    <x v="2"/>
    <n v="810"/>
    <n v="302"/>
    <n v="56445.13"/>
    <n v="69.6853456790123"/>
    <n v="2.1014124690650901E-3"/>
    <n v="0.14643765432098699"/>
  </r>
  <r>
    <s v="H"/>
    <x v="0"/>
    <s v="H"/>
    <s v="FDMSNORTH"/>
    <x v="2"/>
    <x v="8"/>
    <s v="IE"/>
    <x v="3"/>
    <n v="48"/>
    <n v="12"/>
    <n v="1131.8799999999901"/>
    <n v="23.580833333333299"/>
    <n v="9.9934286320104496E-3"/>
    <n v="0.235653375"/>
  </r>
  <r>
    <s v="R"/>
    <x v="1"/>
    <s v="O"/>
    <s v="FDMSNORTH"/>
    <x v="0"/>
    <x v="8"/>
    <s v="IE"/>
    <x v="2"/>
    <n v="89"/>
    <n v="30"/>
    <n v="5926.04"/>
    <n v="66.584719101123596"/>
    <n v="5.9158223704193599E-4"/>
    <n v="3.9390337078651597E-2"/>
  </r>
  <r>
    <s v="H"/>
    <x v="0"/>
    <s v="H"/>
    <s v="FDMSNORTH"/>
    <x v="2"/>
    <x v="1"/>
    <s v="LU"/>
    <x v="1"/>
    <n v="3131"/>
    <n v="314"/>
    <n v="11376.279999999701"/>
    <n v="3.6334334078569102"/>
    <n v="4.2952444735889897E-2"/>
    <n v="0.156064847652507"/>
  </r>
  <r>
    <s v="R"/>
    <x v="1"/>
    <s v="O"/>
    <s v="FDMSNORTH"/>
    <x v="1"/>
    <x v="1"/>
    <s v="ES"/>
    <x v="1"/>
    <n v="33"/>
    <n v="25"/>
    <n v="172.32"/>
    <n v="5.2218181818181799"/>
    <n v="1.29723189415041E-3"/>
    <n v="6.77390909090909E-3"/>
  </r>
  <r>
    <s v="H"/>
    <x v="0"/>
    <s v="H"/>
    <s v="FDMSNORTH"/>
    <x v="1"/>
    <x v="1"/>
    <s v="GB"/>
    <x v="4"/>
    <n v="298"/>
    <n v="274"/>
    <n v="11553.12"/>
    <n v="38.768859060402598"/>
    <n v="1.7502948986940199E-3"/>
    <n v="6.7856936241610696E-2"/>
  </r>
  <r>
    <s v="H"/>
    <x v="0"/>
    <s v="H"/>
    <s v="FDMSNORTH"/>
    <x v="2"/>
    <x v="1"/>
    <s v="LU"/>
    <x v="5"/>
    <n v="505"/>
    <n v="241"/>
    <n v="6938.3699999999799"/>
    <n v="13.7393465346534"/>
    <n v="1.2623867853689E-2"/>
    <n v="0.17344369504950499"/>
  </r>
  <r>
    <s v="H"/>
    <x v="0"/>
    <s v="H"/>
    <s v="FDMSNORTH"/>
    <x v="1"/>
    <x v="8"/>
    <s v="IE"/>
    <x v="0"/>
    <n v="190"/>
    <n v="99"/>
    <n v="33908.659999999902"/>
    <n v="178.46663157894699"/>
    <n v="8.1865844890361404E-4"/>
    <n v="0.146103215789473"/>
  </r>
  <r>
    <s v="H"/>
    <x v="0"/>
    <s v="H"/>
    <s v="FDMSNORTH"/>
    <x v="1"/>
    <x v="3"/>
    <s v="GB"/>
    <x v="0"/>
    <n v="5469"/>
    <n v="2177"/>
    <n v="1027314.87"/>
    <n v="187.84327482172199"/>
    <n v="9.5530304842174698E-4"/>
    <n v="0.179447253062716"/>
  </r>
  <r>
    <s v="R"/>
    <x v="1"/>
    <s v="O"/>
    <s v="FDMSNORTH"/>
    <x v="1"/>
    <x v="3"/>
    <s v="GB"/>
    <x v="1"/>
    <n v="2802"/>
    <n v="365"/>
    <n v="13763.8199999999"/>
    <n v="4.9121413276231198"/>
    <n v="3.41460350396909E-3"/>
    <n v="1.6773014989293299E-2"/>
  </r>
  <r>
    <s v="R"/>
    <x v="1"/>
    <s v="O"/>
    <s v="FDMSNORTH"/>
    <x v="1"/>
    <x v="1"/>
    <s v="IT"/>
    <x v="1"/>
    <n v="52"/>
    <n v="19"/>
    <n v="345.06"/>
    <n v="6.6357692307692204"/>
    <n v="1.9890077088042602E-3"/>
    <n v="1.3198596153846101E-2"/>
  </r>
  <r>
    <s v="H"/>
    <x v="0"/>
    <s v="H"/>
    <s v="FDMSNORTH"/>
    <x v="1"/>
    <x v="1"/>
    <s v="IT"/>
    <x v="1"/>
    <n v="290"/>
    <n v="164"/>
    <n v="1547.25"/>
    <n v="5.3353448275862103"/>
    <n v="2.2371484892551199E-3"/>
    <n v="1.19359586206896E-2"/>
  </r>
  <r>
    <s v="H"/>
    <x v="0"/>
    <s v="H"/>
    <s v="FDMSNORTH"/>
    <x v="1"/>
    <x v="0"/>
    <s v="IT"/>
    <x v="5"/>
    <n v="1523"/>
    <n v="207"/>
    <n v="21462.479999999901"/>
    <n v="14.0922390019698"/>
    <n v="1.8746584271715099E-3"/>
    <n v="2.6418134602757701E-2"/>
  </r>
  <r>
    <s v="R"/>
    <x v="1"/>
    <s v="O"/>
    <s v="FDMSNORTH"/>
    <x v="0"/>
    <x v="5"/>
    <s v="NL"/>
    <x v="1"/>
    <n v="282"/>
    <n v="44"/>
    <n v="1476.6599999999901"/>
    <n v="5.2363829787234"/>
    <n v="4.6244457085584997E-3"/>
    <n v="2.42153687943262E-2"/>
  </r>
  <r>
    <s v="R"/>
    <x v="1"/>
    <s v="O"/>
    <s v="FDMSNORTH"/>
    <x v="1"/>
    <x v="3"/>
    <s v="GB"/>
    <x v="2"/>
    <n v="1297"/>
    <n v="666"/>
    <n v="90217.699999999895"/>
    <n v="69.558750963762407"/>
    <n v="6.04202778390497E-4"/>
    <n v="4.2027590593677597E-2"/>
  </r>
  <r>
    <s v="H"/>
    <x v="0"/>
    <s v="Y"/>
    <s v="OMNIPAY"/>
    <x v="1"/>
    <x v="3"/>
    <s v="GB"/>
    <x v="4"/>
    <n v="109"/>
    <n v="90"/>
    <n v="4234.4499999999898"/>
    <n v="38.8481651376146"/>
    <n v="1.0574433515568699E-3"/>
    <n v="4.1079733944954101E-2"/>
  </r>
  <r>
    <s v="H"/>
    <x v="0"/>
    <s v="H"/>
    <s v="FDMSNORTH"/>
    <x v="1"/>
    <x v="8"/>
    <s v="IE"/>
    <x v="1"/>
    <n v="179"/>
    <n v="29"/>
    <n v="698.55999999999904"/>
    <n v="3.90256983240223"/>
    <n v="1.4118071461291801E-3"/>
    <n v="5.5096759776536199E-3"/>
  </r>
  <r>
    <s v="H"/>
    <x v="0"/>
    <s v="H"/>
    <s v="FDMSNORTH"/>
    <x v="1"/>
    <x v="6"/>
    <s v="DE"/>
    <x v="1"/>
    <n v="1469"/>
    <n v="183"/>
    <n v="5433.4399999999896"/>
    <n v="3.6987338325391401"/>
    <n v="2.5637848214022699E-3"/>
    <n v="9.4827576582709201E-3"/>
  </r>
  <r>
    <s v="R"/>
    <x v="1"/>
    <s v="O"/>
    <s v="FDMSNORTH"/>
    <x v="2"/>
    <x v="3"/>
    <s v="GB"/>
    <x v="4"/>
    <n v="477"/>
    <n v="179"/>
    <n v="19106.66"/>
    <n v="40.055890985324901"/>
    <n v="1.04656959405777E-2"/>
    <n v="0.41921277568134202"/>
  </r>
  <r>
    <s v="R"/>
    <x v="1"/>
    <s v="O"/>
    <s v="FDMSNORTH"/>
    <x v="0"/>
    <x v="9"/>
    <s v="CZ"/>
    <x v="1"/>
    <n v="12"/>
    <n v="2"/>
    <n v="76.099999999999994"/>
    <n v="6.3416666666666597"/>
    <n v="2.7343495400788398E-3"/>
    <n v="1.7340333333333301E-2"/>
  </r>
  <r>
    <s v="H"/>
    <x v="0"/>
    <s v="H"/>
    <s v="FDMSNORTH"/>
    <x v="1"/>
    <x v="9"/>
    <s v="CZ"/>
    <x v="1"/>
    <n v="19"/>
    <n v="9"/>
    <n v="113.479999999999"/>
    <n v="5.9726315789473601"/>
    <n v="2.47123722241804E-3"/>
    <n v="1.47597894736842E-2"/>
  </r>
  <r>
    <s v="R"/>
    <x v="1"/>
    <s v="O"/>
    <s v="FDMSNORTH"/>
    <x v="1"/>
    <x v="9"/>
    <s v="CZ"/>
    <x v="1"/>
    <n v="3"/>
    <n v="2"/>
    <n v="21.48"/>
    <n v="7.16"/>
    <n v="2.38514897579143E-3"/>
    <n v="1.7077666666666599E-2"/>
  </r>
  <r>
    <s v="H"/>
    <x v="0"/>
    <s v="H"/>
    <s v="FDMSNORTH"/>
    <x v="1"/>
    <x v="10"/>
    <s v="SE"/>
    <x v="5"/>
    <n v="64"/>
    <n v="18"/>
    <n v="888.58999999999901"/>
    <n v="13.884218749999899"/>
    <n v="2.0085371206068001E-3"/>
    <n v="2.7886968749999901E-2"/>
  </r>
  <r>
    <s v="H"/>
    <x v="0"/>
    <s v="H"/>
    <s v="FDMSNORTH"/>
    <x v="1"/>
    <x v="10"/>
    <s v="SE"/>
    <x v="1"/>
    <n v="118"/>
    <n v="11"/>
    <n v="576.5"/>
    <n v="4.88559322033898"/>
    <n v="3.2245568083261E-3"/>
    <n v="1.57538728813559E-2"/>
  </r>
  <r>
    <s v="H"/>
    <x v="0"/>
    <s v="H"/>
    <s v="FDMSNORTH"/>
    <x v="0"/>
    <x v="10"/>
    <s v="SE"/>
    <x v="5"/>
    <n v="143"/>
    <n v="25"/>
    <n v="1791.14"/>
    <n v="12.525454545454499"/>
    <n v="2.51735431066248E-3"/>
    <n v="3.1531006993006899E-2"/>
  </r>
  <r>
    <s v="R"/>
    <x v="1"/>
    <s v="Z"/>
    <s v="OMNIPAY"/>
    <x v="1"/>
    <x v="10"/>
    <s v="SE"/>
    <x v="5"/>
    <n v="1"/>
    <n v="1"/>
    <n v="13.46"/>
    <n v="13.46"/>
    <n v="0"/>
    <n v="0"/>
  </r>
  <r>
    <s v="H"/>
    <x v="0"/>
    <s v="H"/>
    <s v="FDMSNORTH"/>
    <x v="1"/>
    <x v="10"/>
    <s v="SE"/>
    <x v="3"/>
    <n v="25"/>
    <n v="15"/>
    <n v="591.83000000000004"/>
    <n v="23.673199999999898"/>
    <n v="1.70189750435091E-3"/>
    <n v="4.0289360000000003E-2"/>
  </r>
  <r>
    <s v="H"/>
    <x v="0"/>
    <s v="H"/>
    <s v="FDMSNORTH"/>
    <x v="1"/>
    <x v="1"/>
    <s v="FR"/>
    <x v="0"/>
    <n v="66"/>
    <n v="62"/>
    <n v="11656.619999999901"/>
    <n v="176.61545454545401"/>
    <n v="7.2761315029571197E-4"/>
    <n v="0.128507727272727"/>
  </r>
  <r>
    <s v="H"/>
    <x v="0"/>
    <s v="H"/>
    <s v="FDMSNORTH"/>
    <x v="1"/>
    <x v="1"/>
    <s v="ES"/>
    <x v="0"/>
    <n v="123"/>
    <n v="106"/>
    <n v="22282.809999999899"/>
    <n v="181.16105691056899"/>
    <n v="1.20086999799397E-3"/>
    <n v="0.21755087804878001"/>
  </r>
  <r>
    <s v="R"/>
    <x v="1"/>
    <s v="O"/>
    <s v="FDMSNORTH"/>
    <x v="0"/>
    <x v="0"/>
    <s v="IT"/>
    <x v="0"/>
    <n v="40"/>
    <n v="31"/>
    <n v="7975.4299999999903"/>
    <n v="199.38574999999901"/>
    <n v="4.2643481291917799E-4"/>
    <n v="8.5025025000000004E-2"/>
  </r>
  <r>
    <s v="R"/>
    <x v="1"/>
    <s v="O"/>
    <s v="FDMSNORTH"/>
    <x v="0"/>
    <x v="11"/>
    <s v="ES"/>
    <x v="1"/>
    <n v="20"/>
    <n v="14"/>
    <n v="131.07"/>
    <n v="6.5534999999999997"/>
    <n v="4.7348744945448903E-3"/>
    <n v="3.1029999999999999E-2"/>
  </r>
  <r>
    <s v="H"/>
    <x v="0"/>
    <s v="H"/>
    <s v="FDMSNORTH"/>
    <x v="1"/>
    <x v="12"/>
    <s v="PL"/>
    <x v="0"/>
    <n v="23"/>
    <n v="19"/>
    <n v="5045.0200000000004"/>
    <n v="219.34869565217301"/>
    <n v="8.8113842958006104E-4"/>
    <n v="0.19327656521739101"/>
  </r>
  <r>
    <s v="R"/>
    <x v="1"/>
    <s v="O"/>
    <s v="FDMSNORTH"/>
    <x v="2"/>
    <x v="3"/>
    <s v="GB"/>
    <x v="5"/>
    <n v="870"/>
    <n v="159"/>
    <n v="12264.119999999901"/>
    <n v="14.096689655172399"/>
    <n v="1.41401700244289E-2"/>
    <n v="0.199329588505747"/>
  </r>
  <r>
    <s v="R"/>
    <x v="1"/>
    <s v="Z"/>
    <s v="OMNIPAY"/>
    <x v="2"/>
    <x v="3"/>
    <s v="GB"/>
    <x v="3"/>
    <n v="4"/>
    <n v="4"/>
    <n v="104.61"/>
    <n v="26.1525"/>
    <n v="0"/>
    <n v="0"/>
  </r>
  <r>
    <s v="R"/>
    <x v="1"/>
    <s v="O"/>
    <s v="FDMSNORTH"/>
    <x v="2"/>
    <x v="3"/>
    <s v="GB"/>
    <x v="2"/>
    <n v="604"/>
    <n v="251"/>
    <n v="43174.569999999898"/>
    <n v="71.481076158940397"/>
    <n v="9.5528700575361995E-3"/>
    <n v="0.68284943211920501"/>
  </r>
  <r>
    <s v="R"/>
    <x v="1"/>
    <s v="O"/>
    <s v="FDMSNORTH"/>
    <x v="0"/>
    <x v="13"/>
    <s v="CY"/>
    <x v="1"/>
    <n v="16"/>
    <n v="8"/>
    <n v="59.5"/>
    <n v="3.71875"/>
    <n v="4.35433613445378E-3"/>
    <n v="1.61926875E-2"/>
  </r>
  <r>
    <s v="H"/>
    <x v="0"/>
    <s v="H"/>
    <s v="FDMSNORTH"/>
    <x v="0"/>
    <x v="13"/>
    <s v="CY"/>
    <x v="1"/>
    <n v="51"/>
    <n v="9"/>
    <n v="206.43"/>
    <n v="4.0476470588235296"/>
    <n v="4.3990989681732297E-3"/>
    <n v="1.7805999999999898E-2"/>
  </r>
  <r>
    <s v="H"/>
    <x v="0"/>
    <s v="Y"/>
    <s v="OMNIPAY"/>
    <x v="2"/>
    <x v="1"/>
    <s v="LU"/>
    <x v="6"/>
    <n v="15"/>
    <n v="15"/>
    <n v="31567.759999999998"/>
    <n v="2104.51733333333"/>
    <n v="0"/>
    <n v="0"/>
  </r>
  <r>
    <s v="H"/>
    <x v="0"/>
    <s v="H"/>
    <s v="FDMSNORTH"/>
    <x v="1"/>
    <x v="3"/>
    <s v="GB"/>
    <x v="6"/>
    <n v="588"/>
    <n v="412"/>
    <n v="616297.30000000005"/>
    <n v="1048.12465986394"/>
    <n v="7.8965109696245601E-4"/>
    <n v="0.82765278741496595"/>
  </r>
  <r>
    <s v="R"/>
    <x v="1"/>
    <s v="O"/>
    <s v="FDMSNORTH"/>
    <x v="1"/>
    <x v="6"/>
    <s v="DE"/>
    <x v="4"/>
    <n v="131"/>
    <n v="109"/>
    <n v="5123.99"/>
    <n v="39.114427480916"/>
    <n v="8.7976732975669303E-4"/>
    <n v="3.4411595419847299E-2"/>
  </r>
  <r>
    <s v="H"/>
    <x v="0"/>
    <s v="H"/>
    <s v="FDMSNORTH"/>
    <x v="1"/>
    <x v="0"/>
    <s v="IT"/>
    <x v="2"/>
    <n v="1117"/>
    <n v="583"/>
    <n v="78607.929999999993"/>
    <n v="70.374153983885407"/>
    <n v="1.3652461780891401E-3"/>
    <n v="9.6078044762757303E-2"/>
  </r>
  <r>
    <s v="H"/>
    <x v="0"/>
    <s v="Y"/>
    <s v="OMNIPAY"/>
    <x v="1"/>
    <x v="3"/>
    <s v="GB"/>
    <x v="1"/>
    <n v="301"/>
    <n v="216"/>
    <n v="1810.94"/>
    <n v="6.0164119601328796"/>
    <n v="2.2120407081405199E-3"/>
    <n v="1.33085481727574E-2"/>
  </r>
  <r>
    <s v="H"/>
    <x v="0"/>
    <s v="H"/>
    <s v="FDMSNORTH"/>
    <x v="1"/>
    <x v="3"/>
    <s v="GB"/>
    <x v="2"/>
    <n v="7600"/>
    <n v="2550"/>
    <n v="527860.71999999799"/>
    <n v="69.455357894736807"/>
    <n v="1.00309609512145E-3"/>
    <n v="6.9670398289473398E-2"/>
  </r>
  <r>
    <s v="H"/>
    <x v="0"/>
    <s v="H"/>
    <s v="FDMSNORTH"/>
    <x v="1"/>
    <x v="1"/>
    <s v="FR"/>
    <x v="5"/>
    <n v="68"/>
    <n v="50"/>
    <n v="878.55"/>
    <n v="12.9198529411764"/>
    <n v="8.8066700813840902E-4"/>
    <n v="1.13780882352941E-2"/>
  </r>
  <r>
    <s v="R"/>
    <x v="1"/>
    <s v="O"/>
    <s v="FDMSNORTH"/>
    <x v="2"/>
    <x v="10"/>
    <s v="SE"/>
    <x v="4"/>
    <n v="10"/>
    <n v="8"/>
    <n v="450.44"/>
    <n v="45.043999999999997"/>
    <n v="7.0137554391261799E-3"/>
    <n v="0.31592759999999998"/>
  </r>
  <r>
    <s v="H"/>
    <x v="0"/>
    <s v="H"/>
    <s v="FDMSNORTH"/>
    <x v="1"/>
    <x v="7"/>
    <s v="FR"/>
    <x v="2"/>
    <n v="148"/>
    <n v="119"/>
    <n v="10412.93"/>
    <n v="70.357635135135098"/>
    <n v="8.8312079309089703E-4"/>
    <n v="6.2134290540540503E-2"/>
  </r>
  <r>
    <s v="H"/>
    <x v="0"/>
    <s v="H"/>
    <s v="FDMSNORTH"/>
    <x v="1"/>
    <x v="7"/>
    <s v="FR"/>
    <x v="0"/>
    <n v="129"/>
    <n v="107"/>
    <n v="25556.799999999999"/>
    <n v="198.11472868217001"/>
    <n v="8.0009398672760195E-4"/>
    <n v="0.15851040310077499"/>
  </r>
  <r>
    <s v="H"/>
    <x v="0"/>
    <s v="H"/>
    <s v="FDMSNORTH"/>
    <x v="1"/>
    <x v="6"/>
    <s v="DE"/>
    <x v="6"/>
    <n v="271"/>
    <n v="186"/>
    <n v="276492.49999999901"/>
    <n v="1020.26752767527"/>
    <n v="1.07940850475148E-3"/>
    <n v="1.1012854464944599"/>
  </r>
  <r>
    <s v="R"/>
    <x v="1"/>
    <s v="O"/>
    <s v="FDMSNORTH"/>
    <x v="1"/>
    <x v="0"/>
    <s v="IT"/>
    <x v="1"/>
    <n v="77"/>
    <n v="34"/>
    <n v="439.58"/>
    <n v="5.7088311688311597"/>
    <n v="3.3943013785886502E-3"/>
    <n v="1.9377493506493499E-2"/>
  </r>
  <r>
    <s v="H"/>
    <x v="0"/>
    <s v="H"/>
    <s v="FDMSNORTH"/>
    <x v="0"/>
    <x v="6"/>
    <s v="DE"/>
    <x v="6"/>
    <n v="98"/>
    <n v="75"/>
    <n v="109676.55"/>
    <n v="1119.1484693877501"/>
    <n v="1.5752960683026499E-3"/>
    <n v="1.7629901836734601"/>
  </r>
  <r>
    <s v="R"/>
    <x v="1"/>
    <s v="O"/>
    <s v="FDMSNORTH"/>
    <x v="2"/>
    <x v="14"/>
    <s v="LT"/>
    <x v="4"/>
    <n v="47"/>
    <n v="15"/>
    <n v="1880.56"/>
    <n v="40.011914893617003"/>
    <n v="1.0449992555409E-2"/>
    <n v="0.41812421276595702"/>
  </r>
  <r>
    <s v="H"/>
    <x v="0"/>
    <s v="H"/>
    <s v="FDMSNORTH"/>
    <x v="1"/>
    <x v="1"/>
    <s v="SE"/>
    <x v="0"/>
    <n v="42"/>
    <n v="42"/>
    <n v="8401.18"/>
    <n v="200.02809523809501"/>
    <n v="1.2101228636929499E-3"/>
    <n v="0.24205857142857101"/>
  </r>
  <r>
    <s v="H"/>
    <x v="0"/>
    <s v="H"/>
    <s v="FDMSNORTH"/>
    <x v="1"/>
    <x v="3"/>
    <s v="GB"/>
    <x v="3"/>
    <n v="6816"/>
    <n v="1935"/>
    <n v="168062.52"/>
    <n v="24.657059859154899"/>
    <n v="1.2973753576942899E-3"/>
    <n v="3.198946185446E-2"/>
  </r>
  <r>
    <s v="H"/>
    <x v="0"/>
    <s v="H"/>
    <s v="FDMSNORTH"/>
    <x v="0"/>
    <x v="3"/>
    <s v="GB"/>
    <x v="5"/>
    <n v="3153"/>
    <n v="134"/>
    <n v="42090.65"/>
    <n v="13.3493973993022"/>
    <n v="2.1876009042388401E-3"/>
    <n v="2.9203153821756998E-2"/>
  </r>
  <r>
    <s v="H"/>
    <x v="0"/>
    <s v="H"/>
    <s v="FDMSNORTH"/>
    <x v="0"/>
    <x v="3"/>
    <s v="GB"/>
    <x v="3"/>
    <n v="875"/>
    <n v="125"/>
    <n v="20935.519999999899"/>
    <n v="23.9263085714285"/>
    <n v="2.1019021739130499E-3"/>
    <n v="5.0290759999999997E-2"/>
  </r>
  <r>
    <s v="H"/>
    <x v="0"/>
    <s v="H"/>
    <s v="FDMSNORTH"/>
    <x v="1"/>
    <x v="0"/>
    <s v="IT"/>
    <x v="6"/>
    <n v="104"/>
    <n v="67"/>
    <n v="94357.219999999899"/>
    <n v="907.28096153846104"/>
    <n v="9.9789085562291906E-4"/>
    <n v="0.90536737499999898"/>
  </r>
  <r>
    <s v="H"/>
    <x v="0"/>
    <s v="H"/>
    <s v="FDMSNORTH"/>
    <x v="1"/>
    <x v="7"/>
    <s v="FR"/>
    <x v="3"/>
    <n v="102"/>
    <n v="60"/>
    <n v="2373.29"/>
    <n v="23.267549019607799"/>
    <n v="1.0541193870112801E-3"/>
    <n v="2.4526774509803902E-2"/>
  </r>
  <r>
    <s v="R"/>
    <x v="1"/>
    <s v="O"/>
    <s v="FDMSNORTH"/>
    <x v="1"/>
    <x v="3"/>
    <s v="GB"/>
    <x v="5"/>
    <n v="2221"/>
    <n v="506"/>
    <n v="32074.720000000001"/>
    <n v="14.4415668617739"/>
    <n v="1.67048978136051E-3"/>
    <n v="2.4124489869428101E-2"/>
  </r>
  <r>
    <s v="H"/>
    <x v="0"/>
    <s v="H"/>
    <s v="FDMSNORTH"/>
    <x v="1"/>
    <x v="1"/>
    <s v="IT"/>
    <x v="3"/>
    <n v="207"/>
    <n v="157"/>
    <n v="5041.8899999999903"/>
    <n v="24.3569565217391"/>
    <n v="1.50479106049517E-3"/>
    <n v="3.6652130434782597E-2"/>
  </r>
  <r>
    <s v="H"/>
    <x v="0"/>
    <s v="H"/>
    <s v="FDMSNORTH"/>
    <x v="1"/>
    <x v="15"/>
    <s v="GR"/>
    <x v="2"/>
    <n v="54"/>
    <n v="28"/>
    <n v="3577.4399999999901"/>
    <n v="66.2488888888888"/>
    <n v="1.2723279775481899E-3"/>
    <n v="8.4290314814814707E-2"/>
  </r>
  <r>
    <s v="R"/>
    <x v="1"/>
    <s v="O"/>
    <s v="FDMSNORTH"/>
    <x v="1"/>
    <x v="15"/>
    <s v="GR"/>
    <x v="0"/>
    <n v="6"/>
    <n v="6"/>
    <n v="1181.72"/>
    <n v="196.95333333333301"/>
    <n v="3.29062722133838E-4"/>
    <n v="6.4810000000000006E-2"/>
  </r>
  <r>
    <s v="R"/>
    <x v="1"/>
    <s v="O"/>
    <s v="FDMSNORTH"/>
    <x v="1"/>
    <x v="1"/>
    <s v="IE"/>
    <x v="0"/>
    <n v="14"/>
    <n v="14"/>
    <n v="2011.3899999999901"/>
    <n v="143.67071428571401"/>
    <n v="4.06480593022735E-4"/>
    <n v="5.83993571428571E-2"/>
  </r>
  <r>
    <s v="H"/>
    <x v="0"/>
    <s v="H"/>
    <s v="FDMSNORTH"/>
    <x v="1"/>
    <x v="12"/>
    <s v="PL"/>
    <x v="2"/>
    <n v="20"/>
    <n v="17"/>
    <n v="1402.92"/>
    <n v="70.146000000000001"/>
    <n v="1.12363926667236E-3"/>
    <n v="7.8818799999999994E-2"/>
  </r>
  <r>
    <s v="R"/>
    <x v="1"/>
    <s v="O"/>
    <s v="FDMSNORTH"/>
    <x v="2"/>
    <x v="10"/>
    <s v="SE"/>
    <x v="2"/>
    <n v="24"/>
    <n v="18"/>
    <n v="1746.94"/>
    <n v="72.789166666666603"/>
    <n v="9.9839828500120093E-3"/>
    <n v="0.72672579166666595"/>
  </r>
  <r>
    <s v="H"/>
    <x v="0"/>
    <s v="H"/>
    <s v="FDMSNORTH"/>
    <x v="0"/>
    <x v="5"/>
    <s v="NL"/>
    <x v="1"/>
    <n v="687"/>
    <n v="65"/>
    <n v="3672.76"/>
    <n v="5.3460844250363797"/>
    <n v="4.1209798625556704E-3"/>
    <n v="2.2031106259097499E-2"/>
  </r>
  <r>
    <s v="H"/>
    <x v="0"/>
    <s v="H"/>
    <s v="FDMSNORTH"/>
    <x v="0"/>
    <x v="6"/>
    <s v="DE"/>
    <x v="2"/>
    <n v="980"/>
    <n v="315"/>
    <n v="69943.889999999898"/>
    <n v="71.371316326530604"/>
    <n v="1.90799841129797E-3"/>
    <n v="0.13617635816326501"/>
  </r>
  <r>
    <s v="R"/>
    <x v="1"/>
    <s v="O"/>
    <s v="FDMSNORTH"/>
    <x v="0"/>
    <x v="6"/>
    <s v="DE"/>
    <x v="2"/>
    <n v="310"/>
    <n v="147"/>
    <n v="22502.519999999899"/>
    <n v="72.588774193548403"/>
    <n v="6.6804673432131203E-4"/>
    <n v="4.8492693548387103E-2"/>
  </r>
  <r>
    <s v="H"/>
    <x v="0"/>
    <s v="H"/>
    <s v="FDMSNORTH"/>
    <x v="0"/>
    <x v="6"/>
    <s v="DE"/>
    <x v="1"/>
    <n v="334"/>
    <n v="95"/>
    <n v="1345.66"/>
    <n v="4.0289221556886199"/>
    <n v="4.1952774103413797E-3"/>
    <n v="1.6902446107784401E-2"/>
  </r>
  <r>
    <s v="H"/>
    <x v="0"/>
    <s v="H"/>
    <s v="FDMSNORTH"/>
    <x v="0"/>
    <x v="6"/>
    <s v="DE"/>
    <x v="0"/>
    <n v="1095"/>
    <n v="399"/>
    <n v="204420.80999999901"/>
    <n v="186.68567123287599"/>
    <n v="1.81348780977827E-3"/>
    <n v="0.33855218904109602"/>
  </r>
  <r>
    <s v="R"/>
    <x v="1"/>
    <s v="O"/>
    <s v="FDMSNORTH"/>
    <x v="2"/>
    <x v="6"/>
    <s v="DE"/>
    <x v="0"/>
    <n v="78"/>
    <n v="58"/>
    <n v="15313.2699999999"/>
    <n v="196.323974358974"/>
    <n v="8.5317209844794697E-3"/>
    <n v="1.6749813717948701"/>
  </r>
  <r>
    <s v="H"/>
    <x v="0"/>
    <s v="H"/>
    <s v="FDMSNORTH"/>
    <x v="0"/>
    <x v="6"/>
    <s v="DE"/>
    <x v="5"/>
    <n v="267"/>
    <n v="124"/>
    <n v="3791.5899999999901"/>
    <n v="14.200711610486801"/>
    <n v="2.5797995036383101E-3"/>
    <n v="3.6634988764044897E-2"/>
  </r>
  <r>
    <s v="R"/>
    <x v="1"/>
    <s v="O"/>
    <s v="FDMSNORTH"/>
    <x v="1"/>
    <x v="3"/>
    <s v="GB"/>
    <x v="3"/>
    <n v="1227"/>
    <n v="510"/>
    <n v="30280.479999999901"/>
    <n v="24.678467807660901"/>
    <n v="1.07771012876942E-3"/>
    <n v="2.65962347188263E-2"/>
  </r>
  <r>
    <s v="H"/>
    <x v="0"/>
    <s v="H"/>
    <s v="FDMSNORTH"/>
    <x v="0"/>
    <x v="2"/>
    <s v="AT"/>
    <x v="3"/>
    <n v="12"/>
    <n v="10"/>
    <n v="315.18"/>
    <n v="26.264999999999901"/>
    <n v="2.3029380036804301E-3"/>
    <n v="6.0486666666666598E-2"/>
  </r>
  <r>
    <s v="H"/>
    <x v="0"/>
    <s v="H"/>
    <s v="FDMSNORTH"/>
    <x v="1"/>
    <x v="1"/>
    <s v="PL"/>
    <x v="2"/>
    <n v="26"/>
    <n v="25"/>
    <n v="1856.14"/>
    <n v="71.39"/>
    <n v="1.2677993039318101E-3"/>
    <n v="9.0508192307692303E-2"/>
  </r>
  <r>
    <s v="H"/>
    <x v="0"/>
    <s v="H"/>
    <s v="FDMSNORTH"/>
    <x v="1"/>
    <x v="7"/>
    <s v="FR"/>
    <x v="6"/>
    <n v="31"/>
    <n v="27"/>
    <n v="40224.68"/>
    <n v="1297.5703225806401"/>
    <n v="3.1090439998528201E-4"/>
    <n v="0.40342032258064497"/>
  </r>
  <r>
    <s v="H"/>
    <x v="0"/>
    <s v="Y"/>
    <s v="OMNIPAY"/>
    <x v="2"/>
    <x v="1"/>
    <s v="LU"/>
    <x v="3"/>
    <n v="13"/>
    <n v="12"/>
    <n v="327.02"/>
    <n v="25.155384615384602"/>
    <n v="0"/>
    <n v="0"/>
  </r>
  <r>
    <s v="R"/>
    <x v="1"/>
    <s v="O"/>
    <s v="FDMSNORTH"/>
    <x v="2"/>
    <x v="6"/>
    <s v="DE"/>
    <x v="5"/>
    <n v="56"/>
    <n v="33"/>
    <n v="832.83"/>
    <n v="14.871964285714199"/>
    <n v="1.38621903629792E-2"/>
    <n v="0.20615799999999901"/>
  </r>
  <r>
    <s v="H"/>
    <x v="0"/>
    <s v="H"/>
    <s v="FDMSNORTH"/>
    <x v="0"/>
    <x v="12"/>
    <s v="PL"/>
    <x v="1"/>
    <n v="81"/>
    <n v="23"/>
    <n v="396.24"/>
    <n v="4.8918518518518503"/>
    <n v="5.1179689077326803E-3"/>
    <n v="2.5036345679012299E-2"/>
  </r>
  <r>
    <s v="R"/>
    <x v="1"/>
    <s v="O"/>
    <s v="FDMSNORTH"/>
    <x v="2"/>
    <x v="0"/>
    <s v="IT"/>
    <x v="2"/>
    <n v="12"/>
    <n v="12"/>
    <n v="922.73999999999899"/>
    <n v="76.894999999999996"/>
    <n v="9.5531178880291293E-3"/>
    <n v="0.73458699999999899"/>
  </r>
  <r>
    <s v="H"/>
    <x v="0"/>
    <s v="H"/>
    <s v="FDMSNORTH"/>
    <x v="1"/>
    <x v="1"/>
    <s v="BE"/>
    <x v="0"/>
    <n v="39"/>
    <n v="38"/>
    <n v="6965.5299999999897"/>
    <n v="178.60333333333301"/>
    <n v="1.2643984018445101E-3"/>
    <n v="0.225825769230769"/>
  </r>
  <r>
    <s v="R"/>
    <x v="1"/>
    <s v="O"/>
    <s v="FDMSNORTH"/>
    <x v="1"/>
    <x v="1"/>
    <s v="DE"/>
    <x v="4"/>
    <n v="75"/>
    <n v="75"/>
    <n v="3014.75"/>
    <n v="40.196666666666601"/>
    <n v="8.3476142300356495E-4"/>
    <n v="3.3554626666666601E-2"/>
  </r>
  <r>
    <s v="H"/>
    <x v="0"/>
    <s v="H"/>
    <s v="FDMSNORTH"/>
    <x v="1"/>
    <x v="1"/>
    <s v="FR"/>
    <x v="1"/>
    <n v="75"/>
    <n v="47"/>
    <n v="392.039999999999"/>
    <n v="5.2271999999999998"/>
    <n v="1.5132665034180101E-3"/>
    <n v="7.9101466666666592E-3"/>
  </r>
  <r>
    <s v="H"/>
    <x v="0"/>
    <s v="H"/>
    <s v="FDMSNORTH"/>
    <x v="1"/>
    <x v="1"/>
    <s v="FR"/>
    <x v="2"/>
    <n v="67"/>
    <n v="59"/>
    <n v="4454.71"/>
    <n v="66.488208955223797"/>
    <n v="1.0432254849361601E-3"/>
    <n v="6.9362194029850693E-2"/>
  </r>
  <r>
    <s v="H"/>
    <x v="0"/>
    <s v="H"/>
    <s v="FDMSNORTH"/>
    <x v="1"/>
    <x v="5"/>
    <s v="NL"/>
    <x v="1"/>
    <n v="45"/>
    <n v="18"/>
    <n v="229.819999999999"/>
    <n v="5.1071111111111103"/>
    <n v="2.7438647637281302E-3"/>
    <n v="1.40132222222222E-2"/>
  </r>
  <r>
    <s v="H"/>
    <x v="0"/>
    <s v="H"/>
    <s v="FDMSNORTH"/>
    <x v="1"/>
    <x v="1"/>
    <s v="FR"/>
    <x v="6"/>
    <n v="8"/>
    <n v="8"/>
    <n v="8260.03999999999"/>
    <n v="1032.5049999999901"/>
    <n v="5.1253335334937799E-4"/>
    <n v="0.52919324999999995"/>
  </r>
  <r>
    <s v="H"/>
    <x v="0"/>
    <s v="H"/>
    <s v="FDMSNORTH"/>
    <x v="1"/>
    <x v="1"/>
    <s v="SE"/>
    <x v="2"/>
    <n v="62"/>
    <n v="59"/>
    <n v="4385.3999999999996"/>
    <n v="70.732258064516103"/>
    <n v="1.50463971359511E-3"/>
    <n v="0.106426564516129"/>
  </r>
  <r>
    <s v="R"/>
    <x v="1"/>
    <s v="Z"/>
    <s v="OMNIPAY"/>
    <x v="1"/>
    <x v="1"/>
    <s v="IT"/>
    <x v="6"/>
    <n v="1"/>
    <n v="1"/>
    <n v="16221.35"/>
    <n v="16221.35"/>
    <n v="0"/>
    <n v="0"/>
  </r>
  <r>
    <s v="R"/>
    <x v="1"/>
    <s v="O"/>
    <s v="FDMSNORTH"/>
    <x v="2"/>
    <x v="11"/>
    <s v="ES"/>
    <x v="1"/>
    <n v="38"/>
    <n v="27"/>
    <n v="214.71"/>
    <n v="5.65026315789473"/>
    <n v="2.2305560989241201E-2"/>
    <n v="0.126032289473684"/>
  </r>
  <r>
    <s v="H"/>
    <x v="0"/>
    <s v="H"/>
    <s v="FDMSNORTH"/>
    <x v="2"/>
    <x v="11"/>
    <s v="ES"/>
    <x v="1"/>
    <n v="4"/>
    <n v="2"/>
    <n v="22.97"/>
    <n v="5.7424999999999997"/>
    <n v="1.2434697431432299E-2"/>
    <n v="7.1406250000000004E-2"/>
  </r>
  <r>
    <s v="H"/>
    <x v="0"/>
    <s v="H"/>
    <s v="FDMSNORTH"/>
    <x v="1"/>
    <x v="0"/>
    <s v="IT"/>
    <x v="3"/>
    <n v="717"/>
    <n v="255"/>
    <n v="17570.9899999999"/>
    <n v="24.5062622036262"/>
    <n v="1.6926635892456801E-3"/>
    <n v="4.14808577405857E-2"/>
  </r>
  <r>
    <s v="H"/>
    <x v="0"/>
    <s v="H"/>
    <s v="FDMSNORTH"/>
    <x v="2"/>
    <x v="16"/>
    <s v="BG"/>
    <x v="4"/>
    <n v="3"/>
    <n v="3"/>
    <n v="135.94999999999999"/>
    <n v="45.316666666666599"/>
    <n v="5.8613387274733296E-3"/>
    <n v="0.26561633333333301"/>
  </r>
  <r>
    <s v="R"/>
    <x v="1"/>
    <s v="O"/>
    <s v="FDMSNORTH"/>
    <x v="0"/>
    <x v="1"/>
    <s v="LU"/>
    <x v="4"/>
    <n v="212"/>
    <n v="66"/>
    <n v="8238.2299999999905"/>
    <n v="38.859575471698001"/>
    <n v="9.7870768356795191E-4"/>
    <n v="3.8032165094339598E-2"/>
  </r>
  <r>
    <s v="R"/>
    <x v="1"/>
    <s v="O"/>
    <s v="FDMSNORTH"/>
    <x v="0"/>
    <x v="1"/>
    <s v="LU"/>
    <x v="2"/>
    <n v="204"/>
    <n v="68"/>
    <n v="14133.42"/>
    <n v="69.281470588235294"/>
    <n v="7.38695375924581E-4"/>
    <n v="5.1177901960784297E-2"/>
  </r>
  <r>
    <s v="R"/>
    <x v="1"/>
    <s v="O"/>
    <s v="FDMSNORTH"/>
    <x v="0"/>
    <x v="1"/>
    <s v="LU"/>
    <x v="5"/>
    <n v="375"/>
    <n v="65"/>
    <n v="5433.0499999999902"/>
    <n v="14.4881333333333"/>
    <n v="2.1731336910206902E-3"/>
    <n v="3.14846506666666E-2"/>
  </r>
  <r>
    <s v="R"/>
    <x v="1"/>
    <s v="O"/>
    <s v="FDMSNORTH"/>
    <x v="2"/>
    <x v="1"/>
    <s v="LU"/>
    <x v="3"/>
    <n v="57"/>
    <n v="13"/>
    <n v="1400.38"/>
    <n v="24.5680701754385"/>
    <n v="1.1336412259529499E-2"/>
    <n v="0.27851377192982402"/>
  </r>
  <r>
    <s v="R"/>
    <x v="1"/>
    <s v="O"/>
    <s v="FDMSNORTH"/>
    <x v="2"/>
    <x v="1"/>
    <s v="LU"/>
    <x v="1"/>
    <n v="210"/>
    <n v="11"/>
    <n v="1158.25"/>
    <n v="5.51547619047619"/>
    <n v="2.28134314698899E-2"/>
    <n v="0.12582693809523801"/>
  </r>
  <r>
    <s v="R"/>
    <x v="1"/>
    <s v="O"/>
    <s v="FDMSNORTH"/>
    <x v="2"/>
    <x v="1"/>
    <s v="LU"/>
    <x v="5"/>
    <n v="98"/>
    <n v="14"/>
    <n v="1392.76"/>
    <n v="14.211836734693801"/>
    <n v="1.3119645164996099E-2"/>
    <n v="0.18645425510204"/>
  </r>
  <r>
    <s v="R"/>
    <x v="1"/>
    <s v="O"/>
    <s v="FDMSNORTH"/>
    <x v="2"/>
    <x v="5"/>
    <s v="NL"/>
    <x v="1"/>
    <n v="361"/>
    <n v="33"/>
    <n v="1941.66"/>
    <n v="5.3785595567866897"/>
    <n v="2.4683615566061998E-2"/>
    <n v="0.13276229639889101"/>
  </r>
  <r>
    <s v="R"/>
    <x v="1"/>
    <s v="O"/>
    <s v="FDMSNORTH"/>
    <x v="2"/>
    <x v="5"/>
    <s v="NL"/>
    <x v="4"/>
    <n v="107"/>
    <n v="34"/>
    <n v="4156.9899999999898"/>
    <n v="38.850373831775599"/>
    <n v="1.0526054428805399E-2"/>
    <n v="0.40894114953270999"/>
  </r>
  <r>
    <s v="H"/>
    <x v="0"/>
    <s v="Y"/>
    <s v="OMNIPAY"/>
    <x v="2"/>
    <x v="3"/>
    <s v="GB"/>
    <x v="4"/>
    <n v="4"/>
    <n v="3"/>
    <n v="177.47"/>
    <n v="44.3675"/>
    <n v="0"/>
    <n v="0"/>
  </r>
  <r>
    <s v="H"/>
    <x v="0"/>
    <s v="H"/>
    <s v="FDMSNORTH"/>
    <x v="0"/>
    <x v="16"/>
    <s v="BG"/>
    <x v="5"/>
    <n v="28"/>
    <n v="7"/>
    <n v="379.42999999999898"/>
    <n v="13.551071428571399"/>
    <n v="2.6429670822022502E-3"/>
    <n v="3.5815035714285702E-2"/>
  </r>
  <r>
    <s v="H"/>
    <x v="0"/>
    <s v="H"/>
    <s v="FDMSNORTH"/>
    <x v="1"/>
    <x v="1"/>
    <s v="IT"/>
    <x v="4"/>
    <n v="268"/>
    <n v="205"/>
    <n v="10474.289999999901"/>
    <n v="39.083171641790997"/>
    <n v="1.49321300059478E-3"/>
    <n v="5.8359499999999898E-2"/>
  </r>
  <r>
    <s v="H"/>
    <x v="0"/>
    <s v="H"/>
    <s v="FDMSNORTH"/>
    <x v="1"/>
    <x v="1"/>
    <s v="GB"/>
    <x v="0"/>
    <n v="239"/>
    <n v="222"/>
    <n v="48371.359999999899"/>
    <n v="202.39062761506199"/>
    <n v="1.57848373500352E-3"/>
    <n v="0.31947031380753099"/>
  </r>
  <r>
    <s v="H"/>
    <x v="0"/>
    <s v="H"/>
    <s v="FDMSNORTH"/>
    <x v="1"/>
    <x v="1"/>
    <s v="PL"/>
    <x v="5"/>
    <n v="37"/>
    <n v="36"/>
    <n v="517.9"/>
    <n v="13.9972972972972"/>
    <n v="1.8747151959837801E-3"/>
    <n v="2.62409459459459E-2"/>
  </r>
  <r>
    <s v="H"/>
    <x v="0"/>
    <s v="H"/>
    <s v="FDMSNORTH"/>
    <x v="0"/>
    <x v="3"/>
    <s v="GB"/>
    <x v="1"/>
    <n v="4512"/>
    <n v="104"/>
    <n v="18531.32"/>
    <n v="4.1071187943262304"/>
    <n v="3.8633877133415202E-3"/>
    <n v="1.5867392287234001E-2"/>
  </r>
  <r>
    <s v="H"/>
    <x v="0"/>
    <s v="H"/>
    <s v="FDMSNORTH"/>
    <x v="1"/>
    <x v="17"/>
    <s v="SI"/>
    <x v="5"/>
    <n v="9"/>
    <n v="6"/>
    <n v="142.56"/>
    <n v="15.84"/>
    <n v="1.58851711560044E-3"/>
    <n v="2.51621111111111E-2"/>
  </r>
  <r>
    <s v="R"/>
    <x v="1"/>
    <s v="O"/>
    <s v="FDMSNORTH"/>
    <x v="0"/>
    <x v="0"/>
    <s v="IT"/>
    <x v="6"/>
    <n v="7"/>
    <n v="6"/>
    <n v="5603.21"/>
    <n v="800.45857142857096"/>
    <n v="2.39455240835164E-4"/>
    <n v="0.19167399999999901"/>
  </r>
  <r>
    <s v="R"/>
    <x v="1"/>
    <s v="O"/>
    <s v="FDMSNORTH"/>
    <x v="2"/>
    <x v="0"/>
    <s v="IT"/>
    <x v="0"/>
    <n v="35"/>
    <n v="31"/>
    <n v="8013.11"/>
    <n v="228.946"/>
    <n v="9.5102425899557096E-3"/>
    <n v="2.1773319999999998"/>
  </r>
  <r>
    <s v="H"/>
    <x v="0"/>
    <s v="H"/>
    <s v="FDMSNORTH"/>
    <x v="0"/>
    <x v="0"/>
    <s v="IT"/>
    <x v="6"/>
    <n v="26"/>
    <n v="19"/>
    <n v="32986.17"/>
    <n v="1268.6988461538399"/>
    <n v="1.0912395710080899E-3"/>
    <n v="1.3844543846153801"/>
  </r>
  <r>
    <s v="H"/>
    <x v="0"/>
    <s v="H"/>
    <s v="FDMSNORTH"/>
    <x v="1"/>
    <x v="1"/>
    <s v="GB"/>
    <x v="1"/>
    <n v="271"/>
    <n v="170"/>
    <n v="1634.38"/>
    <n v="6.03092250922509"/>
    <n v="2.9827261713922001E-3"/>
    <n v="1.7988590405904E-2"/>
  </r>
  <r>
    <s v="R"/>
    <x v="1"/>
    <s v="Z"/>
    <s v="OMNIPAY"/>
    <x v="1"/>
    <x v="3"/>
    <s v="GB"/>
    <x v="1"/>
    <n v="11"/>
    <n v="8"/>
    <n v="64.3"/>
    <n v="5.8454545454545404"/>
    <n v="0"/>
    <n v="0"/>
  </r>
  <r>
    <s v="H"/>
    <x v="0"/>
    <s v="H"/>
    <s v="FDMSNORTH"/>
    <x v="2"/>
    <x v="7"/>
    <s v="FR"/>
    <x v="0"/>
    <n v="17"/>
    <n v="16"/>
    <n v="3146.63"/>
    <n v="185.095882352941"/>
    <n v="7.0800799585588403E-3"/>
    <n v="1.31049364705882"/>
  </r>
  <r>
    <s v="H"/>
    <x v="0"/>
    <s v="H"/>
    <s v="FDMSNORTH"/>
    <x v="0"/>
    <x v="14"/>
    <s v="LT"/>
    <x v="1"/>
    <n v="52"/>
    <n v="5"/>
    <n v="263.23"/>
    <n v="5.0621153846153799"/>
    <n v="4.0497815598525997E-3"/>
    <n v="2.0500461538461499E-2"/>
  </r>
  <r>
    <s v="H"/>
    <x v="0"/>
    <s v="H"/>
    <s v="FDMSNORTH"/>
    <x v="0"/>
    <x v="5"/>
    <s v="NL"/>
    <x v="5"/>
    <n v="1950"/>
    <n v="88"/>
    <n v="28226.5999999999"/>
    <n v="14.4751794871794"/>
    <n v="2.4936678168819698E-3"/>
    <n v="3.6096289230769102E-2"/>
  </r>
  <r>
    <s v="R"/>
    <x v="1"/>
    <s v="O"/>
    <s v="FDMSNORTH"/>
    <x v="0"/>
    <x v="5"/>
    <s v="NL"/>
    <x v="5"/>
    <n v="696"/>
    <n v="59"/>
    <n v="10242.92"/>
    <n v="14.7168390804597"/>
    <n v="1.9952354406751098E-3"/>
    <n v="2.93635589080459E-2"/>
  </r>
  <r>
    <s v="H"/>
    <x v="0"/>
    <s v="H"/>
    <s v="FDMSNORTH"/>
    <x v="1"/>
    <x v="1"/>
    <s v="ES"/>
    <x v="1"/>
    <n v="138"/>
    <n v="87"/>
    <n v="734.04"/>
    <n v="5.3191304347826103"/>
    <n v="1.6629856683559401E-3"/>
    <n v="8.8456376811594101E-3"/>
  </r>
  <r>
    <s v="R"/>
    <x v="1"/>
    <s v="O"/>
    <s v="FDMSNORTH"/>
    <x v="0"/>
    <x v="3"/>
    <s v="GB"/>
    <x v="0"/>
    <n v="227"/>
    <n v="108"/>
    <n v="38694.709999999897"/>
    <n v="170.46127753303901"/>
    <n v="4.4670586754623498E-4"/>
    <n v="7.6146052863436106E-2"/>
  </r>
  <r>
    <s v="H"/>
    <x v="0"/>
    <s v="H"/>
    <s v="FDMSNORTH"/>
    <x v="0"/>
    <x v="3"/>
    <s v="GB"/>
    <x v="0"/>
    <n v="568"/>
    <n v="228"/>
    <n v="96491.749999999796"/>
    <n v="169.87984154929501"/>
    <n v="1.5520343552687099E-3"/>
    <n v="0.26365935035211202"/>
  </r>
  <r>
    <s v="H"/>
    <x v="0"/>
    <s v="H"/>
    <s v="FDMSNORTH"/>
    <x v="0"/>
    <x v="9"/>
    <s v="CZ"/>
    <x v="1"/>
    <n v="27"/>
    <n v="4"/>
    <n v="168.1"/>
    <n v="6.2259259259259201"/>
    <n v="4.6733848899464603E-3"/>
    <n v="2.90961481481481E-2"/>
  </r>
  <r>
    <s v="H"/>
    <x v="0"/>
    <s v="H"/>
    <s v="FDMSNORTH"/>
    <x v="1"/>
    <x v="1"/>
    <s v="PL"/>
    <x v="1"/>
    <n v="109"/>
    <n v="49"/>
    <n v="558.10999999999899"/>
    <n v="5.1202752293577998"/>
    <n v="2.6225976957947299E-3"/>
    <n v="1.3428422018348599E-2"/>
  </r>
  <r>
    <s v="H"/>
    <x v="0"/>
    <s v="H"/>
    <s v="FDMSNORTH"/>
    <x v="0"/>
    <x v="3"/>
    <s v="GB"/>
    <x v="2"/>
    <n v="914"/>
    <n v="227"/>
    <n v="64447.31"/>
    <n v="70.511280087527297"/>
    <n v="1.64134270305463E-3"/>
    <n v="0.115733175054704"/>
  </r>
  <r>
    <s v="H"/>
    <x v="0"/>
    <s v="H"/>
    <s v="FDMSNORTH"/>
    <x v="0"/>
    <x v="3"/>
    <s v="GB"/>
    <x v="4"/>
    <n v="730"/>
    <n v="159"/>
    <n v="28662.199999999899"/>
    <n v="39.263287671232803"/>
    <n v="1.79079163497568E-3"/>
    <n v="7.0312367123287506E-2"/>
  </r>
  <r>
    <s v="R"/>
    <x v="1"/>
    <s v="O"/>
    <s v="FDMSNORTH"/>
    <x v="0"/>
    <x v="3"/>
    <s v="GB"/>
    <x v="2"/>
    <n v="297"/>
    <n v="108"/>
    <n v="20643.469999999899"/>
    <n v="69.506632996633002"/>
    <n v="7.3885524090668898E-4"/>
    <n v="5.1355340067340001E-2"/>
  </r>
  <r>
    <s v="H"/>
    <x v="0"/>
    <s v="H"/>
    <s v="FDMSNORTH"/>
    <x v="1"/>
    <x v="1"/>
    <s v="ES"/>
    <x v="2"/>
    <n v="162"/>
    <n v="132"/>
    <n v="11204.959999999901"/>
    <n v="69.166419753086402"/>
    <n v="1.24922909140237E-3"/>
    <n v="8.6404703703703706E-2"/>
  </r>
  <r>
    <s v="H"/>
    <x v="0"/>
    <s v="H"/>
    <s v="FDMSNORTH"/>
    <x v="2"/>
    <x v="0"/>
    <s v="IT"/>
    <x v="0"/>
    <n v="19"/>
    <n v="14"/>
    <n v="4343.04"/>
    <n v="228.58105263157799"/>
    <n v="5.4048169024462104E-3"/>
    <n v="1.2354387368421"/>
  </r>
  <r>
    <s v="H"/>
    <x v="0"/>
    <s v="H"/>
    <s v="FDMSNORTH"/>
    <x v="1"/>
    <x v="1"/>
    <s v="DE"/>
    <x v="0"/>
    <n v="300"/>
    <n v="293"/>
    <n v="56350.309999999903"/>
    <n v="187.834366666666"/>
    <n v="1.24168406526956E-3"/>
    <n v="0.23323094"/>
  </r>
  <r>
    <s v="H"/>
    <x v="0"/>
    <s v="H"/>
    <s v="FDMSNORTH"/>
    <x v="0"/>
    <x v="11"/>
    <s v="ES"/>
    <x v="2"/>
    <n v="242"/>
    <n v="85"/>
    <n v="17057.869999999901"/>
    <n v="70.487066115702405"/>
    <n v="1.9542475115591801E-3"/>
    <n v="0.13774917355371899"/>
  </r>
  <r>
    <s v="R"/>
    <x v="1"/>
    <s v="O"/>
    <s v="FDMSNORTH"/>
    <x v="1"/>
    <x v="6"/>
    <s v="DE"/>
    <x v="1"/>
    <n v="195"/>
    <n v="66"/>
    <n v="689.13999999999896"/>
    <n v="3.5340512820512799"/>
    <n v="3.60236236468642E-3"/>
    <n v="1.27309333333333E-2"/>
  </r>
  <r>
    <s v="R"/>
    <x v="1"/>
    <s v="O"/>
    <s v="FDMSNORTH"/>
    <x v="0"/>
    <x v="1"/>
    <s v="DE"/>
    <x v="1"/>
    <n v="1"/>
    <n v="1"/>
    <n v="6.69"/>
    <n v="6.69"/>
    <n v="0"/>
    <n v="0"/>
  </r>
  <r>
    <s v="H"/>
    <x v="0"/>
    <s v="H"/>
    <s v="FDMSNORTH"/>
    <x v="2"/>
    <x v="14"/>
    <s v="LT"/>
    <x v="1"/>
    <n v="9"/>
    <n v="3"/>
    <n v="50.25"/>
    <n v="5.5833333333333304"/>
    <n v="8.6517412935323296E-3"/>
    <n v="4.8305555555555497E-2"/>
  </r>
  <r>
    <s v="R"/>
    <x v="1"/>
    <s v="O"/>
    <s v="FDMSNORTH"/>
    <x v="0"/>
    <x v="7"/>
    <s v="FR"/>
    <x v="0"/>
    <n v="91"/>
    <n v="57"/>
    <n v="16962.009999999998"/>
    <n v="186.39571428571401"/>
    <n v="5.0848955990475102E-4"/>
    <n v="9.4780274725274699E-2"/>
  </r>
  <r>
    <s v="R"/>
    <x v="1"/>
    <s v="O"/>
    <s v="FDMSNORTH"/>
    <x v="0"/>
    <x v="7"/>
    <s v="FR"/>
    <x v="4"/>
    <n v="64"/>
    <n v="42"/>
    <n v="2530.52"/>
    <n v="39.539375"/>
    <n v="1.0180401656576499E-3"/>
    <n v="4.0252671874999903E-2"/>
  </r>
  <r>
    <s v="H"/>
    <x v="0"/>
    <s v="H"/>
    <s v="FDMSNORTH"/>
    <x v="0"/>
    <x v="7"/>
    <s v="FR"/>
    <x v="1"/>
    <n v="112"/>
    <n v="33"/>
    <n v="625.39"/>
    <n v="5.58383928571428"/>
    <n v="4.3211707894273898E-3"/>
    <n v="2.4128723214285702E-2"/>
  </r>
  <r>
    <s v="H"/>
    <x v="0"/>
    <s v="H"/>
    <s v="FDMSNORTH"/>
    <x v="1"/>
    <x v="1"/>
    <s v="SE"/>
    <x v="1"/>
    <n v="104"/>
    <n v="58"/>
    <n v="535.92999999999995"/>
    <n v="5.1531730769230704"/>
    <n v="3.1149982273804399E-3"/>
    <n v="1.60521249999999E-2"/>
  </r>
  <r>
    <s v="H"/>
    <x v="0"/>
    <s v="H"/>
    <s v="FDMSNORTH"/>
    <x v="0"/>
    <x v="11"/>
    <s v="GB"/>
    <x v="4"/>
    <n v="2"/>
    <n v="2"/>
    <n v="79.3"/>
    <n v="39.65"/>
    <n v="0"/>
    <n v="0"/>
  </r>
  <r>
    <s v="R"/>
    <x v="1"/>
    <s v="O"/>
    <s v="FDMSNORTH"/>
    <x v="1"/>
    <x v="6"/>
    <s v="DE"/>
    <x v="2"/>
    <n v="210"/>
    <n v="172"/>
    <n v="14633.98"/>
    <n v="69.685619047618999"/>
    <n v="6.6536273795645502E-4"/>
    <n v="4.6366214285714198E-2"/>
  </r>
  <r>
    <s v="R"/>
    <x v="1"/>
    <s v="O"/>
    <s v="FDMSNORTH"/>
    <x v="1"/>
    <x v="8"/>
    <s v="IE"/>
    <x v="1"/>
    <n v="36"/>
    <n v="18"/>
    <n v="131.02000000000001"/>
    <n v="3.63944444444444"/>
    <n v="2.17174477179056E-3"/>
    <n v="7.9039444444444391E-3"/>
  </r>
  <r>
    <s v="H"/>
    <x v="0"/>
    <s v="H"/>
    <s v="FDMSNORTH"/>
    <x v="1"/>
    <x v="8"/>
    <s v="IE"/>
    <x v="5"/>
    <n v="130"/>
    <n v="63"/>
    <n v="1832.56"/>
    <n v="14.0966153846153"/>
    <n v="1.4265617496835E-3"/>
    <n v="2.0109692307692301E-2"/>
  </r>
  <r>
    <s v="H"/>
    <x v="0"/>
    <s v="H"/>
    <s v="FDMSNORTH"/>
    <x v="1"/>
    <x v="1"/>
    <s v="SE"/>
    <x v="5"/>
    <n v="68"/>
    <n v="54"/>
    <n v="911.07"/>
    <n v="13.3980882352941"/>
    <n v="2.0157144895562298E-3"/>
    <n v="2.7006720588235202E-2"/>
  </r>
  <r>
    <s v="H"/>
    <x v="0"/>
    <s v="H"/>
    <s v="FDMSNORTH"/>
    <x v="0"/>
    <x v="18"/>
    <s v="DK"/>
    <x v="5"/>
    <n v="28"/>
    <n v="11"/>
    <n v="372.68999999999897"/>
    <n v="13.3103571428571"/>
    <n v="2.73874265475328E-3"/>
    <n v="3.6453642857142803E-2"/>
  </r>
  <r>
    <s v="H"/>
    <x v="0"/>
    <s v="H"/>
    <s v="FDMSNORTH"/>
    <x v="1"/>
    <x v="8"/>
    <s v="IE"/>
    <x v="2"/>
    <n v="225"/>
    <n v="118"/>
    <n v="15711.02"/>
    <n v="69.826755555555593"/>
    <n v="8.3617339930825503E-4"/>
    <n v="5.83872755555555E-2"/>
  </r>
  <r>
    <s v="R"/>
    <x v="1"/>
    <s v="O"/>
    <s v="FDMSNORTH"/>
    <x v="0"/>
    <x v="16"/>
    <s v="BG"/>
    <x v="1"/>
    <n v="10"/>
    <n v="1"/>
    <n v="59.37"/>
    <n v="5.9369999999999896"/>
    <n v="3.82270506990062E-3"/>
    <n v="2.26953999999999E-2"/>
  </r>
  <r>
    <s v="H"/>
    <x v="0"/>
    <s v="H"/>
    <s v="FDMSNORTH"/>
    <x v="0"/>
    <x v="16"/>
    <s v="BG"/>
    <x v="1"/>
    <n v="27"/>
    <n v="4"/>
    <n v="161.95999999999901"/>
    <n v="5.9985185185185097"/>
    <n v="3.4531489256606502E-3"/>
    <n v="2.0713777777777699E-2"/>
  </r>
  <r>
    <s v="R"/>
    <x v="1"/>
    <s v="O"/>
    <s v="FDMSNORTH"/>
    <x v="2"/>
    <x v="16"/>
    <s v="BG"/>
    <x v="1"/>
    <n v="19"/>
    <n v="7"/>
    <n v="120.61"/>
    <n v="6.3478947368421004"/>
    <n v="2.0008548213249301E-2"/>
    <n v="0.12701215789473599"/>
  </r>
  <r>
    <s v="H"/>
    <x v="0"/>
    <s v="H"/>
    <s v="FDMSNORTH"/>
    <x v="2"/>
    <x v="16"/>
    <s v="BG"/>
    <x v="1"/>
    <n v="4"/>
    <n v="3"/>
    <n v="24.7"/>
    <n v="6.1749999999999998"/>
    <n v="1.5522267206477701E-2"/>
    <n v="9.5849999999999894E-2"/>
  </r>
  <r>
    <s v="H"/>
    <x v="0"/>
    <s v="H"/>
    <s v="FDMSNORTH"/>
    <x v="0"/>
    <x v="16"/>
    <s v="BG"/>
    <x v="4"/>
    <n v="23"/>
    <n v="7"/>
    <n v="908.63"/>
    <n v="39.505652173912999"/>
    <n v="1.9589524889118701E-3"/>
    <n v="7.7389695652173907E-2"/>
  </r>
  <r>
    <s v="H"/>
    <x v="0"/>
    <s v="H"/>
    <s v="FDMSNORTH"/>
    <x v="0"/>
    <x v="16"/>
    <s v="BG"/>
    <x v="3"/>
    <n v="12"/>
    <n v="4"/>
    <n v="285.29000000000002"/>
    <n v="23.774166666666599"/>
    <n v="1.79876967296435E-3"/>
    <n v="4.2764249999999997E-2"/>
  </r>
  <r>
    <s v="H"/>
    <x v="0"/>
    <s v="H"/>
    <s v="FDMSNORTH"/>
    <x v="0"/>
    <x v="16"/>
    <s v="BG"/>
    <x v="0"/>
    <n v="18"/>
    <n v="7"/>
    <n v="3850.5299999999902"/>
    <n v="213.91833333333301"/>
    <n v="1.70381402040758E-3"/>
    <n v="0.36447705555555499"/>
  </r>
  <r>
    <s v="R"/>
    <x v="1"/>
    <s v="O"/>
    <s v="FDMSNORTH"/>
    <x v="0"/>
    <x v="16"/>
    <s v="BG"/>
    <x v="5"/>
    <n v="9"/>
    <n v="3"/>
    <n v="123.2"/>
    <n v="13.688888888888799"/>
    <n v="2.0902272727272701E-3"/>
    <n v="2.8612888888888799E-2"/>
  </r>
  <r>
    <s v="R"/>
    <x v="1"/>
    <s v="O"/>
    <s v="FDMSNORTH"/>
    <x v="2"/>
    <x v="16"/>
    <s v="BG"/>
    <x v="5"/>
    <n v="19"/>
    <n v="7"/>
    <n v="256.17"/>
    <n v="13.4826315789473"/>
    <n v="1.40724479837607E-2"/>
    <n v="0.18973363157894699"/>
  </r>
  <r>
    <s v="R"/>
    <x v="1"/>
    <s v="O"/>
    <s v="FDMSNORTH"/>
    <x v="2"/>
    <x v="16"/>
    <s v="BG"/>
    <x v="2"/>
    <n v="6"/>
    <n v="1"/>
    <n v="363.25"/>
    <n v="60.5416666666666"/>
    <n v="7.3778389538884997E-3"/>
    <n v="0.44666666666666599"/>
  </r>
  <r>
    <s v="R"/>
    <x v="1"/>
    <s v="Z"/>
    <s v="OMNIPAY"/>
    <x v="0"/>
    <x v="16"/>
    <s v="BG"/>
    <x v="1"/>
    <n v="1"/>
    <n v="1"/>
    <n v="6.47"/>
    <n v="6.47"/>
    <n v="0"/>
    <n v="0"/>
  </r>
  <r>
    <s v="R"/>
    <x v="1"/>
    <s v="O"/>
    <s v="FDMSNORTH"/>
    <x v="2"/>
    <x v="16"/>
    <s v="BG"/>
    <x v="3"/>
    <n v="2"/>
    <n v="1"/>
    <n v="49.98"/>
    <n v="24.99"/>
    <n v="5.60224089635854E-3"/>
    <n v="0.14000000000000001"/>
  </r>
  <r>
    <s v="R"/>
    <x v="1"/>
    <s v="O"/>
    <s v="FDMSNORTH"/>
    <x v="2"/>
    <x v="16"/>
    <s v="BG"/>
    <x v="4"/>
    <n v="9"/>
    <n v="5"/>
    <n v="346.9"/>
    <n v="38.544444444444402"/>
    <n v="1.0664514269241801E-2"/>
    <n v="0.41105777777777702"/>
  </r>
  <r>
    <s v="R"/>
    <x v="1"/>
    <s v="O"/>
    <s v="FDMSNORTH"/>
    <x v="2"/>
    <x v="16"/>
    <s v="BG"/>
    <x v="0"/>
    <n v="15"/>
    <n v="5"/>
    <n v="2732.21"/>
    <n v="182.14733333333299"/>
    <n v="8.0922275374147607E-3"/>
    <n v="1.47397766666666"/>
  </r>
  <r>
    <s v="R"/>
    <x v="1"/>
    <s v="O"/>
    <s v="FDMSNORTH"/>
    <x v="2"/>
    <x v="16"/>
    <s v="BG"/>
    <x v="6"/>
    <n v="2"/>
    <n v="2"/>
    <n v="1924.71"/>
    <n v="962.35500000000002"/>
    <n v="4.2967511988819002E-3"/>
    <n v="4.1349999999999998"/>
  </r>
  <r>
    <s v="H"/>
    <x v="0"/>
    <s v="H"/>
    <s v="FDMSNORTH"/>
    <x v="0"/>
    <x v="16"/>
    <s v="BG"/>
    <x v="2"/>
    <n v="18"/>
    <n v="6"/>
    <n v="1226.3699999999999"/>
    <n v="68.131666666666604"/>
    <n v="1.91876839779185E-3"/>
    <n v="0.13072888888888801"/>
  </r>
  <r>
    <s v="H"/>
    <x v="0"/>
    <s v="H"/>
    <s v="FDMSNORTH"/>
    <x v="0"/>
    <x v="12"/>
    <s v="PL"/>
    <x v="3"/>
    <n v="29"/>
    <n v="10"/>
    <n v="731.18"/>
    <n v="25.213103448275799"/>
    <n v="2.0997360431083902E-3"/>
    <n v="5.2940862068965498E-2"/>
  </r>
  <r>
    <s v="H"/>
    <x v="0"/>
    <s v="H"/>
    <s v="FDMSNORTH"/>
    <x v="1"/>
    <x v="1"/>
    <s v="IE"/>
    <x v="0"/>
    <n v="56"/>
    <n v="52"/>
    <n v="11901.19"/>
    <n v="212.52124999999899"/>
    <n v="9.5089726321485402E-4"/>
    <n v="0.202085875"/>
  </r>
  <r>
    <s v="R"/>
    <x v="1"/>
    <s v="O"/>
    <s v="FDMSNORTH"/>
    <x v="1"/>
    <x v="3"/>
    <s v="GB"/>
    <x v="6"/>
    <n v="88"/>
    <n v="74"/>
    <n v="88172.849999999904"/>
    <n v="1001.96420454545"/>
    <n v="3.1681274904916799E-4"/>
    <n v="0.31743503409090901"/>
  </r>
  <r>
    <s v="R"/>
    <x v="1"/>
    <s v="O"/>
    <s v="FDMSNORTH"/>
    <x v="1"/>
    <x v="1"/>
    <s v="IE"/>
    <x v="4"/>
    <n v="22"/>
    <n v="22"/>
    <n v="840"/>
    <n v="38.181818181818102"/>
    <n v="8.1766428571428595E-4"/>
    <n v="3.1219909090909E-2"/>
  </r>
  <r>
    <s v="H"/>
    <x v="0"/>
    <s v="H"/>
    <s v="FDMSNORTH"/>
    <x v="1"/>
    <x v="1"/>
    <s v="IE"/>
    <x v="2"/>
    <n v="38"/>
    <n v="35"/>
    <n v="2782.53"/>
    <n v="73.224473684210494"/>
    <n v="1.20889478280557E-3"/>
    <n v="8.8520684210526293E-2"/>
  </r>
  <r>
    <s v="R"/>
    <x v="1"/>
    <s v="O"/>
    <s v="FDMSNORTH"/>
    <x v="0"/>
    <x v="17"/>
    <s v="SI"/>
    <x v="4"/>
    <n v="8"/>
    <n v="8"/>
    <n v="314.289999999999"/>
    <n v="39.286250000000003"/>
    <n v="8.0877533488179696E-4"/>
    <n v="3.1773750000000003E-2"/>
  </r>
  <r>
    <s v="R"/>
    <x v="1"/>
    <s v="O"/>
    <s v="FDMSNORTH"/>
    <x v="2"/>
    <x v="19"/>
    <s v="LV"/>
    <x v="0"/>
    <n v="3"/>
    <n v="3"/>
    <n v="493.16"/>
    <n v="164.386666666666"/>
    <n v="5.9997891150944897E-3"/>
    <n v="0.98628533333333301"/>
  </r>
  <r>
    <s v="R"/>
    <x v="1"/>
    <s v="O"/>
    <s v="FDMSNORTH"/>
    <x v="1"/>
    <x v="8"/>
    <s v="IE"/>
    <x v="2"/>
    <n v="52"/>
    <n v="44"/>
    <n v="3924.03999999999"/>
    <n v="75.462307692307704"/>
    <n v="5.6516982497629997E-4"/>
    <n v="4.2649019230769199E-2"/>
  </r>
  <r>
    <s v="H"/>
    <x v="0"/>
    <s v="H"/>
    <s v="FDMSNORTH"/>
    <x v="0"/>
    <x v="5"/>
    <s v="NL"/>
    <x v="0"/>
    <n v="388"/>
    <n v="164"/>
    <n v="70199.659999999902"/>
    <n v="180.92695876288599"/>
    <n v="1.73236343309925E-3"/>
    <n v="0.31343124742268003"/>
  </r>
  <r>
    <s v="H"/>
    <x v="0"/>
    <s v="H"/>
    <s v="FDMSNORTH"/>
    <x v="0"/>
    <x v="5"/>
    <s v="NL"/>
    <x v="2"/>
    <n v="521"/>
    <n v="151"/>
    <n v="35933.21"/>
    <n v="68.969692898272498"/>
    <n v="1.8612235867599899E-3"/>
    <n v="0.12836801919385701"/>
  </r>
  <r>
    <s v="H"/>
    <x v="0"/>
    <s v="H"/>
    <s v="FDMSNORTH"/>
    <x v="1"/>
    <x v="0"/>
    <s v="IT"/>
    <x v="4"/>
    <n v="889"/>
    <n v="402"/>
    <n v="34686.97"/>
    <n v="39.017964004499397"/>
    <n v="1.5016019848375401E-3"/>
    <n v="5.8589452193475798E-2"/>
  </r>
  <r>
    <s v="R"/>
    <x v="1"/>
    <s v="O"/>
    <s v="FDMSNORTH"/>
    <x v="1"/>
    <x v="1"/>
    <s v="DE"/>
    <x v="1"/>
    <n v="41"/>
    <n v="40"/>
    <n v="210.57"/>
    <n v="5.1358536585365799"/>
    <n v="3.2852210666286701E-3"/>
    <n v="1.68724146341463E-2"/>
  </r>
  <r>
    <s v="H"/>
    <x v="0"/>
    <s v="H"/>
    <s v="FDMSNORTH"/>
    <x v="2"/>
    <x v="3"/>
    <s v="GB"/>
    <x v="1"/>
    <n v="773"/>
    <n v="49"/>
    <n v="5207.87"/>
    <n v="6.7372186287192797"/>
    <n v="2.0641928081922101E-2"/>
    <n v="0.139069182406209"/>
  </r>
  <r>
    <s v="H"/>
    <x v="0"/>
    <s v="H"/>
    <s v="FDMSNORTH"/>
    <x v="2"/>
    <x v="3"/>
    <s v="GB"/>
    <x v="5"/>
    <n v="381"/>
    <n v="63"/>
    <n v="5182.3199999999897"/>
    <n v="13.6018897637795"/>
    <n v="1.5264962989549101E-2"/>
    <n v="0.20763234383202001"/>
  </r>
  <r>
    <s v="H"/>
    <x v="0"/>
    <s v="H"/>
    <s v="FDMSNORTH"/>
    <x v="0"/>
    <x v="20"/>
    <s v="BE"/>
    <x v="0"/>
    <n v="35"/>
    <n v="24"/>
    <n v="7203.73"/>
    <n v="205.82085714285699"/>
    <n v="1.52696255967394E-3"/>
    <n v="0.31428074285714203"/>
  </r>
  <r>
    <s v="H"/>
    <x v="0"/>
    <s v="H"/>
    <s v="FDMSNORTH"/>
    <x v="1"/>
    <x v="1"/>
    <s v="IE"/>
    <x v="1"/>
    <n v="31"/>
    <n v="26"/>
    <n v="169.51999999999899"/>
    <n v="5.4683870967741903"/>
    <n v="1.5463544124587E-3"/>
    <n v="8.4560645161290294E-3"/>
  </r>
  <r>
    <s v="H"/>
    <x v="0"/>
    <s v="H"/>
    <s v="FDMSNORTH"/>
    <x v="1"/>
    <x v="6"/>
    <s v="DE"/>
    <x v="4"/>
    <n v="1105"/>
    <n v="574"/>
    <n v="43418.800000000097"/>
    <n v="39.293031674208102"/>
    <n v="1.3244768855887299E-3"/>
    <n v="5.20427122171946E-2"/>
  </r>
  <r>
    <s v="R"/>
    <x v="1"/>
    <s v="O"/>
    <s v="FDMSNORTH"/>
    <x v="0"/>
    <x v="7"/>
    <s v="FR"/>
    <x v="5"/>
    <n v="66"/>
    <n v="23"/>
    <n v="991.18999999999903"/>
    <n v="15.018030303030301"/>
    <n v="1.9982243565814799E-3"/>
    <n v="3.0009393939393898E-2"/>
  </r>
  <r>
    <s v="H"/>
    <x v="0"/>
    <s v="H"/>
    <s v="FDMSNORTH"/>
    <x v="0"/>
    <x v="7"/>
    <s v="FR"/>
    <x v="2"/>
    <n v="254"/>
    <n v="108"/>
    <n v="18367.509999999998"/>
    <n v="72.313031496063005"/>
    <n v="1.9564334523296798E-3"/>
    <n v="0.141475633858267"/>
  </r>
  <r>
    <s v="H"/>
    <x v="0"/>
    <s v="H"/>
    <s v="FDMSNORTH"/>
    <x v="0"/>
    <x v="7"/>
    <s v="FR"/>
    <x v="5"/>
    <n v="203"/>
    <n v="55"/>
    <n v="2999.8799999999901"/>
    <n v="14.7777339901477"/>
    <n v="2.54019394109097E-3"/>
    <n v="3.7538310344827498E-2"/>
  </r>
  <r>
    <s v="H"/>
    <x v="0"/>
    <s v="H"/>
    <s v="FDMSNORTH"/>
    <x v="0"/>
    <x v="7"/>
    <s v="FR"/>
    <x v="4"/>
    <n v="161"/>
    <n v="85"/>
    <n v="6432.9799999999896"/>
    <n v="39.956397515527897"/>
    <n v="2.1427406893850102E-3"/>
    <n v="8.5616198757763898E-2"/>
  </r>
  <r>
    <s v="H"/>
    <x v="0"/>
    <s v="H"/>
    <s v="FDMSNORTH"/>
    <x v="1"/>
    <x v="7"/>
    <s v="FR"/>
    <x v="4"/>
    <n v="100"/>
    <n v="77"/>
    <n v="3913.9099999999899"/>
    <n v="39.139099999999999"/>
    <n v="1.02759107899772E-3"/>
    <n v="4.0218989999999899E-2"/>
  </r>
  <r>
    <s v="H"/>
    <x v="0"/>
    <s v="H"/>
    <s v="FDMSNORTH"/>
    <x v="0"/>
    <x v="7"/>
    <s v="FR"/>
    <x v="0"/>
    <n v="275"/>
    <n v="139"/>
    <n v="53877.48"/>
    <n v="195.91810909090901"/>
    <n v="1.83492667066091E-3"/>
    <n v="0.35949536363636297"/>
  </r>
  <r>
    <s v="H"/>
    <x v="0"/>
    <s v="H"/>
    <s v="FDMSNORTH"/>
    <x v="1"/>
    <x v="5"/>
    <s v="NL"/>
    <x v="4"/>
    <n v="52"/>
    <n v="32"/>
    <n v="1976.9099999999901"/>
    <n v="38.017499999999998"/>
    <n v="1.5149779200874099E-3"/>
    <n v="5.7595673076923003E-2"/>
  </r>
  <r>
    <s v="H"/>
    <x v="0"/>
    <s v="H"/>
    <s v="FDMSNORTH"/>
    <x v="1"/>
    <x v="1"/>
    <s v="GB"/>
    <x v="2"/>
    <n v="331"/>
    <n v="300"/>
    <n v="23225.85"/>
    <n v="70.168731117824706"/>
    <n v="1.6434561060197899E-3"/>
    <n v="0.11531922960725"/>
  </r>
  <r>
    <s v="R"/>
    <x v="1"/>
    <s v="O"/>
    <s v="FDMSNORTH"/>
    <x v="2"/>
    <x v="0"/>
    <s v="IT"/>
    <x v="4"/>
    <n v="12"/>
    <n v="12"/>
    <n v="475.79999999999899"/>
    <n v="39.65"/>
    <n v="8.5067318200924696E-3"/>
    <n v="0.33729191666666603"/>
  </r>
  <r>
    <s v="R"/>
    <x v="1"/>
    <s v="O"/>
    <s v="FDMSNORTH"/>
    <x v="2"/>
    <x v="2"/>
    <s v="AT"/>
    <x v="2"/>
    <n v="6"/>
    <n v="5"/>
    <n v="352.56999999999903"/>
    <n v="58.761666666666599"/>
    <n v="8.99112233031738E-3"/>
    <n v="0.52833333333333299"/>
  </r>
  <r>
    <s v="R"/>
    <x v="1"/>
    <s v="O"/>
    <s v="FDMSNORTH"/>
    <x v="0"/>
    <x v="6"/>
    <s v="DE"/>
    <x v="6"/>
    <n v="43"/>
    <n v="38"/>
    <n v="50886.279999999897"/>
    <n v="1183.4018604651101"/>
    <n v="3.37066494151272E-4"/>
    <n v="0.39888511627906897"/>
  </r>
  <r>
    <s v="R"/>
    <x v="1"/>
    <s v="O"/>
    <s v="FDMSNORTH"/>
    <x v="0"/>
    <x v="13"/>
    <s v="CY"/>
    <x v="0"/>
    <n v="5"/>
    <n v="5"/>
    <n v="659.599999999999"/>
    <n v="131.91999999999999"/>
    <n v="4.2785021224984798E-4"/>
    <n v="5.6441999999999902E-2"/>
  </r>
  <r>
    <s v="R"/>
    <x v="1"/>
    <s v="O"/>
    <s v="FDMSNORTH"/>
    <x v="2"/>
    <x v="7"/>
    <s v="FR"/>
    <x v="0"/>
    <n v="54"/>
    <n v="37"/>
    <n v="11119.97"/>
    <n v="205.92537037036999"/>
    <n v="9.2921785760213295E-3"/>
    <n v="1.9134953148148099"/>
  </r>
  <r>
    <s v="H"/>
    <x v="0"/>
    <s v="H"/>
    <s v="FDMSNORTH"/>
    <x v="1"/>
    <x v="1"/>
    <s v="DE"/>
    <x v="3"/>
    <n v="222"/>
    <n v="206"/>
    <n v="5486.0999999999904"/>
    <n v="24.712162162162102"/>
    <n v="1.5973091996135599E-3"/>
    <n v="3.9472963963963902E-2"/>
  </r>
  <r>
    <s v="H"/>
    <x v="0"/>
    <s v="H"/>
    <s v="FDMSNORTH"/>
    <x v="1"/>
    <x v="1"/>
    <s v="ES"/>
    <x v="3"/>
    <n v="125"/>
    <n v="106"/>
    <n v="3113.81"/>
    <n v="24.91048"/>
    <n v="1.4832584518644301E-3"/>
    <n v="3.6948679999999998E-2"/>
  </r>
  <r>
    <s v="H"/>
    <x v="0"/>
    <s v="H"/>
    <s v="FDMSNORTH"/>
    <x v="0"/>
    <x v="1"/>
    <s v="LU"/>
    <x v="3"/>
    <n v="814"/>
    <n v="177"/>
    <n v="19891.2599999999"/>
    <n v="24.436437346437302"/>
    <n v="2.3529869399927399E-3"/>
    <n v="5.74986179361179E-2"/>
  </r>
  <r>
    <s v="R"/>
    <x v="1"/>
    <s v="O"/>
    <s v="FDMSNORTH"/>
    <x v="0"/>
    <x v="3"/>
    <s v="GB"/>
    <x v="1"/>
    <n v="1274"/>
    <n v="55"/>
    <n v="5456.11"/>
    <n v="4.2826609105180502"/>
    <n v="5.4706397048446403E-3"/>
    <n v="2.3428894819466198E-2"/>
  </r>
  <r>
    <s v="H"/>
    <x v="0"/>
    <s v="H"/>
    <s v="FDMSNORTH"/>
    <x v="1"/>
    <x v="1"/>
    <s v="IT"/>
    <x v="5"/>
    <n v="334"/>
    <n v="181"/>
    <n v="4744.78"/>
    <n v="14.2059281437125"/>
    <n v="1.5968630790047099E-3"/>
    <n v="2.2684922155688601E-2"/>
  </r>
  <r>
    <s v="R"/>
    <x v="1"/>
    <s v="O"/>
    <s v="FDMSNORTH"/>
    <x v="1"/>
    <x v="1"/>
    <s v="IT"/>
    <x v="5"/>
    <n v="87"/>
    <n v="39"/>
    <n v="1277.26"/>
    <n v="14.6811494252873"/>
    <n v="1.2049058140081101E-3"/>
    <n v="1.76894022988505E-2"/>
  </r>
  <r>
    <s v="R"/>
    <x v="1"/>
    <s v="O"/>
    <s v="FDMSNORTH"/>
    <x v="0"/>
    <x v="3"/>
    <s v="GB"/>
    <x v="5"/>
    <n v="935"/>
    <n v="80"/>
    <n v="12572.58"/>
    <n v="13.446609625668399"/>
    <n v="2.1202171710181898E-3"/>
    <n v="2.8509732620320801E-2"/>
  </r>
  <r>
    <s v="R"/>
    <x v="1"/>
    <s v="O"/>
    <s v="FDMSNORTH"/>
    <x v="1"/>
    <x v="1"/>
    <s v="ES"/>
    <x v="5"/>
    <n v="62"/>
    <n v="39"/>
    <n v="830.719999999999"/>
    <n v="13.3987096774193"/>
    <n v="7.43319048536209E-4"/>
    <n v="9.95951612903225E-3"/>
  </r>
  <r>
    <s v="H"/>
    <x v="0"/>
    <s v="H"/>
    <s v="FDMSNORTH"/>
    <x v="1"/>
    <x v="1"/>
    <s v="ES"/>
    <x v="5"/>
    <n v="183"/>
    <n v="108"/>
    <n v="2538.7199999999898"/>
    <n v="13.872786885245899"/>
    <n v="1.2877761234007701E-3"/>
    <n v="1.78650437158469E-2"/>
  </r>
  <r>
    <s v="H"/>
    <x v="0"/>
    <s v="H"/>
    <s v="FDMSNORTH"/>
    <x v="1"/>
    <x v="1"/>
    <s v="FR"/>
    <x v="3"/>
    <n v="36"/>
    <n v="34"/>
    <n v="880.32"/>
    <n v="24.453333333333301"/>
    <n v="1.33141584878226E-3"/>
    <n v="3.2557555555555499E-2"/>
  </r>
  <r>
    <s v="R"/>
    <x v="1"/>
    <s v="O"/>
    <s v="FDMSNORTH"/>
    <x v="1"/>
    <x v="1"/>
    <s v="FR"/>
    <x v="5"/>
    <n v="10"/>
    <n v="8"/>
    <n v="121.19"/>
    <n v="12.119"/>
    <n v="9.31231949830844E-4"/>
    <n v="1.12856E-2"/>
  </r>
  <r>
    <s v="H"/>
    <x v="0"/>
    <s v="H"/>
    <s v="FDMSNORTH"/>
    <x v="1"/>
    <x v="1"/>
    <s v="DE"/>
    <x v="5"/>
    <n v="286"/>
    <n v="246"/>
    <n v="4144.32"/>
    <n v="14.4906293706293"/>
    <n v="1.7363531291019901E-3"/>
    <n v="2.51608496503496E-2"/>
  </r>
  <r>
    <s v="R"/>
    <x v="1"/>
    <s v="O"/>
    <s v="FDMSNORTH"/>
    <x v="1"/>
    <x v="1"/>
    <s v="BE"/>
    <x v="1"/>
    <n v="6"/>
    <n v="6"/>
    <n v="30.88"/>
    <n v="5.1466666666666603"/>
    <n v="3.0394106217616502E-3"/>
    <n v="1.56428333333333E-2"/>
  </r>
  <r>
    <s v="H"/>
    <x v="0"/>
    <s v="H"/>
    <s v="FDMSNORTH"/>
    <x v="1"/>
    <x v="1"/>
    <s v="ES"/>
    <x v="4"/>
    <n v="141"/>
    <n v="101"/>
    <n v="5320.8599999999897"/>
    <n v="37.736595744680798"/>
    <n v="1.36864529418176E-3"/>
    <n v="5.1648014184397101E-2"/>
  </r>
  <r>
    <s v="H"/>
    <x v="0"/>
    <s v="H"/>
    <s v="FDMSNORTH"/>
    <x v="1"/>
    <x v="11"/>
    <s v="ES"/>
    <x v="0"/>
    <n v="369"/>
    <n v="168"/>
    <n v="65608.459999999905"/>
    <n v="177.80070460704499"/>
    <n v="9.8675675362598094E-4"/>
    <n v="0.17544604607045999"/>
  </r>
  <r>
    <s v="H"/>
    <x v="0"/>
    <s v="H"/>
    <s v="FDMSNORTH"/>
    <x v="0"/>
    <x v="11"/>
    <s v="ES"/>
    <x v="0"/>
    <n v="193"/>
    <n v="68"/>
    <n v="34784.97"/>
    <n v="180.23300518134701"/>
    <n v="1.8062414887809199E-3"/>
    <n v="0.32554433160621699"/>
  </r>
  <r>
    <s v="R"/>
    <x v="1"/>
    <s v="Z"/>
    <s v="OMNIPAY"/>
    <x v="1"/>
    <x v="11"/>
    <s v="ES"/>
    <x v="2"/>
    <n v="2"/>
    <n v="2"/>
    <n v="123.64"/>
    <n v="61.82"/>
    <n v="0"/>
    <n v="0"/>
  </r>
  <r>
    <s v="H"/>
    <x v="0"/>
    <s v="H"/>
    <s v="FDMSNORTH"/>
    <x v="1"/>
    <x v="11"/>
    <s v="ES"/>
    <x v="2"/>
    <n v="590"/>
    <n v="242"/>
    <n v="41124.949999999997"/>
    <n v="69.703305084745594"/>
    <n v="1.1426139849410101E-3"/>
    <n v="7.9643971186440704E-2"/>
  </r>
  <r>
    <s v="H"/>
    <x v="0"/>
    <s v="H"/>
    <s v="FDMSNORTH"/>
    <x v="1"/>
    <x v="6"/>
    <s v="DE"/>
    <x v="3"/>
    <n v="690"/>
    <n v="383"/>
    <n v="17304.629999999899"/>
    <n v="25.079173913043402"/>
    <n v="1.4486000567478E-3"/>
    <n v="3.6329692753623098E-2"/>
  </r>
  <r>
    <s v="H"/>
    <x v="0"/>
    <s v="H"/>
    <s v="FDMSNORTH"/>
    <x v="0"/>
    <x v="6"/>
    <s v="DE"/>
    <x v="3"/>
    <n v="273"/>
    <n v="128"/>
    <n v="6852.38"/>
    <n v="25.100293040293"/>
    <n v="2.3014024324395301E-3"/>
    <n v="5.7765875457875399E-2"/>
  </r>
  <r>
    <s v="R"/>
    <x v="1"/>
    <s v="Z"/>
    <s v="OMNIPAY"/>
    <x v="1"/>
    <x v="3"/>
    <s v="GB"/>
    <x v="0"/>
    <n v="13"/>
    <n v="13"/>
    <n v="2523.21"/>
    <n v="194.09307692307601"/>
    <n v="0"/>
    <n v="0"/>
  </r>
  <r>
    <s v="H"/>
    <x v="0"/>
    <s v="H"/>
    <s v="FDMSNORTH"/>
    <x v="1"/>
    <x v="1"/>
    <s v="BE"/>
    <x v="4"/>
    <n v="27"/>
    <n v="26"/>
    <n v="1063.93"/>
    <n v="39.404814814814799"/>
    <n v="1.54420403597981E-3"/>
    <n v="6.0849074074074E-2"/>
  </r>
  <r>
    <s v="R"/>
    <x v="1"/>
    <s v="O"/>
    <s v="FDMSNORTH"/>
    <x v="2"/>
    <x v="3"/>
    <s v="GB"/>
    <x v="1"/>
    <n v="1606"/>
    <n v="156"/>
    <n v="9976.0099999999693"/>
    <n v="6.2117123287671197"/>
    <n v="2.0319201965515302E-2"/>
    <n v="0.1262170373599"/>
  </r>
  <r>
    <s v="R"/>
    <x v="1"/>
    <s v="O"/>
    <s v="FDMSNORTH"/>
    <x v="1"/>
    <x v="1"/>
    <s v="ES"/>
    <x v="3"/>
    <n v="31"/>
    <n v="31"/>
    <n v="761.63"/>
    <n v="24.568709677419299"/>
    <n v="8.6655593923558598E-4"/>
    <n v="2.1290161290322501E-2"/>
  </r>
  <r>
    <s v="R"/>
    <x v="1"/>
    <s v="O"/>
    <s v="FDMSNORTH"/>
    <x v="0"/>
    <x v="6"/>
    <s v="DE"/>
    <x v="1"/>
    <n v="87"/>
    <n v="38"/>
    <n v="338.11"/>
    <n v="3.8863218390804599"/>
    <n v="5.3698766673567697E-3"/>
    <n v="2.0869068965517198E-2"/>
  </r>
  <r>
    <s v="R"/>
    <x v="1"/>
    <s v="O"/>
    <s v="FDMSNORTH"/>
    <x v="0"/>
    <x v="6"/>
    <s v="DE"/>
    <x v="3"/>
    <n v="73"/>
    <n v="45"/>
    <n v="1868.71999999999"/>
    <n v="25.598904109589"/>
    <n v="1.36335834153859E-3"/>
    <n v="3.4900479452054697E-2"/>
  </r>
  <r>
    <s v="R"/>
    <x v="1"/>
    <s v="O"/>
    <s v="FDMSNORTH"/>
    <x v="0"/>
    <x v="6"/>
    <s v="DE"/>
    <x v="5"/>
    <n v="85"/>
    <n v="56"/>
    <n v="1211.3699999999999"/>
    <n v="14.2514117647058"/>
    <n v="2.1929501308435898E-3"/>
    <n v="3.1252635294117599E-2"/>
  </r>
  <r>
    <s v="H"/>
    <x v="0"/>
    <s v="H"/>
    <s v="FDMSNORTH"/>
    <x v="1"/>
    <x v="1"/>
    <s v="IT"/>
    <x v="0"/>
    <n v="259"/>
    <n v="222"/>
    <n v="50164.41"/>
    <n v="193.68498069498"/>
    <n v="1.3350595571641299E-3"/>
    <n v="0.25858098455598399"/>
  </r>
  <r>
    <s v="R"/>
    <x v="1"/>
    <s v="O"/>
    <s v="FDMSNORTH"/>
    <x v="1"/>
    <x v="1"/>
    <s v="ES"/>
    <x v="6"/>
    <n v="5"/>
    <n v="5"/>
    <n v="11566.08"/>
    <n v="2313.2159999999999"/>
    <n v="6.3650173611111099E-5"/>
    <n v="0.1472366"/>
  </r>
  <r>
    <s v="R"/>
    <x v="1"/>
    <s v="O"/>
    <s v="FDMSNORTH"/>
    <x v="0"/>
    <x v="6"/>
    <s v="DE"/>
    <x v="4"/>
    <n v="189"/>
    <n v="89"/>
    <n v="7382.24999999999"/>
    <n v="39.059523809523803"/>
    <n v="9.8107893934775998E-4"/>
    <n v="3.8320476190476099E-2"/>
  </r>
  <r>
    <s v="R"/>
    <x v="1"/>
    <s v="O"/>
    <s v="FDMSNORTH"/>
    <x v="1"/>
    <x v="1"/>
    <s v="IT"/>
    <x v="6"/>
    <n v="2"/>
    <n v="2"/>
    <n v="1523.82"/>
    <n v="761.91"/>
    <n v="0"/>
    <n v="0"/>
  </r>
  <r>
    <s v="R"/>
    <x v="1"/>
    <s v="O"/>
    <s v="FDMSNORTH"/>
    <x v="2"/>
    <x v="13"/>
    <s v="CY"/>
    <x v="1"/>
    <n v="74"/>
    <n v="16"/>
    <n v="355.62"/>
    <n v="4.80567567567567"/>
    <n v="2.2113168550700099E-2"/>
    <n v="0.106268716216216"/>
  </r>
  <r>
    <s v="H"/>
    <x v="0"/>
    <s v="H"/>
    <s v="FDMSNORTH"/>
    <x v="2"/>
    <x v="13"/>
    <s v="CY"/>
    <x v="1"/>
    <n v="10"/>
    <n v="8"/>
    <n v="36.770000000000003"/>
    <n v="3.677"/>
    <n v="2.50309763394071E-2"/>
    <n v="9.2038900000000007E-2"/>
  </r>
  <r>
    <s v="R"/>
    <x v="1"/>
    <s v="O"/>
    <s v="FDMSNORTH"/>
    <x v="2"/>
    <x v="13"/>
    <s v="CY"/>
    <x v="4"/>
    <n v="38"/>
    <n v="17"/>
    <n v="1549.1499999999901"/>
    <n v="40.767105263157802"/>
    <n v="7.4570248200626103E-3"/>
    <n v="0.30400131578947298"/>
  </r>
  <r>
    <s v="R"/>
    <x v="1"/>
    <s v="O"/>
    <s v="FDMSNORTH"/>
    <x v="2"/>
    <x v="13"/>
    <s v="CY"/>
    <x v="5"/>
    <n v="68"/>
    <n v="22"/>
    <n v="1105.2"/>
    <n v="16.2529411764705"/>
    <n v="1.1093544154904E-2"/>
    <n v="0.18030272058823499"/>
  </r>
  <r>
    <s v="R"/>
    <x v="1"/>
    <s v="O"/>
    <s v="FDMSNORTH"/>
    <x v="0"/>
    <x v="13"/>
    <s v="CY"/>
    <x v="3"/>
    <n v="14"/>
    <n v="7"/>
    <n v="338.20999999999901"/>
    <n v="24.1578571428571"/>
    <n v="1.1342863901126501E-3"/>
    <n v="2.7401928571428501E-2"/>
  </r>
  <r>
    <s v="R"/>
    <x v="1"/>
    <s v="O"/>
    <s v="FDMSNORTH"/>
    <x v="2"/>
    <x v="13"/>
    <s v="CY"/>
    <x v="3"/>
    <n v="50"/>
    <n v="12"/>
    <n v="1308.25"/>
    <n v="26.1649999999999"/>
    <n v="1.0042244219377E-2"/>
    <n v="0.26275532000000001"/>
  </r>
  <r>
    <s v="H"/>
    <x v="0"/>
    <s v="H"/>
    <s v="FDMSNORTH"/>
    <x v="0"/>
    <x v="13"/>
    <s v="CY"/>
    <x v="4"/>
    <n v="24"/>
    <n v="8"/>
    <n v="913.96"/>
    <n v="38.081666666666599"/>
    <n v="1.1555046172699E-3"/>
    <n v="4.4003541666666597E-2"/>
  </r>
  <r>
    <s v="H"/>
    <x v="0"/>
    <s v="H"/>
    <s v="FDMSNORTH"/>
    <x v="2"/>
    <x v="13"/>
    <s v="CY"/>
    <x v="5"/>
    <n v="14"/>
    <n v="7"/>
    <n v="198.2"/>
    <n v="14.1571428571428"/>
    <n v="9.5812613521695199E-3"/>
    <n v="0.13564328571428499"/>
  </r>
  <r>
    <s v="H"/>
    <x v="0"/>
    <s v="H"/>
    <s v="FDMSNORTH"/>
    <x v="0"/>
    <x v="13"/>
    <s v="CY"/>
    <x v="5"/>
    <n v="30"/>
    <n v="16"/>
    <n v="417.9"/>
    <n v="13.9299999999999"/>
    <n v="2.3666140224934099E-3"/>
    <n v="3.2966933333333302E-2"/>
  </r>
  <r>
    <s v="H"/>
    <x v="0"/>
    <s v="H"/>
    <s v="FDMSNORTH"/>
    <x v="1"/>
    <x v="1"/>
    <s v="IE"/>
    <x v="5"/>
    <n v="41"/>
    <n v="40"/>
    <n v="558.73"/>
    <n v="13.6275609756097"/>
    <n v="1.4503123154296299E-3"/>
    <n v="1.9764219512195098E-2"/>
  </r>
  <r>
    <s v="H"/>
    <x v="0"/>
    <s v="Y"/>
    <s v="OMNIPAY"/>
    <x v="1"/>
    <x v="3"/>
    <s v="GB"/>
    <x v="2"/>
    <n v="67"/>
    <n v="64"/>
    <n v="4455.37"/>
    <n v="66.498059701492494"/>
    <n v="9.0224223801839095E-4"/>
    <n v="5.9997358208955201E-2"/>
  </r>
  <r>
    <s v="R"/>
    <x v="1"/>
    <s v="Z"/>
    <s v="OMNIPAY"/>
    <x v="1"/>
    <x v="3"/>
    <s v="GB"/>
    <x v="5"/>
    <n v="8"/>
    <n v="6"/>
    <n v="108.119999999999"/>
    <n v="13.514999999999899"/>
    <n v="0"/>
    <n v="0"/>
  </r>
  <r>
    <s v="H"/>
    <x v="0"/>
    <s v="H"/>
    <s v="FDMSNORTH"/>
    <x v="0"/>
    <x v="4"/>
    <s v="EE"/>
    <x v="1"/>
    <n v="5"/>
    <n v="3"/>
    <n v="22.43"/>
    <n v="4.4859999999999998"/>
    <n v="3.8934462773071699E-3"/>
    <n v="1.7465999999999999E-2"/>
  </r>
  <r>
    <s v="R"/>
    <x v="1"/>
    <s v="O"/>
    <s v="FDMSNORTH"/>
    <x v="1"/>
    <x v="0"/>
    <s v="IT"/>
    <x v="5"/>
    <n v="96"/>
    <n v="37"/>
    <n v="1319.1"/>
    <n v="13.740625"/>
    <n v="1.62424001212948E-3"/>
    <n v="2.2318072916666602E-2"/>
  </r>
  <r>
    <s v="R"/>
    <x v="1"/>
    <s v="Z"/>
    <s v="OMNIPAY"/>
    <x v="1"/>
    <x v="0"/>
    <s v="IT"/>
    <x v="3"/>
    <n v="2"/>
    <n v="2"/>
    <n v="43.44"/>
    <n v="21.72"/>
    <n v="0"/>
    <n v="0"/>
  </r>
  <r>
    <s v="R"/>
    <x v="1"/>
    <s v="Z"/>
    <s v="OMNIPAY"/>
    <x v="1"/>
    <x v="0"/>
    <s v="IT"/>
    <x v="5"/>
    <n v="3"/>
    <n v="3"/>
    <n v="40.840000000000003"/>
    <n v="13.6133333333333"/>
    <n v="0"/>
    <n v="0"/>
  </r>
  <r>
    <s v="R"/>
    <x v="1"/>
    <s v="O"/>
    <s v="FDMSNORTH"/>
    <x v="0"/>
    <x v="0"/>
    <s v="IT"/>
    <x v="5"/>
    <n v="10"/>
    <n v="8"/>
    <n v="146.91"/>
    <n v="14.690999999999899"/>
    <n v="1.5953032468858401E-3"/>
    <n v="2.3436599999999998E-2"/>
  </r>
  <r>
    <s v="R"/>
    <x v="1"/>
    <s v="O"/>
    <s v="FDMSNORTH"/>
    <x v="2"/>
    <x v="11"/>
    <s v="ES"/>
    <x v="0"/>
    <n v="61"/>
    <n v="46"/>
    <n v="13397.059999999899"/>
    <n v="219.623934426229"/>
    <n v="8.6547255890471499E-3"/>
    <n v="1.9007848852458999"/>
  </r>
  <r>
    <s v="H"/>
    <x v="0"/>
    <s v="H"/>
    <s v="FDMSNORTH"/>
    <x v="0"/>
    <x v="19"/>
    <s v="LV"/>
    <x v="1"/>
    <n v="37"/>
    <n v="4"/>
    <n v="189.48"/>
    <n v="5.1210810810810798"/>
    <n v="4.3661019632678898E-3"/>
    <n v="2.2359162162162102E-2"/>
  </r>
  <r>
    <s v="R"/>
    <x v="1"/>
    <s v="O"/>
    <s v="FDMSNORTH"/>
    <x v="2"/>
    <x v="5"/>
    <s v="NL"/>
    <x v="2"/>
    <n v="100"/>
    <n v="42"/>
    <n v="6772"/>
    <n v="67.72"/>
    <n v="9.6566797105729404E-3"/>
    <n v="0.65395035000000001"/>
  </r>
  <r>
    <s v="H"/>
    <x v="0"/>
    <s v="H"/>
    <s v="FDMSNORTH"/>
    <x v="1"/>
    <x v="7"/>
    <s v="FR"/>
    <x v="5"/>
    <n v="140"/>
    <n v="45"/>
    <n v="1939.37"/>
    <n v="13.852642857142801"/>
    <n v="1.01740513671965E-3"/>
    <n v="1.40937499999999E-2"/>
  </r>
  <r>
    <s v="R"/>
    <x v="1"/>
    <s v="O"/>
    <s v="FDMSNORTH"/>
    <x v="0"/>
    <x v="3"/>
    <s v="GB"/>
    <x v="4"/>
    <n v="233"/>
    <n v="87"/>
    <n v="9242.64"/>
    <n v="39.667982832617902"/>
    <n v="9.9516945374914499E-4"/>
    <n v="3.94763648068669E-2"/>
  </r>
  <r>
    <s v="R"/>
    <x v="1"/>
    <s v="Z"/>
    <s v="OMNIPAY"/>
    <x v="2"/>
    <x v="11"/>
    <s v="ES"/>
    <x v="4"/>
    <n v="1"/>
    <n v="1"/>
    <n v="34"/>
    <n v="34"/>
    <n v="0"/>
    <n v="0"/>
  </r>
  <r>
    <s v="H"/>
    <x v="0"/>
    <s v="H"/>
    <s v="FDMSNORTH"/>
    <x v="1"/>
    <x v="21"/>
    <s v="FI"/>
    <x v="1"/>
    <n v="19"/>
    <n v="2"/>
    <n v="94.79"/>
    <n v="4.9889473684210497"/>
    <n v="3.1041776558708698E-3"/>
    <n v="1.54865789473684E-2"/>
  </r>
  <r>
    <s v="R"/>
    <x v="1"/>
    <s v="O"/>
    <s v="FDMSNORTH"/>
    <x v="1"/>
    <x v="1"/>
    <s v="PL"/>
    <x v="2"/>
    <n v="5"/>
    <n v="5"/>
    <n v="317.48"/>
    <n v="63.496000000000002"/>
    <n v="4.1015812019654698E-4"/>
    <n v="2.6043400000000001E-2"/>
  </r>
  <r>
    <s v="R"/>
    <x v="1"/>
    <s v="O"/>
    <s v="FDMSNORTH"/>
    <x v="1"/>
    <x v="1"/>
    <s v="PL"/>
    <x v="5"/>
    <n v="10"/>
    <n v="8"/>
    <n v="136.44"/>
    <n v="13.644"/>
    <n v="1.2215186162415699E-3"/>
    <n v="1.6666400000000001E-2"/>
  </r>
  <r>
    <s v="R"/>
    <x v="1"/>
    <s v="Z"/>
    <s v="OMNIPAY"/>
    <x v="1"/>
    <x v="3"/>
    <s v="GB"/>
    <x v="4"/>
    <n v="6"/>
    <n v="6"/>
    <n v="218.05"/>
    <n v="36.341666666666598"/>
    <n v="0"/>
    <n v="0"/>
  </r>
  <r>
    <s v="R"/>
    <x v="1"/>
    <s v="O"/>
    <s v="FDMSNORTH"/>
    <x v="2"/>
    <x v="11"/>
    <s v="ES"/>
    <x v="2"/>
    <n v="34"/>
    <n v="28"/>
    <n v="2478.1799999999998"/>
    <n v="72.887647058823504"/>
    <n v="9.2063522423714104E-3"/>
    <n v="0.67102935294117605"/>
  </r>
  <r>
    <s v="H"/>
    <x v="0"/>
    <s v="H"/>
    <s v="FDMSNORTH"/>
    <x v="1"/>
    <x v="1"/>
    <s v="NL"/>
    <x v="5"/>
    <n v="29"/>
    <n v="24"/>
    <n v="396.97"/>
    <n v="13.688620689655099"/>
    <n v="1.5495679774290201E-3"/>
    <n v="2.1211448275862001E-2"/>
  </r>
  <r>
    <s v="H"/>
    <x v="0"/>
    <s v="H"/>
    <s v="FDMSNORTH"/>
    <x v="1"/>
    <x v="11"/>
    <s v="ES"/>
    <x v="1"/>
    <n v="267"/>
    <n v="65"/>
    <n v="1663.29"/>
    <n v="6.2295505617977502"/>
    <n v="1.83048295847386E-3"/>
    <n v="1.1403086142321999E-2"/>
  </r>
  <r>
    <s v="R"/>
    <x v="1"/>
    <s v="O"/>
    <s v="FDMSNORTH"/>
    <x v="1"/>
    <x v="7"/>
    <s v="FR"/>
    <x v="2"/>
    <n v="9"/>
    <n v="9"/>
    <n v="677.00999999999897"/>
    <n v="75.223333333333301"/>
    <n v="5.03138801494808E-4"/>
    <n v="3.7847777777777702E-2"/>
  </r>
  <r>
    <s v="H"/>
    <x v="0"/>
    <s v="H"/>
    <s v="FDMSNORTH"/>
    <x v="1"/>
    <x v="1"/>
    <s v="BE"/>
    <x v="3"/>
    <n v="27"/>
    <n v="26"/>
    <n v="637.12999999999897"/>
    <n v="23.597407407407399"/>
    <n v="1.56835496680426E-3"/>
    <n v="3.7009111111111097E-2"/>
  </r>
  <r>
    <s v="H"/>
    <x v="0"/>
    <s v="H"/>
    <s v="FDMSNORTH"/>
    <x v="1"/>
    <x v="22"/>
    <s v="NO"/>
    <x v="2"/>
    <n v="23"/>
    <n v="14"/>
    <n v="1524.32"/>
    <n v="66.274782608695602"/>
    <n v="8.8997388999685102E-4"/>
    <n v="5.89828260869565E-2"/>
  </r>
  <r>
    <s v="R"/>
    <x v="1"/>
    <s v="O"/>
    <s v="FDMSNORTH"/>
    <x v="1"/>
    <x v="1"/>
    <s v="ES"/>
    <x v="4"/>
    <n v="38"/>
    <n v="32"/>
    <n v="1454.98999999999"/>
    <n v="38.289210526315699"/>
    <n v="7.1997951875957895E-4"/>
    <n v="2.7567447368421E-2"/>
  </r>
  <r>
    <s v="R"/>
    <x v="1"/>
    <s v="Z"/>
    <s v="OMNIPAY"/>
    <x v="1"/>
    <x v="3"/>
    <s v="GB"/>
    <x v="6"/>
    <n v="4"/>
    <n v="4"/>
    <n v="6365.45"/>
    <n v="1591.3625"/>
    <n v="0"/>
    <n v="0"/>
  </r>
  <r>
    <s v="R"/>
    <x v="1"/>
    <s v="O"/>
    <s v="FDMSNORTH"/>
    <x v="2"/>
    <x v="19"/>
    <s v="LV"/>
    <x v="5"/>
    <n v="2"/>
    <n v="2"/>
    <n v="26.06"/>
    <n v="13.03"/>
    <n v="8.1445510360705995E-3"/>
    <n v="0.1061235"/>
  </r>
  <r>
    <s v="R"/>
    <x v="1"/>
    <s v="O"/>
    <s v="FDMSNORTH"/>
    <x v="2"/>
    <x v="10"/>
    <s v="SE"/>
    <x v="5"/>
    <n v="44"/>
    <n v="14"/>
    <n v="644.32999999999902"/>
    <n v="14.6438636363636"/>
    <n v="1.0106153679015401E-2"/>
    <n v="0.14799313636363601"/>
  </r>
  <r>
    <s v="R"/>
    <x v="1"/>
    <s v="O"/>
    <s v="FDMSNORTH"/>
    <x v="2"/>
    <x v="10"/>
    <s v="SE"/>
    <x v="1"/>
    <n v="64"/>
    <n v="19"/>
    <n v="459.52"/>
    <n v="7.18"/>
    <n v="1.9531532903899699E-2"/>
    <n v="0.140236406249999"/>
  </r>
  <r>
    <s v="H"/>
    <x v="0"/>
    <s v="Y"/>
    <s v="OMNIPAY"/>
    <x v="2"/>
    <x v="1"/>
    <s v="LU"/>
    <x v="1"/>
    <n v="72"/>
    <n v="14"/>
    <n v="373.6"/>
    <n v="5.1888888888888802"/>
    <n v="2.9132467880085599E-3"/>
    <n v="1.5116513888888799E-2"/>
  </r>
  <r>
    <s v="H"/>
    <x v="0"/>
    <s v="H"/>
    <s v="FDMSNORTH"/>
    <x v="0"/>
    <x v="2"/>
    <s v="AT"/>
    <x v="5"/>
    <n v="16"/>
    <n v="14"/>
    <n v="237.36"/>
    <n v="14.835000000000001"/>
    <n v="2.4407145264577E-3"/>
    <n v="3.6207999999999997E-2"/>
  </r>
  <r>
    <s v="R"/>
    <x v="1"/>
    <s v="Z"/>
    <s v="OMNIPAY"/>
    <x v="1"/>
    <x v="6"/>
    <s v="DE"/>
    <x v="6"/>
    <n v="3"/>
    <n v="3"/>
    <n v="6219.91"/>
    <n v="2073.3033333333301"/>
    <n v="0"/>
    <n v="0"/>
  </r>
  <r>
    <s v="R"/>
    <x v="1"/>
    <s v="Z"/>
    <s v="OMNIPAY"/>
    <x v="1"/>
    <x v="1"/>
    <s v="DE"/>
    <x v="2"/>
    <n v="1"/>
    <n v="1"/>
    <n v="53.13"/>
    <n v="53.13"/>
    <n v="0"/>
    <n v="0"/>
  </r>
  <r>
    <s v="H"/>
    <x v="0"/>
    <s v="H"/>
    <s v="FDMSNORTH"/>
    <x v="0"/>
    <x v="20"/>
    <s v="BE"/>
    <x v="2"/>
    <n v="31"/>
    <n v="21"/>
    <n v="2261.94"/>
    <n v="72.965806451612906"/>
    <n v="1.7670848917301001E-3"/>
    <n v="0.12893677419354799"/>
  </r>
  <r>
    <s v="R"/>
    <x v="1"/>
    <s v="O"/>
    <s v="FDMSNORTH"/>
    <x v="1"/>
    <x v="1"/>
    <s v="PL"/>
    <x v="3"/>
    <n v="7"/>
    <n v="7"/>
    <n v="162.41999999999999"/>
    <n v="23.202857142857098"/>
    <n v="5.3166481960349699E-4"/>
    <n v="1.2336142857142801E-2"/>
  </r>
  <r>
    <s v="H"/>
    <x v="0"/>
    <s v="H"/>
    <s v="FDMSNORTH"/>
    <x v="1"/>
    <x v="11"/>
    <s v="ES"/>
    <x v="4"/>
    <n v="507"/>
    <n v="189"/>
    <n v="19988.959999999901"/>
    <n v="39.425956607495003"/>
    <n v="1.26379911711264E-3"/>
    <n v="4.9826489151873703E-2"/>
  </r>
  <r>
    <s v="H"/>
    <x v="0"/>
    <s v="H"/>
    <s v="FDMSNORTH"/>
    <x v="2"/>
    <x v="3"/>
    <s v="GB"/>
    <x v="2"/>
    <n v="166"/>
    <n v="71"/>
    <n v="11760.6899999999"/>
    <n v="70.847530120481906"/>
    <n v="9.4300617565806107E-3"/>
    <n v="0.66809658433734898"/>
  </r>
  <r>
    <s v="H"/>
    <x v="0"/>
    <s v="H"/>
    <s v="FDMSNORTH"/>
    <x v="0"/>
    <x v="1"/>
    <s v="LU"/>
    <x v="6"/>
    <n v="94"/>
    <n v="59"/>
    <n v="111074.489999999"/>
    <n v="1181.6435106382901"/>
    <n v="1.3382490975200501E-3"/>
    <n v="1.5813333617021199"/>
  </r>
  <r>
    <s v="H"/>
    <x v="0"/>
    <s v="H"/>
    <s v="FDMSNORTH"/>
    <x v="0"/>
    <x v="13"/>
    <s v="CY"/>
    <x v="3"/>
    <n v="18"/>
    <n v="10"/>
    <n v="425.2"/>
    <n v="23.622222222222199"/>
    <n v="2.2468156161806201E-3"/>
    <n v="5.30747777777777E-2"/>
  </r>
  <r>
    <s v="H"/>
    <x v="0"/>
    <s v="H"/>
    <s v="FDMSNORTH"/>
    <x v="1"/>
    <x v="1"/>
    <s v="BE"/>
    <x v="5"/>
    <n v="38"/>
    <n v="33"/>
    <n v="530.45000000000005"/>
    <n v="13.959210526315699"/>
    <n v="1.5950721085870401E-3"/>
    <n v="2.2265947368421E-2"/>
  </r>
  <r>
    <s v="H"/>
    <x v="0"/>
    <s v="H"/>
    <s v="FDMSNORTH"/>
    <x v="1"/>
    <x v="18"/>
    <s v="DK"/>
    <x v="1"/>
    <n v="17"/>
    <n v="4"/>
    <n v="105.929999999999"/>
    <n v="6.2311764705882302"/>
    <n v="2.18264891909751E-3"/>
    <n v="1.36004705882352E-2"/>
  </r>
  <r>
    <s v="R"/>
    <x v="1"/>
    <s v="O"/>
    <s v="FDMSNORTH"/>
    <x v="2"/>
    <x v="23"/>
    <s v="HU"/>
    <x v="3"/>
    <n v="2"/>
    <n v="2"/>
    <n v="59.17"/>
    <n v="29.585000000000001"/>
    <n v="6.7601825249281704E-3"/>
    <n v="0.2"/>
  </r>
  <r>
    <s v="H"/>
    <x v="0"/>
    <s v="H"/>
    <s v="FDMSNORTH"/>
    <x v="1"/>
    <x v="17"/>
    <s v="SI"/>
    <x v="1"/>
    <n v="4"/>
    <n v="4"/>
    <n v="13.85"/>
    <n v="3.4624999999999999"/>
    <n v="1.98101083032491E-3"/>
    <n v="6.8592499999999999E-3"/>
  </r>
  <r>
    <s v="H"/>
    <x v="0"/>
    <s v="H"/>
    <s v="FDMSNORTH"/>
    <x v="2"/>
    <x v="24"/>
    <s v="SK"/>
    <x v="4"/>
    <n v="1"/>
    <n v="1"/>
    <n v="31.32"/>
    <n v="31.32"/>
    <n v="0"/>
    <n v="0"/>
  </r>
  <r>
    <s v="R"/>
    <x v="1"/>
    <s v="Z"/>
    <s v="OMNIPAY"/>
    <x v="2"/>
    <x v="7"/>
    <s v="FR"/>
    <x v="0"/>
    <n v="1"/>
    <n v="1"/>
    <n v="193.44"/>
    <n v="193.44"/>
    <n v="0"/>
    <n v="0"/>
  </r>
  <r>
    <s v="H"/>
    <x v="0"/>
    <s v="H"/>
    <s v="FDMSNORTH"/>
    <x v="1"/>
    <x v="5"/>
    <s v="NL"/>
    <x v="2"/>
    <n v="48"/>
    <n v="38"/>
    <n v="3319.6099999999901"/>
    <n v="69.158541666666594"/>
    <n v="1.4278430297534901E-3"/>
    <n v="9.8747541666666605E-2"/>
  </r>
  <r>
    <s v="H"/>
    <x v="0"/>
    <s v="H"/>
    <s v="FDMSNORTH"/>
    <x v="0"/>
    <x v="18"/>
    <s v="DK"/>
    <x v="1"/>
    <n v="250"/>
    <n v="7"/>
    <n v="1214.81"/>
    <n v="4.85923999999999"/>
    <n v="4.9009688757912697E-3"/>
    <n v="2.38149839999999E-2"/>
  </r>
  <r>
    <s v="R"/>
    <x v="1"/>
    <s v="O"/>
    <s v="FDMSNORTH"/>
    <x v="2"/>
    <x v="22"/>
    <s v="NO"/>
    <x v="4"/>
    <n v="6"/>
    <n v="4"/>
    <n v="260.35000000000002"/>
    <n v="43.391666666666602"/>
    <n v="8.0157173036297293E-3"/>
    <n v="0.34781533333333298"/>
  </r>
  <r>
    <s v="H"/>
    <x v="0"/>
    <s v="H"/>
    <s v="FDMSNORTH"/>
    <x v="1"/>
    <x v="11"/>
    <s v="ES"/>
    <x v="6"/>
    <n v="38"/>
    <n v="25"/>
    <n v="33494.17"/>
    <n v="881.42552631578906"/>
    <n v="8.1497403876555196E-4"/>
    <n v="0.71833892105263097"/>
  </r>
  <r>
    <s v="H"/>
    <x v="0"/>
    <s v="H"/>
    <s v="FDMSNORTH"/>
    <x v="0"/>
    <x v="17"/>
    <s v="SI"/>
    <x v="1"/>
    <n v="2"/>
    <n v="2"/>
    <n v="2.56"/>
    <n v="1.28"/>
    <n v="1.9140624999999999E-5"/>
    <n v="2.4499999999999999E-5"/>
  </r>
  <r>
    <s v="H"/>
    <x v="0"/>
    <s v="H"/>
    <s v="FDMSNORTH"/>
    <x v="0"/>
    <x v="1"/>
    <s v="LU"/>
    <x v="4"/>
    <n v="797"/>
    <n v="197"/>
    <n v="30940.39"/>
    <n v="38.821066499372598"/>
    <n v="2.2060127231750999E-3"/>
    <n v="8.5639766624843197E-2"/>
  </r>
  <r>
    <s v="H"/>
    <x v="0"/>
    <s v="H"/>
    <s v="FDMSNORTH"/>
    <x v="1"/>
    <x v="2"/>
    <s v="AT"/>
    <x v="2"/>
    <n v="105"/>
    <n v="68"/>
    <n v="7612.6699999999901"/>
    <n v="72.501619047619002"/>
    <n v="1.3087242715105201E-3"/>
    <n v="9.48846285714285E-2"/>
  </r>
  <r>
    <s v="H"/>
    <x v="0"/>
    <s v="H"/>
    <s v="FDMSNORTH"/>
    <x v="1"/>
    <x v="1"/>
    <s v="NL"/>
    <x v="2"/>
    <n v="38"/>
    <n v="37"/>
    <n v="2699.70999999999"/>
    <n v="71.044999999999902"/>
    <n v="1.55339091976545E-3"/>
    <n v="0.11036065789473599"/>
  </r>
  <r>
    <s v="R"/>
    <x v="1"/>
    <s v="Z"/>
    <s v="OMNIPAY"/>
    <x v="0"/>
    <x v="8"/>
    <s v="IE"/>
    <x v="1"/>
    <n v="8"/>
    <n v="6"/>
    <n v="31.249999999999901"/>
    <n v="3.9062499999999898"/>
    <n v="0"/>
    <n v="0"/>
  </r>
  <r>
    <s v="H"/>
    <x v="0"/>
    <s v="H"/>
    <s v="FDMSNORTH"/>
    <x v="1"/>
    <x v="1"/>
    <s v="NL"/>
    <x v="1"/>
    <n v="40"/>
    <n v="33"/>
    <n v="201.82999999999899"/>
    <n v="5.04575"/>
    <n v="2.9633751176732898E-3"/>
    <n v="1.49524499999999E-2"/>
  </r>
  <r>
    <s v="R"/>
    <x v="1"/>
    <s v="O"/>
    <s v="FDMSNORTH"/>
    <x v="1"/>
    <x v="8"/>
    <s v="IE"/>
    <x v="5"/>
    <n v="31"/>
    <n v="17"/>
    <n v="402.35"/>
    <n v="12.9790322580645"/>
    <n v="1.6472026842301399E-3"/>
    <n v="2.1379096774193501E-2"/>
  </r>
  <r>
    <s v="R"/>
    <x v="1"/>
    <s v="Z"/>
    <s v="OMNIPAY"/>
    <x v="1"/>
    <x v="8"/>
    <s v="IE"/>
    <x v="1"/>
    <n v="1"/>
    <n v="1"/>
    <n v="6.36"/>
    <n v="6.36"/>
    <n v="0"/>
    <n v="0"/>
  </r>
  <r>
    <s v="R"/>
    <x v="1"/>
    <s v="O"/>
    <s v="FDMSNORTH"/>
    <x v="0"/>
    <x v="8"/>
    <s v="IE"/>
    <x v="0"/>
    <n v="58"/>
    <n v="26"/>
    <n v="10764.28"/>
    <n v="185.591034482758"/>
    <n v="4.4370064695455698E-4"/>
    <n v="8.2346862068965507E-2"/>
  </r>
  <r>
    <s v="H"/>
    <x v="0"/>
    <s v="H"/>
    <s v="FDMSNORTH"/>
    <x v="1"/>
    <x v="1"/>
    <s v="NL"/>
    <x v="4"/>
    <n v="26"/>
    <n v="24"/>
    <n v="1046.1899999999901"/>
    <n v="40.238076923076903"/>
    <n v="1.54496410785803E-3"/>
    <n v="6.2166384615384603E-2"/>
  </r>
  <r>
    <s v="R"/>
    <x v="1"/>
    <s v="O"/>
    <s v="FDMSNORTH"/>
    <x v="1"/>
    <x v="1"/>
    <s v="GB"/>
    <x v="0"/>
    <n v="9"/>
    <n v="9"/>
    <n v="1708.3399999999899"/>
    <n v="189.81555555555499"/>
    <n v="8.3955360174204198E-4"/>
    <n v="0.15936033333333299"/>
  </r>
  <r>
    <s v="R"/>
    <x v="1"/>
    <s v="Z"/>
    <s v="OMNIPAY"/>
    <x v="0"/>
    <x v="8"/>
    <s v="IE"/>
    <x v="5"/>
    <n v="5"/>
    <n v="4"/>
    <n v="67.429999999999893"/>
    <n v="13.485999999999899"/>
    <n v="0"/>
    <n v="0"/>
  </r>
  <r>
    <s v="R"/>
    <x v="1"/>
    <s v="O"/>
    <s v="FDMSNORTH"/>
    <x v="1"/>
    <x v="1"/>
    <s v="IT"/>
    <x v="3"/>
    <n v="28"/>
    <n v="23"/>
    <n v="675.729999999999"/>
    <n v="24.1332142857142"/>
    <n v="8.7834490106995398E-4"/>
    <n v="2.11972857142857E-2"/>
  </r>
  <r>
    <s v="H"/>
    <x v="0"/>
    <s v="H"/>
    <s v="FDMSNORTH"/>
    <x v="1"/>
    <x v="15"/>
    <s v="GR"/>
    <x v="0"/>
    <n v="29"/>
    <n v="18"/>
    <n v="4804.47"/>
    <n v="165.67137931034401"/>
    <n v="1.3090596881653899E-3"/>
    <n v="0.21687372413793099"/>
  </r>
  <r>
    <s v="R"/>
    <x v="1"/>
    <s v="O"/>
    <s v="FDMSNORTH"/>
    <x v="1"/>
    <x v="1"/>
    <s v="IE"/>
    <x v="5"/>
    <n v="25"/>
    <n v="18"/>
    <n v="325.98999999999899"/>
    <n v="13.039599999999901"/>
    <n v="9.1028252400380302E-4"/>
    <n v="1.186972E-2"/>
  </r>
  <r>
    <s v="R"/>
    <x v="1"/>
    <s v="O"/>
    <s v="FDMSNORTH"/>
    <x v="2"/>
    <x v="7"/>
    <s v="FR"/>
    <x v="5"/>
    <n v="41"/>
    <n v="26"/>
    <n v="610.86"/>
    <n v="14.8990243902439"/>
    <n v="1.0969907998559399E-2"/>
    <n v="0.163440926829268"/>
  </r>
  <r>
    <s v="R"/>
    <x v="1"/>
    <s v="O"/>
    <s v="FDMSNORTH"/>
    <x v="1"/>
    <x v="0"/>
    <s v="IT"/>
    <x v="2"/>
    <n v="84"/>
    <n v="75"/>
    <n v="6107.3899999999903"/>
    <n v="72.707023809523804"/>
    <n v="8.2803701744935197E-4"/>
    <n v="6.0204107142857101E-2"/>
  </r>
  <r>
    <s v="R"/>
    <x v="1"/>
    <s v="O"/>
    <s v="FDMSNORTH"/>
    <x v="1"/>
    <x v="1"/>
    <s v="DE"/>
    <x v="2"/>
    <n v="91"/>
    <n v="91"/>
    <n v="6215.17"/>
    <n v="68.298571428571407"/>
    <n v="5.8585171443419895E-4"/>
    <n v="4.00128351648351E-2"/>
  </r>
  <r>
    <s v="R"/>
    <x v="1"/>
    <s v="O"/>
    <s v="FDMSNORTH"/>
    <x v="2"/>
    <x v="5"/>
    <s v="NL"/>
    <x v="3"/>
    <n v="148"/>
    <n v="36"/>
    <n v="3585.6099999999901"/>
    <n v="24.227094594594501"/>
    <n v="1.21637498222059E-2"/>
    <n v="0.29469231756756697"/>
  </r>
  <r>
    <s v="R"/>
    <x v="1"/>
    <s v="O"/>
    <s v="FDMSNORTH"/>
    <x v="0"/>
    <x v="5"/>
    <s v="NL"/>
    <x v="3"/>
    <n v="373"/>
    <n v="47"/>
    <n v="9111.2999999999993"/>
    <n v="24.427077747989198"/>
    <n v="1.41041596698605E-3"/>
    <n v="3.4452340482573701E-2"/>
  </r>
  <r>
    <s v="H"/>
    <x v="0"/>
    <s v="H"/>
    <s v="FDMSNORTH"/>
    <x v="0"/>
    <x v="5"/>
    <s v="NL"/>
    <x v="3"/>
    <n v="884"/>
    <n v="79"/>
    <n v="21388.82"/>
    <n v="24.195497737556501"/>
    <n v="2.2210272001915101E-3"/>
    <n v="5.3738858597285E-2"/>
  </r>
  <r>
    <s v="R"/>
    <x v="1"/>
    <s v="O"/>
    <s v="FDMSNORTH"/>
    <x v="2"/>
    <x v="17"/>
    <s v="SI"/>
    <x v="6"/>
    <n v="1"/>
    <n v="1"/>
    <n v="1105.3399999999999"/>
    <n v="1105.3399999999999"/>
    <n v="0"/>
    <n v="0"/>
  </r>
  <r>
    <s v="H"/>
    <x v="0"/>
    <s v="H"/>
    <s v="FDMSNORTH"/>
    <x v="1"/>
    <x v="2"/>
    <s v="AT"/>
    <x v="4"/>
    <n v="72"/>
    <n v="43"/>
    <n v="2778.5"/>
    <n v="38.5902777777777"/>
    <n v="1.35603671045528E-3"/>
    <n v="5.2329833333333298E-2"/>
  </r>
  <r>
    <s v="R"/>
    <x v="1"/>
    <s v="O"/>
    <s v="FDMSNORTH"/>
    <x v="2"/>
    <x v="25"/>
    <s v="MT"/>
    <x v="4"/>
    <n v="2"/>
    <n v="2"/>
    <n v="79"/>
    <n v="39.5"/>
    <n v="4.8101265822784803E-3"/>
    <n v="0.19"/>
  </r>
  <r>
    <s v="H"/>
    <x v="0"/>
    <s v="H"/>
    <s v="FDMSNORTH"/>
    <x v="1"/>
    <x v="15"/>
    <s v="GR"/>
    <x v="4"/>
    <n v="53"/>
    <n v="23"/>
    <n v="2038.26999999999"/>
    <n v="38.457924528301803"/>
    <n v="1.3665181747266001E-3"/>
    <n v="5.2553452830188599E-2"/>
  </r>
  <r>
    <s v="R"/>
    <x v="1"/>
    <s v="Z"/>
    <s v="OMNIPAY"/>
    <x v="1"/>
    <x v="3"/>
    <s v="GB"/>
    <x v="2"/>
    <n v="8"/>
    <n v="8"/>
    <n v="506.57"/>
    <n v="63.321249999999999"/>
    <n v="0"/>
    <n v="0"/>
  </r>
  <r>
    <s v="R"/>
    <x v="1"/>
    <s v="Z"/>
    <s v="OMNIPAY"/>
    <x v="1"/>
    <x v="1"/>
    <s v="IT"/>
    <x v="4"/>
    <n v="1"/>
    <n v="1"/>
    <n v="49.21"/>
    <n v="49.21"/>
    <n v="0"/>
    <n v="0"/>
  </r>
  <r>
    <s v="R"/>
    <x v="1"/>
    <s v="O"/>
    <s v="FDMSNORTH"/>
    <x v="2"/>
    <x v="6"/>
    <s v="DE"/>
    <x v="1"/>
    <n v="84"/>
    <n v="40"/>
    <n v="399.15"/>
    <n v="4.7517857142857096"/>
    <n v="2.7662304897908E-2"/>
    <n v="0.13144534523809501"/>
  </r>
  <r>
    <s v="H"/>
    <x v="0"/>
    <s v="H"/>
    <s v="FDMSNORTH"/>
    <x v="2"/>
    <x v="3"/>
    <s v="GB"/>
    <x v="4"/>
    <n v="125"/>
    <n v="63"/>
    <n v="4887.8299999999899"/>
    <n v="39.102640000000001"/>
    <n v="1.02891806793607E-2"/>
    <n v="0.40233412799999901"/>
  </r>
  <r>
    <s v="H"/>
    <x v="0"/>
    <s v="H"/>
    <s v="FDMSNORTH"/>
    <x v="2"/>
    <x v="3"/>
    <s v="GB"/>
    <x v="3"/>
    <n v="126"/>
    <n v="44"/>
    <n v="3056.5999999999899"/>
    <n v="24.258730158730099"/>
    <n v="1.17256638094614E-2"/>
    <n v="0.28444971428571397"/>
  </r>
  <r>
    <s v="R"/>
    <x v="1"/>
    <s v="O"/>
    <s v="FDMSNORTH"/>
    <x v="1"/>
    <x v="1"/>
    <s v="FR"/>
    <x v="3"/>
    <n v="7"/>
    <n v="7"/>
    <n v="183.64"/>
    <n v="26.234285714285701"/>
    <n v="8.0999782182530997E-4"/>
    <n v="2.1249714285714202E-2"/>
  </r>
  <r>
    <s v="R"/>
    <x v="1"/>
    <s v="O"/>
    <s v="FDMSNORTH"/>
    <x v="0"/>
    <x v="3"/>
    <s v="GB"/>
    <x v="3"/>
    <n v="319"/>
    <n v="68"/>
    <n v="7640.11"/>
    <n v="23.950188087774201"/>
    <n v="1.4100311382951201E-3"/>
    <n v="3.37705109717868E-2"/>
  </r>
  <r>
    <s v="R"/>
    <x v="1"/>
    <s v="O"/>
    <s v="FDMSNORTH"/>
    <x v="1"/>
    <x v="1"/>
    <s v="DE"/>
    <x v="5"/>
    <n v="62"/>
    <n v="61"/>
    <n v="878.05"/>
    <n v="14.1620967741935"/>
    <n v="1.45428620238027E-3"/>
    <n v="2.0595741935483799E-2"/>
  </r>
  <r>
    <s v="H"/>
    <x v="0"/>
    <s v="H"/>
    <s v="FDMSNORTH"/>
    <x v="2"/>
    <x v="5"/>
    <s v="NL"/>
    <x v="5"/>
    <n v="64"/>
    <n v="13"/>
    <n v="937.50999999999897"/>
    <n v="14.64859375"/>
    <n v="1.14611865473435E-2"/>
    <n v="0.16789026562500001"/>
  </r>
  <r>
    <s v="R"/>
    <x v="1"/>
    <s v="Z"/>
    <s v="OMNIPAY"/>
    <x v="1"/>
    <x v="6"/>
    <s v="DE"/>
    <x v="3"/>
    <n v="1"/>
    <n v="1"/>
    <n v="22.95"/>
    <n v="22.95"/>
    <n v="0"/>
    <n v="0"/>
  </r>
  <r>
    <s v="H"/>
    <x v="0"/>
    <s v="H"/>
    <s v="FDMSNORTH"/>
    <x v="1"/>
    <x v="11"/>
    <s v="ES"/>
    <x v="5"/>
    <n v="535"/>
    <n v="127"/>
    <n v="8199.32"/>
    <n v="15.3258317757009"/>
    <n v="1.6612738617348701E-3"/>
    <n v="2.5460403738317702E-2"/>
  </r>
  <r>
    <s v="R"/>
    <x v="1"/>
    <s v="Z"/>
    <s v="OMNIPAY"/>
    <x v="1"/>
    <x v="3"/>
    <s v="GB"/>
    <x v="3"/>
    <n v="5"/>
    <n v="5"/>
    <n v="117.75"/>
    <n v="23.549999999999901"/>
    <n v="0"/>
    <n v="0"/>
  </r>
  <r>
    <s v="R"/>
    <x v="1"/>
    <s v="Z"/>
    <s v="OMNIPAY"/>
    <x v="2"/>
    <x v="8"/>
    <s v="IE"/>
    <x v="5"/>
    <n v="6"/>
    <n v="3"/>
    <n v="81.16"/>
    <n v="13.5266666666666"/>
    <n v="5.5061237062592402E-3"/>
    <n v="7.4479500000000004E-2"/>
  </r>
  <r>
    <s v="R"/>
    <x v="1"/>
    <s v="Z"/>
    <s v="OMNIPAY"/>
    <x v="2"/>
    <x v="8"/>
    <s v="IE"/>
    <x v="3"/>
    <n v="2"/>
    <n v="2"/>
    <n v="50.98"/>
    <n v="25.49"/>
    <n v="0"/>
    <n v="0"/>
  </r>
  <r>
    <s v="R"/>
    <x v="1"/>
    <s v="Z"/>
    <s v="OMNIPAY"/>
    <x v="2"/>
    <x v="8"/>
    <s v="IE"/>
    <x v="0"/>
    <n v="2"/>
    <n v="2"/>
    <n v="297.409999999999"/>
    <n v="148.70499999999899"/>
    <n v="0"/>
    <n v="0"/>
  </r>
  <r>
    <s v="H"/>
    <x v="0"/>
    <s v="H"/>
    <s v="FDMSNORTH"/>
    <x v="1"/>
    <x v="15"/>
    <s v="GR"/>
    <x v="5"/>
    <n v="279"/>
    <n v="14"/>
    <n v="3798.48"/>
    <n v="13.614623655913899"/>
    <n v="1.86282591984161E-3"/>
    <n v="2.5361673835125401E-2"/>
  </r>
  <r>
    <s v="H"/>
    <x v="0"/>
    <s v="H"/>
    <s v="FDMSNORTH"/>
    <x v="1"/>
    <x v="15"/>
    <s v="GR"/>
    <x v="1"/>
    <n v="135"/>
    <n v="9"/>
    <n v="799"/>
    <n v="5.9185185185185096"/>
    <n v="2.3590187734668301E-3"/>
    <n v="1.3961896296296201E-2"/>
  </r>
  <r>
    <s v="R"/>
    <x v="1"/>
    <s v="Z"/>
    <s v="OMNIPAY"/>
    <x v="1"/>
    <x v="11"/>
    <s v="ES"/>
    <x v="0"/>
    <n v="2"/>
    <n v="2"/>
    <n v="372.24"/>
    <n v="186.12"/>
    <n v="0"/>
    <n v="0"/>
  </r>
  <r>
    <s v="H"/>
    <x v="0"/>
    <s v="H"/>
    <s v="FDMSNORTH"/>
    <x v="2"/>
    <x v="10"/>
    <s v="SE"/>
    <x v="5"/>
    <n v="14"/>
    <n v="7"/>
    <n v="184.18"/>
    <n v="13.1557142857142"/>
    <n v="1.49716364426104E-2"/>
    <n v="0.19696257142857099"/>
  </r>
  <r>
    <s v="H"/>
    <x v="0"/>
    <s v="H"/>
    <s v="FDMSNORTH"/>
    <x v="0"/>
    <x v="10"/>
    <s v="SE"/>
    <x v="0"/>
    <n v="65"/>
    <n v="32"/>
    <n v="11913.86"/>
    <n v="183.290153846153"/>
    <n v="1.69076050918845E-3"/>
    <n v="0.30989975384615298"/>
  </r>
  <r>
    <s v="R"/>
    <x v="1"/>
    <s v="O"/>
    <s v="FDMSNORTH"/>
    <x v="0"/>
    <x v="10"/>
    <s v="SE"/>
    <x v="5"/>
    <n v="57"/>
    <n v="15"/>
    <n v="719.88999999999896"/>
    <n v="12.629649122807001"/>
    <n v="2.1321771381738802E-3"/>
    <n v="2.6928649122807E-2"/>
  </r>
  <r>
    <s v="R"/>
    <x v="1"/>
    <s v="O"/>
    <s v="FDMSNORTH"/>
    <x v="0"/>
    <x v="6"/>
    <s v="DE"/>
    <x v="0"/>
    <n v="319"/>
    <n v="183"/>
    <n v="63167.74"/>
    <n v="198.017993730407"/>
    <n v="4.69958953731762E-4"/>
    <n v="9.3060329153604904E-2"/>
  </r>
  <r>
    <s v="H"/>
    <x v="0"/>
    <s v="Y"/>
    <s v="OMNIPAY"/>
    <x v="2"/>
    <x v="1"/>
    <s v="LU"/>
    <x v="5"/>
    <n v="21"/>
    <n v="18"/>
    <n v="315.88"/>
    <n v="15.0419047619047"/>
    <n v="0"/>
    <n v="0"/>
  </r>
  <r>
    <s v="R"/>
    <x v="1"/>
    <s v="O"/>
    <s v="FDMSNORTH"/>
    <x v="1"/>
    <x v="11"/>
    <s v="ES"/>
    <x v="1"/>
    <n v="37"/>
    <n v="19"/>
    <n v="206.85"/>
    <n v="5.5905405405405402"/>
    <n v="2.1992023205221101E-3"/>
    <n v="1.2294729729729699E-2"/>
  </r>
  <r>
    <s v="R"/>
    <x v="1"/>
    <s v="O"/>
    <s v="FDMSNORTH"/>
    <x v="1"/>
    <x v="0"/>
    <s v="IT"/>
    <x v="0"/>
    <n v="81"/>
    <n v="71"/>
    <n v="17210.34"/>
    <n v="212.47333333333299"/>
    <n v="4.8566309555767001E-4"/>
    <n v="0.10319045679012299"/>
  </r>
  <r>
    <s v="R"/>
    <x v="1"/>
    <s v="O"/>
    <s v="FDMSNORTH"/>
    <x v="2"/>
    <x v="1"/>
    <s v="LU"/>
    <x v="2"/>
    <n v="66"/>
    <n v="20"/>
    <n v="4771.2700000000004"/>
    <n v="72.291969696969602"/>
    <n v="9.4715840855788894E-3"/>
    <n v="0.68471946969696895"/>
  </r>
  <r>
    <s v="R"/>
    <x v="1"/>
    <s v="O"/>
    <s v="FDMSNORTH"/>
    <x v="2"/>
    <x v="19"/>
    <s v="LV"/>
    <x v="4"/>
    <n v="1"/>
    <n v="1"/>
    <n v="35.049999999999997"/>
    <n v="35.049999999999997"/>
    <n v="0"/>
    <n v="0"/>
  </r>
  <r>
    <s v="R"/>
    <x v="1"/>
    <s v="Z"/>
    <s v="OMNIPAY"/>
    <x v="0"/>
    <x v="7"/>
    <s v="FR"/>
    <x v="2"/>
    <n v="2"/>
    <n v="2"/>
    <n v="170.63"/>
    <n v="85.314999999999998"/>
    <n v="0"/>
    <n v="0"/>
  </r>
  <r>
    <s v="R"/>
    <x v="1"/>
    <s v="Z"/>
    <s v="OMNIPAY"/>
    <x v="0"/>
    <x v="7"/>
    <s v="FR"/>
    <x v="4"/>
    <n v="1"/>
    <n v="1"/>
    <n v="37.14"/>
    <n v="37.14"/>
    <n v="0"/>
    <n v="0"/>
  </r>
  <r>
    <s v="R"/>
    <x v="1"/>
    <s v="Z"/>
    <s v="OMNIPAY"/>
    <x v="0"/>
    <x v="8"/>
    <s v="IE"/>
    <x v="4"/>
    <n v="1"/>
    <n v="1"/>
    <n v="47.39"/>
    <n v="47.39"/>
    <n v="0"/>
    <n v="0"/>
  </r>
  <r>
    <s v="H"/>
    <x v="0"/>
    <s v="H"/>
    <s v="FDMSNORTH"/>
    <x v="2"/>
    <x v="0"/>
    <s v="IT"/>
    <x v="6"/>
    <n v="5"/>
    <n v="5"/>
    <n v="7813.6"/>
    <n v="1562.72"/>
    <n v="3.1609942920036798E-3"/>
    <n v="4.9397489999999999"/>
  </r>
  <r>
    <s v="R"/>
    <x v="1"/>
    <s v="O"/>
    <s v="FDMSNORTH"/>
    <x v="0"/>
    <x v="20"/>
    <s v="BE"/>
    <x v="1"/>
    <n v="4"/>
    <n v="4"/>
    <n v="23.619999999999902"/>
    <n v="5.9050000000000002"/>
    <n v="2.60342929720575E-3"/>
    <n v="1.5373249999999899E-2"/>
  </r>
  <r>
    <s v="R"/>
    <x v="1"/>
    <s v="O"/>
    <s v="FDMSNORTH"/>
    <x v="2"/>
    <x v="20"/>
    <s v="BE"/>
    <x v="5"/>
    <n v="5"/>
    <n v="4"/>
    <n v="73.87"/>
    <n v="14.773999999999999"/>
    <n v="1.3141139840259899E-2"/>
    <n v="0.19414719999999999"/>
  </r>
  <r>
    <s v="R"/>
    <x v="1"/>
    <s v="O"/>
    <s v="FDMSNORTH"/>
    <x v="1"/>
    <x v="6"/>
    <s v="DE"/>
    <x v="0"/>
    <n v="198"/>
    <n v="160"/>
    <n v="39862.25"/>
    <n v="201.32449494949401"/>
    <n v="4.5028690051364297E-4"/>
    <n v="9.0653782828282806E-2"/>
  </r>
  <r>
    <s v="H"/>
    <x v="0"/>
    <s v="H"/>
    <s v="FDMSNORTH"/>
    <x v="1"/>
    <x v="1"/>
    <s v="GB"/>
    <x v="6"/>
    <n v="37"/>
    <n v="37"/>
    <n v="100894.97"/>
    <n v="2726.8910810810798"/>
    <n v="3.5252721716454199E-4"/>
    <n v="0.96130332432432397"/>
  </r>
  <r>
    <s v="H"/>
    <x v="0"/>
    <s v="H"/>
    <s v="FDMSNORTH"/>
    <x v="0"/>
    <x v="11"/>
    <s v="ES"/>
    <x v="1"/>
    <n v="94"/>
    <n v="23"/>
    <n v="596.13999999999896"/>
    <n v="6.3419148936170204"/>
    <n v="3.8980876975207102E-3"/>
    <n v="2.4721340425531899E-2"/>
  </r>
  <r>
    <s v="H"/>
    <x v="0"/>
    <s v="H"/>
    <s v="FDMSNORTH"/>
    <x v="1"/>
    <x v="1"/>
    <s v="NL"/>
    <x v="0"/>
    <n v="40"/>
    <n v="39"/>
    <n v="7699.74"/>
    <n v="192.49350000000001"/>
    <n v="1.4017636959169999E-3"/>
    <n v="0.26983040000000003"/>
  </r>
  <r>
    <s v="H"/>
    <x v="0"/>
    <s v="Y"/>
    <s v="OMNIPAY"/>
    <x v="2"/>
    <x v="3"/>
    <s v="GB"/>
    <x v="5"/>
    <n v="13"/>
    <n v="11"/>
    <n v="185.439999999999"/>
    <n v="14.264615384615301"/>
    <n v="1.1145793787748E-2"/>
    <n v="0.158990461538461"/>
  </r>
  <r>
    <s v="H"/>
    <x v="0"/>
    <s v="H"/>
    <s v="FDMSNORTH"/>
    <x v="1"/>
    <x v="1"/>
    <s v="LU"/>
    <x v="2"/>
    <n v="9"/>
    <n v="9"/>
    <n v="698.17"/>
    <n v="77.574444444444396"/>
    <n v="8.3124740392740998E-4"/>
    <n v="6.4483555555555502E-2"/>
  </r>
  <r>
    <s v="H"/>
    <x v="0"/>
    <s v="H"/>
    <s v="FDMSNORTH"/>
    <x v="0"/>
    <x v="5"/>
    <s v="NL"/>
    <x v="6"/>
    <n v="32"/>
    <n v="24"/>
    <n v="30369.6499999999"/>
    <n v="949.05156249999902"/>
    <n v="1.13496046217193E-3"/>
    <n v="1.0771359999999901"/>
  </r>
  <r>
    <s v="R"/>
    <x v="1"/>
    <s v="O"/>
    <s v="FDMSNORTH"/>
    <x v="1"/>
    <x v="1"/>
    <s v="IE"/>
    <x v="3"/>
    <n v="22"/>
    <n v="22"/>
    <n v="520.02"/>
    <n v="23.637272727272698"/>
    <n v="1.0028768124302899E-3"/>
    <n v="2.37052727272727E-2"/>
  </r>
  <r>
    <s v="H"/>
    <x v="0"/>
    <s v="H"/>
    <s v="FDMSNORTH"/>
    <x v="1"/>
    <x v="1"/>
    <s v="SE"/>
    <x v="3"/>
    <n v="32"/>
    <n v="30"/>
    <n v="770.09"/>
    <n v="24.065312499999902"/>
    <n v="1.7249074783466801E-3"/>
    <n v="4.1510437499999997E-2"/>
  </r>
  <r>
    <s v="R"/>
    <x v="1"/>
    <s v="O"/>
    <s v="FDMSNORTH"/>
    <x v="1"/>
    <x v="1"/>
    <s v="PL"/>
    <x v="1"/>
    <n v="12"/>
    <n v="9"/>
    <n v="72.36"/>
    <n v="6.03"/>
    <n v="2.0976368159203898E-3"/>
    <n v="1.264875E-2"/>
  </r>
  <r>
    <s v="R"/>
    <x v="1"/>
    <s v="Z"/>
    <s v="OMNIPAY"/>
    <x v="2"/>
    <x v="1"/>
    <s v="LU"/>
    <x v="0"/>
    <n v="3"/>
    <n v="3"/>
    <n v="759.71"/>
    <n v="253.236666666666"/>
    <n v="0"/>
    <n v="0"/>
  </r>
  <r>
    <s v="R"/>
    <x v="1"/>
    <s v="O"/>
    <s v="FDMSNORTH"/>
    <x v="0"/>
    <x v="2"/>
    <s v="AT"/>
    <x v="2"/>
    <n v="18"/>
    <n v="16"/>
    <n v="1294.95"/>
    <n v="71.941666666666606"/>
    <n v="6.0162013977373596E-4"/>
    <n v="4.3281555555555497E-2"/>
  </r>
  <r>
    <s v="H"/>
    <x v="0"/>
    <s v="H"/>
    <s v="FDMSNORTH"/>
    <x v="0"/>
    <x v="2"/>
    <s v="AT"/>
    <x v="2"/>
    <n v="48"/>
    <n v="26"/>
    <n v="3673.66"/>
    <n v="76.534583333333302"/>
    <n v="1.84372968647071E-3"/>
    <n v="0.141109083333333"/>
  </r>
  <r>
    <s v="R"/>
    <x v="1"/>
    <s v="O"/>
    <s v="FDMSNORTH"/>
    <x v="0"/>
    <x v="11"/>
    <s v="ES"/>
    <x v="2"/>
    <n v="69"/>
    <n v="39"/>
    <n v="4892.45999999999"/>
    <n v="70.905217391304305"/>
    <n v="8.3719703380303603E-4"/>
    <n v="5.9361637681159402E-2"/>
  </r>
  <r>
    <s v="H"/>
    <x v="0"/>
    <s v="H"/>
    <s v="FDMSNORTH"/>
    <x v="0"/>
    <x v="10"/>
    <s v="SE"/>
    <x v="2"/>
    <n v="85"/>
    <n v="31"/>
    <n v="5917.73"/>
    <n v="69.620352941176407"/>
    <n v="1.9700500022812699E-3"/>
    <n v="0.13715557647058799"/>
  </r>
  <r>
    <s v="R"/>
    <x v="1"/>
    <s v="O"/>
    <s v="FDMSNORTH"/>
    <x v="2"/>
    <x v="5"/>
    <s v="NL"/>
    <x v="5"/>
    <n v="355"/>
    <n v="46"/>
    <n v="5113.1999999999898"/>
    <n v="14.403380281690101"/>
    <n v="1.38651149964797E-2"/>
    <n v="0.199704523943662"/>
  </r>
  <r>
    <s v="H"/>
    <x v="0"/>
    <s v="H"/>
    <s v="FDMSNORTH"/>
    <x v="2"/>
    <x v="5"/>
    <s v="NL"/>
    <x v="3"/>
    <n v="21"/>
    <n v="8"/>
    <n v="518.58000000000004"/>
    <n v="24.694285714285702"/>
    <n v="1.34238015349608E-2"/>
    <n v="0.33149119047619002"/>
  </r>
  <r>
    <s v="R"/>
    <x v="1"/>
    <s v="O"/>
    <s v="FDMSNORTH"/>
    <x v="2"/>
    <x v="23"/>
    <s v="HU"/>
    <x v="2"/>
    <n v="3"/>
    <n v="3"/>
    <n v="249.49"/>
    <n v="83.163333333333298"/>
    <n v="8.2568439616818295E-3"/>
    <n v="0.68666666666666598"/>
  </r>
  <r>
    <s v="R"/>
    <x v="1"/>
    <s v="O"/>
    <s v="FDMSNORTH"/>
    <x v="2"/>
    <x v="23"/>
    <s v="HU"/>
    <x v="1"/>
    <n v="5"/>
    <n v="3"/>
    <n v="30.14"/>
    <n v="6.0279999999999996"/>
    <n v="2.2310053085600499E-2"/>
    <n v="0.13448499999999999"/>
  </r>
  <r>
    <s v="R"/>
    <x v="1"/>
    <s v="O"/>
    <s v="FDMSNORTH"/>
    <x v="1"/>
    <x v="1"/>
    <s v="DE"/>
    <x v="0"/>
    <n v="60"/>
    <n v="60"/>
    <n v="11597.66"/>
    <n v="193.29433333333299"/>
    <n v="4.3846586294131701E-4"/>
    <n v="8.4752966666666596E-2"/>
  </r>
  <r>
    <s v="H"/>
    <x v="0"/>
    <s v="H"/>
    <s v="FDMSNORTH"/>
    <x v="1"/>
    <x v="1"/>
    <s v="PL"/>
    <x v="3"/>
    <n v="19"/>
    <n v="18"/>
    <n v="453.55"/>
    <n v="23.871052631578898"/>
    <n v="1.3688545915555E-3"/>
    <n v="3.2675999999999997E-2"/>
  </r>
  <r>
    <s v="R"/>
    <x v="1"/>
    <s v="O"/>
    <s v="FDMSNORTH"/>
    <x v="2"/>
    <x v="26"/>
    <s v="PT"/>
    <x v="0"/>
    <n v="22"/>
    <n v="7"/>
    <n v="5297.4"/>
    <n v="240.790909090909"/>
    <n v="1.0041558689168201E-2"/>
    <n v="2.4179160454545401"/>
  </r>
  <r>
    <s v="R"/>
    <x v="1"/>
    <s v="O"/>
    <s v="FDMSNORTH"/>
    <x v="2"/>
    <x v="10"/>
    <s v="SE"/>
    <x v="0"/>
    <n v="20"/>
    <n v="19"/>
    <n v="4843.18"/>
    <n v="242.15899999999999"/>
    <n v="8.7593329176284904E-3"/>
    <n v="2.1211513000000002"/>
  </r>
  <r>
    <s v="R"/>
    <x v="1"/>
    <s v="O"/>
    <s v="FDMSNORTH"/>
    <x v="1"/>
    <x v="6"/>
    <s v="DE"/>
    <x v="3"/>
    <n v="97"/>
    <n v="78"/>
    <n v="2449.3499999999899"/>
    <n v="25.251030927835"/>
    <n v="1.26420111458142E-3"/>
    <n v="3.1922381443298897E-2"/>
  </r>
  <r>
    <s v="H"/>
    <x v="0"/>
    <s v="H"/>
    <s v="FDMSNORTH"/>
    <x v="1"/>
    <x v="20"/>
    <s v="BE"/>
    <x v="5"/>
    <n v="17"/>
    <n v="10"/>
    <n v="257.33999999999997"/>
    <n v="15.1376470588235"/>
    <n v="1.9034973187223099E-3"/>
    <n v="2.8814470588235198E-2"/>
  </r>
  <r>
    <s v="H"/>
    <x v="0"/>
    <s v="H"/>
    <s v="FDMSNORTH"/>
    <x v="1"/>
    <x v="1"/>
    <s v="IE"/>
    <x v="3"/>
    <n v="31"/>
    <n v="30"/>
    <n v="769.06"/>
    <n v="24.808387096774101"/>
    <n v="1.0522560008321799E-3"/>
    <n v="2.61047741935483E-2"/>
  </r>
  <r>
    <s v="H"/>
    <x v="0"/>
    <s v="H"/>
    <s v="FDMSNORTH"/>
    <x v="1"/>
    <x v="2"/>
    <s v="AT"/>
    <x v="6"/>
    <n v="24"/>
    <n v="20"/>
    <n v="30329.059999999899"/>
    <n v="1263.7108333333299"/>
    <n v="6.2573713131893903E-4"/>
    <n v="0.79075079166666595"/>
  </r>
  <r>
    <s v="R"/>
    <x v="1"/>
    <s v="O"/>
    <s v="FDMSNORTH"/>
    <x v="0"/>
    <x v="10"/>
    <s v="SE"/>
    <x v="1"/>
    <n v="46"/>
    <n v="12"/>
    <n v="263.05"/>
    <n v="5.7184782608695599"/>
    <n v="5.1195362098460304E-3"/>
    <n v="2.9275956521739099E-2"/>
  </r>
  <r>
    <s v="H"/>
    <x v="0"/>
    <s v="H"/>
    <s v="FDMSNORTH"/>
    <x v="0"/>
    <x v="10"/>
    <s v="SE"/>
    <x v="1"/>
    <n v="131"/>
    <n v="22"/>
    <n v="715.44999999999902"/>
    <n v="5.4614503816793798"/>
    <n v="4.4805255433643196E-3"/>
    <n v="2.4470167938931298E-2"/>
  </r>
  <r>
    <s v="H"/>
    <x v="0"/>
    <s v="H"/>
    <s v="FDMSNORTH"/>
    <x v="2"/>
    <x v="3"/>
    <s v="GB"/>
    <x v="0"/>
    <n v="140"/>
    <n v="81"/>
    <n v="25520.85"/>
    <n v="182.291785714285"/>
    <n v="9.4427658169692601E-3"/>
    <n v="1.72133864285714"/>
  </r>
  <r>
    <s v="R"/>
    <x v="1"/>
    <s v="O"/>
    <s v="FDMSNORTH"/>
    <x v="1"/>
    <x v="1"/>
    <s v="IT"/>
    <x v="0"/>
    <n v="46"/>
    <n v="46"/>
    <n v="8068.94"/>
    <n v="175.411739130434"/>
    <n v="3.9220207363048899E-4"/>
    <n v="6.8796847826086902E-2"/>
  </r>
  <r>
    <s v="R"/>
    <x v="1"/>
    <s v="Z"/>
    <s v="OMNIPAY"/>
    <x v="2"/>
    <x v="3"/>
    <s v="GB"/>
    <x v="6"/>
    <n v="2"/>
    <n v="2"/>
    <n v="8139.54"/>
    <n v="4069.77"/>
    <n v="0"/>
    <n v="0"/>
  </r>
  <r>
    <s v="R"/>
    <x v="1"/>
    <s v="O"/>
    <s v="FDMSNORTH"/>
    <x v="2"/>
    <x v="4"/>
    <s v="EE"/>
    <x v="1"/>
    <n v="7"/>
    <n v="6"/>
    <n v="38.19"/>
    <n v="5.4557142857142802"/>
    <n v="2.1500759361089201E-2"/>
    <n v="0.117302"/>
  </r>
  <r>
    <s v="R"/>
    <x v="1"/>
    <s v="O"/>
    <s v="FDMSNORTH"/>
    <x v="2"/>
    <x v="12"/>
    <s v="PL"/>
    <x v="6"/>
    <n v="2"/>
    <n v="2"/>
    <n v="1516.35"/>
    <n v="758.17499999999995"/>
    <n v="6.2716391334454403E-3"/>
    <n v="4.7549999999999999"/>
  </r>
  <r>
    <s v="R"/>
    <x v="1"/>
    <s v="O"/>
    <s v="FDMSNORTH"/>
    <x v="2"/>
    <x v="14"/>
    <s v="LT"/>
    <x v="3"/>
    <n v="12"/>
    <n v="7"/>
    <n v="271.89"/>
    <n v="22.657499999999999"/>
    <n v="1.2750446871896699E-2"/>
    <n v="0.28889324999999999"/>
  </r>
  <r>
    <s v="R"/>
    <x v="1"/>
    <s v="O"/>
    <s v="FDMSNORTH"/>
    <x v="2"/>
    <x v="14"/>
    <s v="LT"/>
    <x v="5"/>
    <n v="32"/>
    <n v="9"/>
    <n v="497.93"/>
    <n v="15.5603125"/>
    <n v="1.48332195288494E-2"/>
    <n v="0.23080953124999901"/>
  </r>
  <r>
    <s v="H"/>
    <x v="0"/>
    <s v="H"/>
    <s v="FDMSNORTH"/>
    <x v="0"/>
    <x v="11"/>
    <s v="ES"/>
    <x v="6"/>
    <n v="12"/>
    <n v="12"/>
    <n v="10955.5899999999"/>
    <n v="912.96583333333297"/>
    <n v="2.01280807332147E-3"/>
    <n v="1.8376249999999901"/>
  </r>
  <r>
    <s v="H"/>
    <x v="0"/>
    <s v="H"/>
    <s v="FDMSNORTH"/>
    <x v="1"/>
    <x v="11"/>
    <s v="ES"/>
    <x v="3"/>
    <n v="362"/>
    <n v="136"/>
    <n v="8949.1299999999992"/>
    <n v="24.721353591160199"/>
    <n v="1.3335646034865901E-3"/>
    <n v="3.2967522099447498E-2"/>
  </r>
  <r>
    <s v="H"/>
    <x v="0"/>
    <s v="H"/>
    <s v="FDMSNORTH"/>
    <x v="0"/>
    <x v="11"/>
    <s v="ES"/>
    <x v="5"/>
    <n v="128"/>
    <n v="31"/>
    <n v="1858.59"/>
    <n v="14.520234374999999"/>
    <n v="2.8289186964311598E-3"/>
    <n v="4.1076562499999997E-2"/>
  </r>
  <r>
    <s v="R"/>
    <x v="1"/>
    <s v="O"/>
    <s v="FDMSNORTH"/>
    <x v="1"/>
    <x v="11"/>
    <s v="ES"/>
    <x v="4"/>
    <n v="77"/>
    <n v="44"/>
    <n v="3042.58"/>
    <n v="39.514025974025898"/>
    <n v="8.4772561444563502E-4"/>
    <n v="3.3497051948051901E-2"/>
  </r>
  <r>
    <s v="H"/>
    <x v="0"/>
    <s v="H"/>
    <s v="FDMSNORTH"/>
    <x v="0"/>
    <x v="11"/>
    <s v="ES"/>
    <x v="3"/>
    <n v="93"/>
    <n v="43"/>
    <n v="2341.2199999999998"/>
    <n v="25.1744086021505"/>
    <n v="2.5469981462656198E-3"/>
    <n v="6.4119172043010694E-2"/>
  </r>
  <r>
    <s v="R"/>
    <x v="1"/>
    <s v="O"/>
    <s v="FDMSNORTH"/>
    <x v="1"/>
    <x v="1"/>
    <s v="FR"/>
    <x v="2"/>
    <n v="10"/>
    <n v="10"/>
    <n v="749.099999999999"/>
    <n v="74.91"/>
    <n v="4.8084234414630899E-4"/>
    <n v="3.6019900000000001E-2"/>
  </r>
  <r>
    <s v="R"/>
    <x v="1"/>
    <s v="O"/>
    <s v="FDMSNORTH"/>
    <x v="0"/>
    <x v="11"/>
    <s v="ES"/>
    <x v="0"/>
    <n v="47"/>
    <n v="20"/>
    <n v="8905.9199999999892"/>
    <n v="189.48765957446801"/>
    <n v="4.4033575419496199E-4"/>
    <n v="8.3438191489361699E-2"/>
  </r>
  <r>
    <s v="H"/>
    <x v="0"/>
    <s v="H"/>
    <s v="FDMSNORTH"/>
    <x v="0"/>
    <x v="11"/>
    <s v="ES"/>
    <x v="4"/>
    <n v="125"/>
    <n v="52"/>
    <n v="4921.3499999999904"/>
    <n v="39.370800000000003"/>
    <n v="2.0830865514543701E-3"/>
    <n v="8.2012783999999894E-2"/>
  </r>
  <r>
    <s v="H"/>
    <x v="0"/>
    <s v="H"/>
    <s v="FDMSNORTH"/>
    <x v="2"/>
    <x v="16"/>
    <s v="BG"/>
    <x v="3"/>
    <n v="1"/>
    <n v="1"/>
    <n v="20.77"/>
    <n v="20.77"/>
    <n v="0"/>
    <n v="0"/>
  </r>
  <r>
    <s v="R"/>
    <x v="1"/>
    <s v="Z"/>
    <s v="OMNIPAY"/>
    <x v="2"/>
    <x v="4"/>
    <s v="EE"/>
    <x v="0"/>
    <n v="1"/>
    <n v="1"/>
    <n v="118.81"/>
    <n v="118.81"/>
    <n v="0"/>
    <n v="0"/>
  </r>
  <r>
    <s v="R"/>
    <x v="1"/>
    <s v="Z"/>
    <s v="OMNIPAY"/>
    <x v="2"/>
    <x v="5"/>
    <s v="NL"/>
    <x v="6"/>
    <n v="1"/>
    <n v="1"/>
    <n v="804.12"/>
    <n v="804.12"/>
    <n v="0"/>
    <n v="0"/>
  </r>
  <r>
    <s v="H"/>
    <x v="0"/>
    <s v="H"/>
    <s v="FDMSNORTH"/>
    <x v="0"/>
    <x v="0"/>
    <s v="IT"/>
    <x v="2"/>
    <n v="65"/>
    <n v="50"/>
    <n v="4701.8100000000004"/>
    <n v="72.335538461538405"/>
    <n v="1.8868129507572599E-3"/>
    <n v="0.13648363076923001"/>
  </r>
  <r>
    <s v="H"/>
    <x v="0"/>
    <s v="H"/>
    <s v="FDMSNORTH"/>
    <x v="0"/>
    <x v="0"/>
    <s v="IT"/>
    <x v="4"/>
    <n v="42"/>
    <n v="31"/>
    <n v="1665.49999999999"/>
    <n v="39.654761904761898"/>
    <n v="1.89600540378264E-3"/>
    <n v="7.5185642857142798E-2"/>
  </r>
  <r>
    <s v="H"/>
    <x v="0"/>
    <s v="H"/>
    <s v="FDMSNORTH"/>
    <x v="2"/>
    <x v="13"/>
    <s v="CY"/>
    <x v="0"/>
    <n v="2"/>
    <n v="2"/>
    <n v="273.95"/>
    <n v="136.97499999999999"/>
    <n v="6.5484504471618899E-3"/>
    <n v="0.89697400000000005"/>
  </r>
  <r>
    <s v="R"/>
    <x v="1"/>
    <s v="O"/>
    <s v="FDMSNORTH"/>
    <x v="2"/>
    <x v="13"/>
    <s v="CY"/>
    <x v="2"/>
    <n v="26"/>
    <n v="13"/>
    <n v="1907.08"/>
    <n v="73.349230769230701"/>
    <n v="8.7784083520355705E-3"/>
    <n v="0.6438895"/>
  </r>
  <r>
    <s v="R"/>
    <x v="1"/>
    <s v="O"/>
    <s v="FDMSNORTH"/>
    <x v="2"/>
    <x v="13"/>
    <s v="CY"/>
    <x v="0"/>
    <n v="13"/>
    <n v="11"/>
    <n v="2869.20999999999"/>
    <n v="220.70846153846099"/>
    <n v="7.7845901833605699E-3"/>
    <n v="1.71812492307692"/>
  </r>
  <r>
    <s v="R"/>
    <x v="1"/>
    <s v="O"/>
    <s v="FDMSNORTH"/>
    <x v="2"/>
    <x v="13"/>
    <s v="CY"/>
    <x v="6"/>
    <n v="3"/>
    <n v="3"/>
    <n v="2069.17"/>
    <n v="689.72333333333302"/>
    <n v="7.5781511427287203E-3"/>
    <n v="5.2268276666666598"/>
  </r>
  <r>
    <s v="H"/>
    <x v="0"/>
    <s v="H"/>
    <s v="FDMSNORTH"/>
    <x v="0"/>
    <x v="13"/>
    <s v="CY"/>
    <x v="2"/>
    <n v="8"/>
    <n v="5"/>
    <n v="540.66999999999996"/>
    <n v="67.583749999999995"/>
    <n v="1.60124105276786E-3"/>
    <n v="0.10821787499999901"/>
  </r>
  <r>
    <s v="H"/>
    <x v="0"/>
    <s v="H"/>
    <s v="FDMSNORTH"/>
    <x v="0"/>
    <x v="13"/>
    <s v="CY"/>
    <x v="0"/>
    <n v="6"/>
    <n v="6"/>
    <n v="1022.86"/>
    <n v="170.47666666666601"/>
    <n v="1.87984963729151E-3"/>
    <n v="0.32047049999999999"/>
  </r>
  <r>
    <s v="R"/>
    <x v="1"/>
    <s v="Z"/>
    <s v="OMNIPAY"/>
    <x v="1"/>
    <x v="1"/>
    <s v="GB"/>
    <x v="2"/>
    <n v="1"/>
    <n v="1"/>
    <n v="84.38"/>
    <n v="84.38"/>
    <n v="0"/>
    <n v="0"/>
  </r>
  <r>
    <s v="R"/>
    <x v="1"/>
    <s v="O"/>
    <s v="FDMSNORTH"/>
    <x v="0"/>
    <x v="5"/>
    <s v="NL"/>
    <x v="0"/>
    <n v="144"/>
    <n v="91"/>
    <n v="26260.6699999999"/>
    <n v="182.36576388888801"/>
    <n v="4.87432689264973E-4"/>
    <n v="8.8891034722222206E-2"/>
  </r>
  <r>
    <s v="R"/>
    <x v="1"/>
    <s v="O"/>
    <s v="FDMSNORTH"/>
    <x v="2"/>
    <x v="14"/>
    <s v="LT"/>
    <x v="2"/>
    <n v="48"/>
    <n v="18"/>
    <n v="3386.6499999999901"/>
    <n v="70.555208333333297"/>
    <n v="9.2061795579702708E-3"/>
    <n v="0.649543916666666"/>
  </r>
  <r>
    <s v="H"/>
    <x v="0"/>
    <s v="H"/>
    <s v="FDMSNORTH"/>
    <x v="0"/>
    <x v="14"/>
    <s v="LT"/>
    <x v="2"/>
    <n v="28"/>
    <n v="9"/>
    <n v="1935.03"/>
    <n v="69.108214285714297"/>
    <n v="1.54477966749869E-3"/>
    <n v="0.106756964285714"/>
  </r>
  <r>
    <s v="R"/>
    <x v="1"/>
    <s v="O"/>
    <s v="FDMSNORTH"/>
    <x v="1"/>
    <x v="1"/>
    <s v="IT"/>
    <x v="2"/>
    <n v="42"/>
    <n v="41"/>
    <n v="2875.78999999999"/>
    <n v="68.471190476190401"/>
    <n v="6.0508138633210296E-4"/>
    <n v="4.1430642857142798E-2"/>
  </r>
  <r>
    <s v="R"/>
    <x v="1"/>
    <s v="O"/>
    <s v="FDMSNORTH"/>
    <x v="2"/>
    <x v="12"/>
    <s v="PL"/>
    <x v="2"/>
    <n v="21"/>
    <n v="10"/>
    <n v="1356.79"/>
    <n v="64.609047619047601"/>
    <n v="1.00522343177647E-2"/>
    <n v="0.64946528571428497"/>
  </r>
  <r>
    <s v="R"/>
    <x v="1"/>
    <s v="O"/>
    <s v="FDMSNORTH"/>
    <x v="1"/>
    <x v="1"/>
    <s v="GB"/>
    <x v="2"/>
    <n v="7"/>
    <n v="7"/>
    <n v="576.18999999999903"/>
    <n v="82.312857142857098"/>
    <n v="2.6219996876030398E-4"/>
    <n v="2.1582428571428499E-2"/>
  </r>
  <r>
    <s v="R"/>
    <x v="1"/>
    <s v="O"/>
    <s v="FDMSNORTH"/>
    <x v="2"/>
    <x v="1"/>
    <s v="LU"/>
    <x v="4"/>
    <n v="78"/>
    <n v="21"/>
    <n v="3029.2199999999898"/>
    <n v="38.836153846153799"/>
    <n v="9.8092753250011606E-3"/>
    <n v="0.380954525641025"/>
  </r>
  <r>
    <s v="R"/>
    <x v="1"/>
    <s v="O"/>
    <s v="FDMSNORTH"/>
    <x v="2"/>
    <x v="4"/>
    <s v="EE"/>
    <x v="5"/>
    <n v="6"/>
    <n v="4"/>
    <n v="95.74"/>
    <n v="15.956666666666599"/>
    <n v="7.4159181115521196E-3"/>
    <n v="0.118333333333333"/>
  </r>
  <r>
    <s v="H"/>
    <x v="0"/>
    <s v="H"/>
    <s v="FDMSNORTH"/>
    <x v="0"/>
    <x v="4"/>
    <s v="EE"/>
    <x v="4"/>
    <n v="10"/>
    <n v="9"/>
    <n v="405.39"/>
    <n v="40.539000000000001"/>
    <n v="1.3270850292311099E-3"/>
    <n v="5.3798699999999998E-2"/>
  </r>
  <r>
    <s v="R"/>
    <x v="1"/>
    <s v="Z"/>
    <s v="OMNIPAY"/>
    <x v="0"/>
    <x v="0"/>
    <s v="IT"/>
    <x v="0"/>
    <n v="2"/>
    <n v="2"/>
    <n v="525.05999999999995"/>
    <n v="262.52999999999997"/>
    <n v="0"/>
    <n v="0"/>
  </r>
  <r>
    <s v="R"/>
    <x v="1"/>
    <s v="O"/>
    <s v="FDMSNORTH"/>
    <x v="2"/>
    <x v="27"/>
    <s v="RO"/>
    <x v="3"/>
    <n v="2"/>
    <n v="2"/>
    <n v="55.12"/>
    <n v="27.56"/>
    <n v="0"/>
    <n v="0"/>
  </r>
  <r>
    <s v="H"/>
    <x v="0"/>
    <s v="H"/>
    <s v="FDMSNORTH"/>
    <x v="2"/>
    <x v="27"/>
    <s v="RO"/>
    <x v="1"/>
    <n v="4"/>
    <n v="3"/>
    <n v="18.97"/>
    <n v="4.7424999999999997"/>
    <n v="1.1130416447021599E-2"/>
    <n v="5.2786E-2"/>
  </r>
  <r>
    <s v="R"/>
    <x v="1"/>
    <s v="O"/>
    <s v="FDMSNORTH"/>
    <x v="2"/>
    <x v="27"/>
    <s v="RO"/>
    <x v="1"/>
    <n v="8"/>
    <n v="5"/>
    <n v="48.3"/>
    <n v="6.0374999999999996"/>
    <n v="1.47974327122153E-2"/>
    <n v="8.9339500000000002E-2"/>
  </r>
  <r>
    <s v="H"/>
    <x v="0"/>
    <s v="Y"/>
    <s v="OMNIPAY"/>
    <x v="1"/>
    <x v="3"/>
    <s v="GB"/>
    <x v="6"/>
    <n v="5"/>
    <n v="5"/>
    <n v="3935.37"/>
    <n v="787.07399999999996"/>
    <n v="1.35254296292343E-3"/>
    <n v="1.0645514"/>
  </r>
  <r>
    <s v="R"/>
    <x v="1"/>
    <s v="Z"/>
    <s v="OMNIPAY"/>
    <x v="1"/>
    <x v="11"/>
    <s v="ES"/>
    <x v="1"/>
    <n v="1"/>
    <n v="1"/>
    <n v="9.24"/>
    <n v="9.24"/>
    <n v="0"/>
    <n v="0"/>
  </r>
  <r>
    <s v="R"/>
    <x v="1"/>
    <s v="O"/>
    <s v="FDMSNORTH"/>
    <x v="2"/>
    <x v="26"/>
    <s v="PT"/>
    <x v="5"/>
    <n v="18"/>
    <n v="9"/>
    <n v="252.909999999999"/>
    <n v="14.0505555555555"/>
    <n v="1.6241449527499899E-2"/>
    <n v="0.228201388888888"/>
  </r>
  <r>
    <s v="R"/>
    <x v="1"/>
    <s v="Z"/>
    <s v="OMNIPAY"/>
    <x v="2"/>
    <x v="13"/>
    <s v="CY"/>
    <x v="2"/>
    <n v="1"/>
    <n v="1"/>
    <n v="53.51"/>
    <n v="53.51"/>
    <n v="0"/>
    <n v="0"/>
  </r>
  <r>
    <s v="R"/>
    <x v="1"/>
    <s v="Z"/>
    <s v="OMNIPAY"/>
    <x v="2"/>
    <x v="13"/>
    <s v="CY"/>
    <x v="4"/>
    <n v="1"/>
    <n v="1"/>
    <n v="37.31"/>
    <n v="37.31"/>
    <n v="0"/>
    <n v="0"/>
  </r>
  <r>
    <s v="H"/>
    <x v="0"/>
    <s v="H"/>
    <s v="FDMSNORTH"/>
    <x v="1"/>
    <x v="12"/>
    <s v="PL"/>
    <x v="1"/>
    <n v="117"/>
    <n v="21"/>
    <n v="611.06999999999903"/>
    <n v="5.2228205128205101"/>
    <n v="2.5128430458048901E-3"/>
    <n v="1.31241282051282E-2"/>
  </r>
  <r>
    <s v="R"/>
    <x v="1"/>
    <s v="O"/>
    <s v="FDMSNORTH"/>
    <x v="2"/>
    <x v="3"/>
    <s v="GB"/>
    <x v="6"/>
    <n v="59"/>
    <n v="46"/>
    <n v="61749.639999999898"/>
    <n v="1046.60406779661"/>
    <n v="8.1605668956126701E-3"/>
    <n v="8.5408825084745708"/>
  </r>
  <r>
    <s v="H"/>
    <x v="0"/>
    <s v="H"/>
    <s v="FDMSNORTH"/>
    <x v="1"/>
    <x v="1"/>
    <s v="IT"/>
    <x v="6"/>
    <n v="25"/>
    <n v="25"/>
    <n v="20470.84"/>
    <n v="818.83359999999902"/>
    <n v="1.3073315994849199E-3"/>
    <n v="1.0704870399999999"/>
  </r>
  <r>
    <s v="R"/>
    <x v="1"/>
    <s v="O"/>
    <s v="FDMSNORTH"/>
    <x v="1"/>
    <x v="8"/>
    <s v="IE"/>
    <x v="3"/>
    <n v="29"/>
    <n v="26"/>
    <n v="704.41"/>
    <n v="24.29"/>
    <n v="1.1301287602390601E-3"/>
    <n v="2.74508275862069E-2"/>
  </r>
  <r>
    <s v="H"/>
    <x v="0"/>
    <s v="H"/>
    <s v="FDMSNORTH"/>
    <x v="1"/>
    <x v="2"/>
    <s v="AT"/>
    <x v="1"/>
    <n v="26"/>
    <n v="12"/>
    <n v="147.32999999999899"/>
    <n v="5.66653846153846"/>
    <n v="2.92229688454489E-3"/>
    <n v="1.6559307692307599E-2"/>
  </r>
  <r>
    <s v="H"/>
    <x v="0"/>
    <s v="H"/>
    <s v="FDMSNORTH"/>
    <x v="2"/>
    <x v="5"/>
    <s v="NL"/>
    <x v="2"/>
    <n v="21"/>
    <n v="10"/>
    <n v="1504.1799999999901"/>
    <n v="71.627619047619007"/>
    <n v="1.0946108178542399E-2"/>
    <n v="0.78404366666666603"/>
  </r>
  <r>
    <s v="R"/>
    <x v="1"/>
    <s v="O"/>
    <s v="FDMSNORTH"/>
    <x v="0"/>
    <x v="26"/>
    <s v="PT"/>
    <x v="5"/>
    <n v="9"/>
    <n v="7"/>
    <n v="122.759999999999"/>
    <n v="13.639999999999899"/>
    <n v="1.7932062561094801E-3"/>
    <n v="2.4459333333333302E-2"/>
  </r>
  <r>
    <s v="R"/>
    <x v="1"/>
    <s v="Z"/>
    <s v="OMNIPAY"/>
    <x v="0"/>
    <x v="22"/>
    <s v="NO"/>
    <x v="0"/>
    <n v="1"/>
    <n v="1"/>
    <n v="238.39"/>
    <n v="238.39"/>
    <n v="0"/>
    <n v="0"/>
  </r>
  <r>
    <s v="R"/>
    <x v="1"/>
    <s v="Z"/>
    <s v="OMNIPAY"/>
    <x v="0"/>
    <x v="3"/>
    <s v="GB"/>
    <x v="5"/>
    <n v="3"/>
    <n v="3"/>
    <n v="41.01"/>
    <n v="13.67"/>
    <n v="0"/>
    <n v="0"/>
  </r>
  <r>
    <s v="H"/>
    <x v="0"/>
    <s v="H"/>
    <s v="FDMSNORTH"/>
    <x v="0"/>
    <x v="26"/>
    <s v="PT"/>
    <x v="2"/>
    <n v="13"/>
    <n v="10"/>
    <n v="972.73"/>
    <n v="74.825384615384607"/>
    <n v="1.75835123826755E-3"/>
    <n v="0.13156930769230701"/>
  </r>
  <r>
    <s v="R"/>
    <x v="1"/>
    <s v="O"/>
    <s v="FDMSNORTH"/>
    <x v="2"/>
    <x v="24"/>
    <s v="SK"/>
    <x v="5"/>
    <n v="2"/>
    <n v="2"/>
    <n v="24.95"/>
    <n v="12.475"/>
    <n v="7.85458917835671E-3"/>
    <n v="9.7986000000000004E-2"/>
  </r>
  <r>
    <s v="H"/>
    <x v="0"/>
    <s v="H"/>
    <s v="FDMSNORTH"/>
    <x v="1"/>
    <x v="10"/>
    <s v="SE"/>
    <x v="2"/>
    <n v="43"/>
    <n v="19"/>
    <n v="2936.49"/>
    <n v="68.290465116278995"/>
    <n v="1.6432850103354601E-3"/>
    <n v="0.112220697674418"/>
  </r>
  <r>
    <s v="R"/>
    <x v="1"/>
    <s v="Z"/>
    <s v="OMNIPAY"/>
    <x v="2"/>
    <x v="3"/>
    <s v="GB"/>
    <x v="5"/>
    <n v="9"/>
    <n v="6"/>
    <n v="122.44"/>
    <n v="13.6044444444444"/>
    <n v="0"/>
    <n v="0"/>
  </r>
  <r>
    <s v="R"/>
    <x v="1"/>
    <s v="O"/>
    <s v="FDMSNORTH"/>
    <x v="2"/>
    <x v="7"/>
    <s v="FR"/>
    <x v="2"/>
    <n v="27"/>
    <n v="23"/>
    <n v="1891.52999999999"/>
    <n v="70.056666666666601"/>
    <n v="1.10563781700528E-2"/>
    <n v="0.77457299999999996"/>
  </r>
  <r>
    <s v="R"/>
    <x v="1"/>
    <s v="Z"/>
    <s v="OMNIPAY"/>
    <x v="0"/>
    <x v="3"/>
    <s v="GB"/>
    <x v="6"/>
    <n v="1"/>
    <n v="1"/>
    <n v="2933.6"/>
    <n v="2933.6"/>
    <n v="0"/>
    <n v="0"/>
  </r>
  <r>
    <s v="R"/>
    <x v="1"/>
    <s v="O"/>
    <s v="FDMSNORTH"/>
    <x v="0"/>
    <x v="15"/>
    <s v="GR"/>
    <x v="5"/>
    <n v="1"/>
    <n v="1"/>
    <n v="12.05"/>
    <n v="12.05"/>
    <n v="0"/>
    <n v="0"/>
  </r>
  <r>
    <s v="H"/>
    <x v="0"/>
    <s v="H"/>
    <s v="FDMSNORTH"/>
    <x v="1"/>
    <x v="1"/>
    <s v="DE"/>
    <x v="4"/>
    <n v="264"/>
    <n v="259"/>
    <n v="10369.68"/>
    <n v="39.279090909090897"/>
    <n v="1.5181654593005699E-3"/>
    <n v="5.9632159090909E-2"/>
  </r>
  <r>
    <s v="R"/>
    <x v="1"/>
    <s v="O"/>
    <s v="FDMSNORTH"/>
    <x v="2"/>
    <x v="6"/>
    <s v="DE"/>
    <x v="2"/>
    <n v="70"/>
    <n v="50"/>
    <n v="5010.2"/>
    <n v="71.574285714285693"/>
    <n v="8.8184286056444804E-3"/>
    <n v="0.63117272857142803"/>
  </r>
  <r>
    <s v="R"/>
    <x v="1"/>
    <s v="Z"/>
    <s v="OMNIPAY"/>
    <x v="1"/>
    <x v="0"/>
    <s v="IT"/>
    <x v="0"/>
    <n v="1"/>
    <n v="1"/>
    <n v="157.38"/>
    <n v="157.38"/>
    <n v="0"/>
    <n v="0"/>
  </r>
  <r>
    <s v="R"/>
    <x v="1"/>
    <s v="O"/>
    <s v="FDMSNORTH"/>
    <x v="1"/>
    <x v="1"/>
    <s v="FR"/>
    <x v="0"/>
    <n v="6"/>
    <n v="6"/>
    <n v="1561.88"/>
    <n v="260.31333333333299"/>
    <n v="2.1161612928009799E-4"/>
    <n v="5.5086499999999997E-2"/>
  </r>
  <r>
    <s v="R"/>
    <x v="1"/>
    <s v="O"/>
    <s v="FDMSNORTH"/>
    <x v="1"/>
    <x v="12"/>
    <s v="PL"/>
    <x v="1"/>
    <n v="13"/>
    <n v="5"/>
    <n v="76.14"/>
    <n v="5.8569230769230698"/>
    <n v="2.9335040714473298E-3"/>
    <n v="1.71813076923076E-2"/>
  </r>
  <r>
    <s v="R"/>
    <x v="1"/>
    <s v="Z"/>
    <s v="OMNIPAY"/>
    <x v="0"/>
    <x v="24"/>
    <s v="SK"/>
    <x v="0"/>
    <n v="1"/>
    <n v="1"/>
    <n v="475.71"/>
    <n v="475.71"/>
    <n v="0"/>
    <n v="0"/>
  </r>
  <r>
    <s v="H"/>
    <x v="0"/>
    <s v="H"/>
    <s v="FDMSNORTH"/>
    <x v="0"/>
    <x v="24"/>
    <s v="SK"/>
    <x v="6"/>
    <n v="1"/>
    <n v="1"/>
    <n v="1964.27"/>
    <n v="1964.27"/>
    <n v="0"/>
    <n v="0"/>
  </r>
  <r>
    <s v="H"/>
    <x v="0"/>
    <s v="H"/>
    <s v="FDMSNORTH"/>
    <x v="0"/>
    <x v="12"/>
    <s v="PL"/>
    <x v="4"/>
    <n v="32"/>
    <n v="19"/>
    <n v="1272.1600000000001"/>
    <n v="39.755000000000003"/>
    <n v="1.6680173877499599E-3"/>
    <n v="6.631203125E-2"/>
  </r>
  <r>
    <s v="R"/>
    <x v="1"/>
    <s v="O"/>
    <s v="FDMSNORTH"/>
    <x v="0"/>
    <x v="12"/>
    <s v="PL"/>
    <x v="2"/>
    <n v="16"/>
    <n v="15"/>
    <n v="1152.5899999999999"/>
    <n v="72.036874999999995"/>
    <n v="6.3885336503006205E-4"/>
    <n v="4.6020999999999999E-2"/>
  </r>
  <r>
    <s v="H"/>
    <x v="0"/>
    <s v="H"/>
    <s v="FDMSNORTH"/>
    <x v="0"/>
    <x v="12"/>
    <s v="PL"/>
    <x v="0"/>
    <n v="36"/>
    <n v="28"/>
    <n v="6850.03999999999"/>
    <n v="190.27888888888799"/>
    <n v="1.36932777034878E-3"/>
    <n v="0.26055416666666598"/>
  </r>
  <r>
    <s v="R"/>
    <x v="1"/>
    <s v="O"/>
    <s v="FDMSNORTH"/>
    <x v="0"/>
    <x v="2"/>
    <s v="AT"/>
    <x v="6"/>
    <n v="4"/>
    <n v="3"/>
    <n v="2551.91"/>
    <n v="637.97749999999996"/>
    <n v="2.7912700683017802E-4"/>
    <n v="0.17807675000000001"/>
  </r>
  <r>
    <s v="R"/>
    <x v="1"/>
    <s v="O"/>
    <s v="FDMSNORTH"/>
    <x v="0"/>
    <x v="7"/>
    <s v="FR"/>
    <x v="3"/>
    <n v="47"/>
    <n v="27"/>
    <n v="1143.83"/>
    <n v="24.336808510638299"/>
    <n v="1.22607905020851E-3"/>
    <n v="2.9838851063829702E-2"/>
  </r>
  <r>
    <s v="R"/>
    <x v="1"/>
    <s v="O"/>
    <s v="FDMSNORTH"/>
    <x v="1"/>
    <x v="1"/>
    <s v="SE"/>
    <x v="5"/>
    <n v="5"/>
    <n v="5"/>
    <n v="68.59"/>
    <n v="13.718"/>
    <n v="1.4678670360110801E-3"/>
    <n v="2.01362E-2"/>
  </r>
  <r>
    <s v="H"/>
    <x v="0"/>
    <s v="H"/>
    <s v="FDMSNORTH"/>
    <x v="0"/>
    <x v="2"/>
    <s v="AT"/>
    <x v="4"/>
    <n v="27"/>
    <n v="18"/>
    <n v="1075.3499999999999"/>
    <n v="39.827777777777698"/>
    <n v="1.7919086808945901E-3"/>
    <n v="7.1367740740740704E-2"/>
  </r>
  <r>
    <s v="H"/>
    <x v="0"/>
    <s v="H"/>
    <s v="FDMSNORTH"/>
    <x v="0"/>
    <x v="21"/>
    <s v="FI"/>
    <x v="0"/>
    <n v="21"/>
    <n v="12"/>
    <n v="4487.8599999999897"/>
    <n v="213.707619047619"/>
    <n v="1.6517714456333299E-3"/>
    <n v="0.35299614285714298"/>
  </r>
  <r>
    <s v="R"/>
    <x v="1"/>
    <s v="O"/>
    <s v="FDMSNORTH"/>
    <x v="2"/>
    <x v="21"/>
    <s v="FI"/>
    <x v="0"/>
    <n v="11"/>
    <n v="8"/>
    <n v="2111.29"/>
    <n v="191.93545454545401"/>
    <n v="8.6277015473951897E-3"/>
    <n v="1.6559618181818101"/>
  </r>
  <r>
    <s v="H"/>
    <x v="0"/>
    <s v="H"/>
    <s v="FDMSNORTH"/>
    <x v="0"/>
    <x v="21"/>
    <s v="FI"/>
    <x v="1"/>
    <n v="3"/>
    <n v="3"/>
    <n v="18.62"/>
    <n v="6.2066666666666599"/>
    <n v="2.0431256713211599E-3"/>
    <n v="1.2681E-2"/>
  </r>
  <r>
    <s v="H"/>
    <x v="0"/>
    <s v="H"/>
    <s v="FDMSNORTH"/>
    <x v="1"/>
    <x v="1"/>
    <s v="BE"/>
    <x v="2"/>
    <n v="50"/>
    <n v="47"/>
    <n v="3664.3299999999899"/>
    <n v="73.286600000000007"/>
    <n v="1.5253350544301399E-3"/>
    <n v="0.11178662"/>
  </r>
  <r>
    <s v="R"/>
    <x v="1"/>
    <s v="O"/>
    <s v="FDMSNORTH"/>
    <x v="1"/>
    <x v="7"/>
    <s v="FR"/>
    <x v="4"/>
    <n v="9"/>
    <n v="8"/>
    <n v="357.30999999999898"/>
    <n v="39.701111111111103"/>
    <n v="8.9627214463631002E-4"/>
    <n v="3.5582999999999997E-2"/>
  </r>
  <r>
    <s v="R"/>
    <x v="1"/>
    <s v="O"/>
    <s v="FDMSNORTH"/>
    <x v="1"/>
    <x v="0"/>
    <s v="IT"/>
    <x v="4"/>
    <n v="62"/>
    <n v="47"/>
    <n v="2430.7600000000002"/>
    <n v="39.205806451612901"/>
    <n v="9.2826770228241395E-4"/>
    <n v="3.6393483870967698E-2"/>
  </r>
  <r>
    <s v="R"/>
    <x v="1"/>
    <s v="O"/>
    <s v="FDMSNORTH"/>
    <x v="2"/>
    <x v="20"/>
    <s v="BE"/>
    <x v="2"/>
    <n v="15"/>
    <n v="7"/>
    <n v="970.05999999999904"/>
    <n v="64.670666666666605"/>
    <n v="6.0529369317361796E-3"/>
    <n v="0.39144746666666602"/>
  </r>
  <r>
    <s v="H"/>
    <x v="0"/>
    <s v="H"/>
    <s v="FDMSNORTH"/>
    <x v="0"/>
    <x v="27"/>
    <s v="RO"/>
    <x v="5"/>
    <n v="2"/>
    <n v="2"/>
    <n v="25.14"/>
    <n v="12.57"/>
    <n v="1.0729514717581501E-3"/>
    <n v="1.3487000000000001E-2"/>
  </r>
  <r>
    <s v="R"/>
    <x v="1"/>
    <s v="O"/>
    <s v="FDMSNORTH"/>
    <x v="1"/>
    <x v="1"/>
    <s v="DE"/>
    <x v="3"/>
    <n v="55"/>
    <n v="54"/>
    <n v="1335.73999999999"/>
    <n v="24.286181818181799"/>
    <n v="1.1420822914639001E-3"/>
    <n v="2.7736818181818099E-2"/>
  </r>
  <r>
    <s v="H"/>
    <x v="0"/>
    <s v="H"/>
    <s v="FDMSNORTH"/>
    <x v="1"/>
    <x v="26"/>
    <s v="PT"/>
    <x v="2"/>
    <n v="27"/>
    <n v="23"/>
    <n v="1944.9399999999901"/>
    <n v="72.034814814814794"/>
    <n v="1.08309870741513E-3"/>
    <n v="7.8020814814814807E-2"/>
  </r>
  <r>
    <s v="R"/>
    <x v="1"/>
    <s v="Z"/>
    <s v="OMNIPAY"/>
    <x v="1"/>
    <x v="6"/>
    <s v="DE"/>
    <x v="2"/>
    <n v="2"/>
    <n v="2"/>
    <n v="150.16"/>
    <n v="75.08"/>
    <n v="0"/>
    <n v="0"/>
  </r>
  <r>
    <s v="R"/>
    <x v="1"/>
    <s v="O"/>
    <s v="FDMSNORTH"/>
    <x v="1"/>
    <x v="22"/>
    <s v="NO"/>
    <x v="3"/>
    <n v="3"/>
    <n v="3"/>
    <n v="77.540000000000006"/>
    <n v="25.8466666666666"/>
    <n v="7.34911013670363E-4"/>
    <n v="1.8994999999999901E-2"/>
  </r>
  <r>
    <s v="H"/>
    <x v="0"/>
    <s v="H"/>
    <s v="FDMSNORTH"/>
    <x v="2"/>
    <x v="6"/>
    <s v="DE"/>
    <x v="1"/>
    <n v="31"/>
    <n v="12"/>
    <n v="82.18"/>
    <n v="2.6509677419354798"/>
    <n v="2.6543380384521701E-2"/>
    <n v="7.0365645161290305E-2"/>
  </r>
  <r>
    <s v="R"/>
    <x v="1"/>
    <s v="O"/>
    <s v="FDMSNORTH"/>
    <x v="2"/>
    <x v="6"/>
    <s v="DE"/>
    <x v="3"/>
    <n v="49"/>
    <n v="38"/>
    <n v="1262.81"/>
    <n v="25.7716326530612"/>
    <n v="1.14613552315866E-2"/>
    <n v="0.29537783673469298"/>
  </r>
  <r>
    <s v="R"/>
    <x v="1"/>
    <s v="Z"/>
    <s v="OMNIPAY"/>
    <x v="1"/>
    <x v="1"/>
    <s v="IT"/>
    <x v="5"/>
    <n v="4"/>
    <n v="2"/>
    <n v="63.8"/>
    <n v="15.95"/>
    <n v="0"/>
    <n v="0"/>
  </r>
  <r>
    <s v="R"/>
    <x v="1"/>
    <s v="Z"/>
    <s v="OMNIPAY"/>
    <x v="1"/>
    <x v="26"/>
    <s v="PT"/>
    <x v="2"/>
    <n v="1"/>
    <n v="1"/>
    <n v="86.94"/>
    <n v="86.94"/>
    <n v="0"/>
    <n v="0"/>
  </r>
  <r>
    <s v="H"/>
    <x v="0"/>
    <s v="H"/>
    <s v="FDMSNORTH"/>
    <x v="2"/>
    <x v="4"/>
    <s v="EE"/>
    <x v="2"/>
    <n v="1"/>
    <n v="1"/>
    <n v="51.09"/>
    <n v="51.09"/>
    <n v="0"/>
    <n v="0"/>
  </r>
  <r>
    <s v="H"/>
    <x v="0"/>
    <s v="H"/>
    <s v="FDMSNORTH"/>
    <x v="1"/>
    <x v="1"/>
    <s v="ES"/>
    <x v="6"/>
    <n v="7"/>
    <n v="7"/>
    <n v="5723.07"/>
    <n v="817.58142857142798"/>
    <n v="3.5631854931007301E-4"/>
    <n v="0.29131942857142801"/>
  </r>
  <r>
    <s v="R"/>
    <x v="1"/>
    <s v="O"/>
    <s v="FDMSNORTH"/>
    <x v="0"/>
    <x v="11"/>
    <s v="ES"/>
    <x v="4"/>
    <n v="43"/>
    <n v="22"/>
    <n v="1780.25999999999"/>
    <n v="41.401395348837099"/>
    <n v="1.00969577477447E-3"/>
    <n v="4.1802813953488303E-2"/>
  </r>
  <r>
    <s v="R"/>
    <x v="1"/>
    <s v="O"/>
    <s v="FDMSNORTH"/>
    <x v="1"/>
    <x v="6"/>
    <s v="DE"/>
    <x v="6"/>
    <n v="34"/>
    <n v="29"/>
    <n v="37175.760000000002"/>
    <n v="1093.4047058823501"/>
    <n v="3.22330868286216E-4"/>
    <n v="0.35243808823529399"/>
  </r>
  <r>
    <s v="H"/>
    <x v="0"/>
    <s v="H"/>
    <s v="FDMSNORTH"/>
    <x v="1"/>
    <x v="1"/>
    <s v="SE"/>
    <x v="4"/>
    <n v="53"/>
    <n v="51"/>
    <n v="2041.62"/>
    <n v="38.521132075471698"/>
    <n v="1.7204964684907E-3"/>
    <n v="6.6275471698113195E-2"/>
  </r>
  <r>
    <s v="R"/>
    <x v="1"/>
    <s v="O"/>
    <s v="FDMSNORTH"/>
    <x v="1"/>
    <x v="11"/>
    <s v="ES"/>
    <x v="2"/>
    <n v="78"/>
    <n v="68"/>
    <n v="5478.3699999999899"/>
    <n v="70.235512820512795"/>
    <n v="5.8057761706492995E-4"/>
    <n v="4.0777166666666601E-2"/>
  </r>
  <r>
    <s v="R"/>
    <x v="1"/>
    <s v="O"/>
    <s v="FDMSNORTH"/>
    <x v="1"/>
    <x v="12"/>
    <s v="PL"/>
    <x v="6"/>
    <n v="2"/>
    <n v="2"/>
    <n v="3534.46"/>
    <n v="1767.23"/>
    <n v="6.2253074019793606E-5"/>
    <n v="0.1100155"/>
  </r>
  <r>
    <s v="R"/>
    <x v="1"/>
    <s v="Z"/>
    <s v="OMNIPAY"/>
    <x v="2"/>
    <x v="1"/>
    <s v="LU"/>
    <x v="2"/>
    <n v="2"/>
    <n v="2"/>
    <n v="185.98"/>
    <n v="92.99"/>
    <n v="5.9101032369071899E-3"/>
    <n v="0.54958050000000003"/>
  </r>
  <r>
    <s v="H"/>
    <x v="0"/>
    <s v="Y"/>
    <s v="OMNIPAY"/>
    <x v="1"/>
    <x v="3"/>
    <s v="GB"/>
    <x v="5"/>
    <n v="194"/>
    <n v="148"/>
    <n v="2774.73"/>
    <n v="14.3027319587628"/>
    <n v="1.3098888900902001E-3"/>
    <n v="1.8734989690721598E-2"/>
  </r>
  <r>
    <s v="H"/>
    <x v="0"/>
    <s v="H"/>
    <s v="FDMSNORTH"/>
    <x v="1"/>
    <x v="2"/>
    <s v="AT"/>
    <x v="0"/>
    <n v="128"/>
    <n v="75"/>
    <n v="26577.61"/>
    <n v="207.637578125"/>
    <n v="1.1121589563546099E-3"/>
    <n v="0.23092599218750001"/>
  </r>
  <r>
    <s v="H"/>
    <x v="0"/>
    <s v="H"/>
    <s v="FDMSNORTH"/>
    <x v="0"/>
    <x v="26"/>
    <s v="PT"/>
    <x v="4"/>
    <n v="15"/>
    <n v="9"/>
    <n v="557.69999999999902"/>
    <n v="37.18"/>
    <n v="2.08801147570378E-3"/>
    <n v="7.7632266666666602E-2"/>
  </r>
  <r>
    <s v="R"/>
    <x v="1"/>
    <s v="O"/>
    <s v="FDMSNORTH"/>
    <x v="0"/>
    <x v="26"/>
    <s v="PT"/>
    <x v="3"/>
    <n v="5"/>
    <n v="4"/>
    <n v="123.15"/>
    <n v="24.63"/>
    <n v="1.0017864393016601E-3"/>
    <n v="2.4674000000000001E-2"/>
  </r>
  <r>
    <s v="R"/>
    <x v="1"/>
    <s v="O"/>
    <s v="FDMSNORTH"/>
    <x v="0"/>
    <x v="8"/>
    <s v="IE"/>
    <x v="6"/>
    <n v="13"/>
    <n v="7"/>
    <n v="11866.22"/>
    <n v="912.78615384615296"/>
    <n v="2.08728558883957E-4"/>
    <n v="0.190524538461538"/>
  </r>
  <r>
    <s v="H"/>
    <x v="0"/>
    <s v="H"/>
    <s v="FDMSNORTH"/>
    <x v="1"/>
    <x v="1"/>
    <s v="DE"/>
    <x v="6"/>
    <n v="31"/>
    <n v="31"/>
    <n v="28817.69"/>
    <n v="929.60290322580602"/>
    <n v="1.2653844218603199E-3"/>
    <n v="1.1763050322580599"/>
  </r>
  <r>
    <s v="R"/>
    <x v="1"/>
    <s v="O"/>
    <s v="FDMSNORTH"/>
    <x v="1"/>
    <x v="1"/>
    <s v="GB"/>
    <x v="6"/>
    <n v="6"/>
    <n v="6"/>
    <n v="9513.43"/>
    <n v="1585.5716666666599"/>
    <n v="0"/>
    <n v="0"/>
  </r>
  <r>
    <s v="R"/>
    <x v="1"/>
    <s v="O"/>
    <s v="FDMSNORTH"/>
    <x v="1"/>
    <x v="8"/>
    <s v="IE"/>
    <x v="0"/>
    <n v="27"/>
    <n v="26"/>
    <n v="4679.26"/>
    <n v="173.30592592592501"/>
    <n v="3.9353957677068599E-4"/>
    <n v="6.8202740740740703E-2"/>
  </r>
  <r>
    <s v="R"/>
    <x v="1"/>
    <s v="O"/>
    <s v="FDMSNORTH"/>
    <x v="1"/>
    <x v="1"/>
    <s v="SE"/>
    <x v="6"/>
    <n v="1"/>
    <n v="1"/>
    <n v="845.47"/>
    <n v="845.47"/>
    <n v="0"/>
    <n v="0"/>
  </r>
  <r>
    <s v="R"/>
    <x v="1"/>
    <s v="O"/>
    <s v="FDMSNORTH"/>
    <x v="1"/>
    <x v="1"/>
    <s v="GB"/>
    <x v="3"/>
    <n v="4"/>
    <n v="4"/>
    <n v="87.65"/>
    <n v="21.912500000000001"/>
    <n v="9.9512835139760401E-4"/>
    <n v="2.1805749999999999E-2"/>
  </r>
  <r>
    <s v="R"/>
    <x v="1"/>
    <s v="O"/>
    <s v="FDMSNORTH"/>
    <x v="2"/>
    <x v="25"/>
    <s v="MT"/>
    <x v="1"/>
    <n v="24"/>
    <n v="4"/>
    <n v="74.58"/>
    <n v="3.1074999999999902"/>
    <n v="2.7569871279163299E-2"/>
    <n v="8.5673374999999996E-2"/>
  </r>
  <r>
    <s v="H"/>
    <x v="0"/>
    <s v="H"/>
    <s v="FDMSNORTH"/>
    <x v="0"/>
    <x v="25"/>
    <s v="MT"/>
    <x v="1"/>
    <n v="31"/>
    <n v="5"/>
    <n v="123.289999999999"/>
    <n v="3.9770967741935501"/>
    <n v="5.3344796820504496E-3"/>
    <n v="2.1215741935483801E-2"/>
  </r>
  <r>
    <s v="H"/>
    <x v="0"/>
    <s v="H"/>
    <s v="FDMSNORTH"/>
    <x v="0"/>
    <x v="25"/>
    <s v="MT"/>
    <x v="2"/>
    <n v="3"/>
    <n v="2"/>
    <n v="190.44"/>
    <n v="63.48"/>
    <n v="1.6796051249737399E-3"/>
    <n v="0.106621333333333"/>
  </r>
  <r>
    <s v="R"/>
    <x v="1"/>
    <s v="O"/>
    <s v="FDMSNORTH"/>
    <x v="2"/>
    <x v="25"/>
    <s v="MT"/>
    <x v="2"/>
    <n v="5"/>
    <n v="4"/>
    <n v="406.61"/>
    <n v="81.322000000000003"/>
    <n v="6.7386439093972102E-3"/>
    <n v="0.54800000000000004"/>
  </r>
  <r>
    <s v="R"/>
    <x v="1"/>
    <s v="O"/>
    <s v="FDMSNORTH"/>
    <x v="0"/>
    <x v="25"/>
    <s v="MT"/>
    <x v="1"/>
    <n v="6"/>
    <n v="3"/>
    <n v="21.09"/>
    <n v="3.5150000000000001"/>
    <n v="4.9508771929824497E-3"/>
    <n v="1.7402333333333301E-2"/>
  </r>
  <r>
    <s v="H"/>
    <x v="0"/>
    <s v="H"/>
    <s v="FDMSNORTH"/>
    <x v="0"/>
    <x v="0"/>
    <s v="IT"/>
    <x v="1"/>
    <n v="18"/>
    <n v="13"/>
    <n v="79.819999999999993"/>
    <n v="4.4344444444444404"/>
    <n v="4.4514908544224501E-3"/>
    <n v="1.97398888888888E-2"/>
  </r>
  <r>
    <s v="R"/>
    <x v="1"/>
    <s v="Z"/>
    <s v="OMNIPAY"/>
    <x v="2"/>
    <x v="8"/>
    <s v="IE"/>
    <x v="2"/>
    <n v="1"/>
    <n v="1"/>
    <n v="60.99"/>
    <n v="60.99"/>
    <n v="0"/>
    <n v="0"/>
  </r>
  <r>
    <s v="R"/>
    <x v="1"/>
    <s v="O"/>
    <s v="FDMSNORTH"/>
    <x v="2"/>
    <x v="5"/>
    <s v="NL"/>
    <x v="0"/>
    <n v="62"/>
    <n v="43"/>
    <n v="12265.9899999999"/>
    <n v="197.83854838709601"/>
    <n v="7.25502213844948E-3"/>
    <n v="1.43532304838709"/>
  </r>
  <r>
    <s v="R"/>
    <x v="1"/>
    <s v="Z"/>
    <s v="OMNIPAY"/>
    <x v="2"/>
    <x v="3"/>
    <s v="GB"/>
    <x v="2"/>
    <n v="12"/>
    <n v="7"/>
    <n v="1004.63"/>
    <n v="83.719166666666595"/>
    <n v="0"/>
    <n v="0"/>
  </r>
  <r>
    <s v="H"/>
    <x v="0"/>
    <s v="Y"/>
    <s v="OMNIPAY"/>
    <x v="2"/>
    <x v="3"/>
    <s v="GB"/>
    <x v="2"/>
    <n v="2"/>
    <n v="2"/>
    <n v="117.72"/>
    <n v="58.86"/>
    <n v="0"/>
    <n v="0"/>
  </r>
  <r>
    <s v="H"/>
    <x v="0"/>
    <s v="H"/>
    <s v="FDMSNORTH"/>
    <x v="2"/>
    <x v="6"/>
    <s v="DE"/>
    <x v="4"/>
    <n v="23"/>
    <n v="20"/>
    <n v="917.33999999999901"/>
    <n v="39.884347826086902"/>
    <n v="9.3175551049774295E-3"/>
    <n v="0.371624608695652"/>
  </r>
  <r>
    <s v="H"/>
    <x v="0"/>
    <s v="H"/>
    <s v="FDMSNORTH"/>
    <x v="2"/>
    <x v="3"/>
    <s v="GB"/>
    <x v="6"/>
    <n v="15"/>
    <n v="14"/>
    <n v="15178.65"/>
    <n v="1011.90999999999"/>
    <n v="7.4493803467370204E-3"/>
    <n v="7.5381024666666603"/>
  </r>
  <r>
    <s v="R"/>
    <x v="1"/>
    <s v="O"/>
    <s v="FDMSNORTH"/>
    <x v="1"/>
    <x v="1"/>
    <s v="BE"/>
    <x v="5"/>
    <n v="8"/>
    <n v="6"/>
    <n v="116.05"/>
    <n v="14.50625"/>
    <n v="4.9924170616113704E-4"/>
    <n v="7.2421250000000003E-3"/>
  </r>
  <r>
    <s v="R"/>
    <x v="1"/>
    <s v="O"/>
    <s v="FDMSNORTH"/>
    <x v="0"/>
    <x v="18"/>
    <s v="DK"/>
    <x v="0"/>
    <n v="10"/>
    <n v="8"/>
    <n v="1684.4399999999901"/>
    <n v="168.44399999999999"/>
    <n v="4.1743368716012398E-4"/>
    <n v="7.0314199999999993E-2"/>
  </r>
  <r>
    <s v="R"/>
    <x v="1"/>
    <s v="O"/>
    <s v="FDMSNORTH"/>
    <x v="2"/>
    <x v="20"/>
    <s v="BE"/>
    <x v="1"/>
    <n v="7"/>
    <n v="4"/>
    <n v="49.6"/>
    <n v="7.0857142857142801"/>
    <n v="1.25030241935483E-2"/>
    <n v="8.8592857142857098E-2"/>
  </r>
  <r>
    <s v="R"/>
    <x v="1"/>
    <s v="O"/>
    <s v="FDMSNORTH"/>
    <x v="2"/>
    <x v="26"/>
    <s v="PT"/>
    <x v="6"/>
    <n v="4"/>
    <n v="2"/>
    <n v="4226.21"/>
    <n v="1056.5525"/>
    <n v="5.4988038928496198E-3"/>
    <n v="5.8097750000000001"/>
  </r>
  <r>
    <s v="H"/>
    <x v="0"/>
    <s v="H"/>
    <s v="FDMSNORTH"/>
    <x v="0"/>
    <x v="26"/>
    <s v="PT"/>
    <x v="0"/>
    <n v="31"/>
    <n v="13"/>
    <n v="7917.0899999999901"/>
    <n v="255.39"/>
    <n v="1.7591721200592601E-3"/>
    <n v="0.44927496774193498"/>
  </r>
  <r>
    <s v="R"/>
    <x v="1"/>
    <s v="O"/>
    <s v="FDMSNORTH"/>
    <x v="1"/>
    <x v="0"/>
    <s v="IT"/>
    <x v="3"/>
    <n v="43"/>
    <n v="30"/>
    <n v="1102.56"/>
    <n v="25.640930232558102"/>
    <n v="1.1059107894354899E-3"/>
    <n v="2.8356581395348801E-2"/>
  </r>
  <r>
    <s v="H"/>
    <x v="0"/>
    <s v="H"/>
    <s v="FDMSNORTH"/>
    <x v="1"/>
    <x v="20"/>
    <s v="BE"/>
    <x v="6"/>
    <n v="7"/>
    <n v="5"/>
    <n v="7352.07"/>
    <n v="1050.2957142857099"/>
    <n v="5.0349683830540196E-4"/>
    <n v="0.52882057142857097"/>
  </r>
  <r>
    <s v="H"/>
    <x v="0"/>
    <s v="H"/>
    <s v="FDMSNORTH"/>
    <x v="1"/>
    <x v="17"/>
    <s v="SI"/>
    <x v="4"/>
    <n v="9"/>
    <n v="8"/>
    <n v="356.159999999999"/>
    <n v="39.573333333333302"/>
    <n v="1.1843721922731301E-3"/>
    <n v="4.6869555555555498E-2"/>
  </r>
  <r>
    <s v="H"/>
    <x v="0"/>
    <s v="H"/>
    <s v="FDMSNORTH"/>
    <x v="0"/>
    <x v="17"/>
    <s v="SI"/>
    <x v="4"/>
    <n v="22"/>
    <n v="12"/>
    <n v="873.06999999999903"/>
    <n v="39.685000000000002"/>
    <n v="1.9565876733824302E-3"/>
    <n v="7.7647181818181796E-2"/>
  </r>
  <r>
    <s v="H"/>
    <x v="0"/>
    <s v="H"/>
    <s v="FDMSNORTH"/>
    <x v="1"/>
    <x v="15"/>
    <s v="GR"/>
    <x v="3"/>
    <n v="71"/>
    <n v="23"/>
    <n v="1699.14"/>
    <n v="23.931549295774602"/>
    <n v="1.5323952116953199E-3"/>
    <n v="3.6672591549295697E-2"/>
  </r>
  <r>
    <s v="R"/>
    <x v="1"/>
    <s v="O"/>
    <s v="FDMSNORTH"/>
    <x v="1"/>
    <x v="15"/>
    <s v="GR"/>
    <x v="5"/>
    <n v="33"/>
    <n v="5"/>
    <n v="467.60999999999899"/>
    <n v="14.1699999999999"/>
    <n v="1.39040225829216E-3"/>
    <n v="1.9702000000000001E-2"/>
  </r>
  <r>
    <s v="H"/>
    <x v="0"/>
    <s v="H"/>
    <s v="FDMSNORTH"/>
    <x v="2"/>
    <x v="11"/>
    <s v="ES"/>
    <x v="5"/>
    <n v="9"/>
    <n v="4"/>
    <n v="123.21"/>
    <n v="13.69"/>
    <n v="8.8468306143981799E-3"/>
    <n v="0.121113111111111"/>
  </r>
  <r>
    <s v="R"/>
    <x v="1"/>
    <s v="O"/>
    <s v="FDMSNORTH"/>
    <x v="2"/>
    <x v="11"/>
    <s v="ES"/>
    <x v="5"/>
    <n v="43"/>
    <n v="18"/>
    <n v="609.08000000000004"/>
    <n v="14.1646511627906"/>
    <n v="1.37451221514415E-2"/>
    <n v="0.194694860465116"/>
  </r>
  <r>
    <s v="R"/>
    <x v="1"/>
    <s v="O"/>
    <s v="FDMSNORTH"/>
    <x v="2"/>
    <x v="11"/>
    <s v="ES"/>
    <x v="4"/>
    <n v="17"/>
    <n v="11"/>
    <n v="681.91"/>
    <n v="40.112352941176397"/>
    <n v="9.3333181798184502E-3"/>
    <n v="0.37438135294117603"/>
  </r>
  <r>
    <s v="R"/>
    <x v="1"/>
    <s v="O"/>
    <s v="FDMSNORTH"/>
    <x v="1"/>
    <x v="1"/>
    <s v="FR"/>
    <x v="4"/>
    <n v="8"/>
    <n v="8"/>
    <n v="326.23"/>
    <n v="40.778750000000002"/>
    <n v="8.7680777365662201E-4"/>
    <n v="3.5755124999999999E-2"/>
  </r>
  <r>
    <s v="R"/>
    <x v="1"/>
    <s v="Z"/>
    <s v="OMNIPAY"/>
    <x v="2"/>
    <x v="5"/>
    <s v="NL"/>
    <x v="0"/>
    <n v="3"/>
    <n v="1"/>
    <n v="644.30999999999995"/>
    <n v="214.77"/>
    <n v="0"/>
    <n v="0"/>
  </r>
  <r>
    <s v="R"/>
    <x v="1"/>
    <s v="Z"/>
    <s v="OMNIPAY"/>
    <x v="0"/>
    <x v="5"/>
    <s v="NL"/>
    <x v="3"/>
    <n v="1"/>
    <n v="1"/>
    <n v="20.77"/>
    <n v="20.77"/>
    <n v="0"/>
    <n v="0"/>
  </r>
  <r>
    <s v="R"/>
    <x v="1"/>
    <s v="Z"/>
    <s v="OMNIPAY"/>
    <x v="2"/>
    <x v="5"/>
    <s v="NL"/>
    <x v="1"/>
    <n v="9"/>
    <n v="2"/>
    <n v="50.78"/>
    <n v="5.6422222222222196"/>
    <n v="7.6966719180779804E-3"/>
    <n v="4.3426333333333303E-2"/>
  </r>
  <r>
    <s v="R"/>
    <x v="1"/>
    <s v="Z"/>
    <s v="OMNIPAY"/>
    <x v="2"/>
    <x v="5"/>
    <s v="NL"/>
    <x v="2"/>
    <n v="1"/>
    <n v="1"/>
    <n v="54.52"/>
    <n v="54.52"/>
    <n v="0"/>
    <n v="0"/>
  </r>
  <r>
    <s v="R"/>
    <x v="1"/>
    <s v="Z"/>
    <s v="OMNIPAY"/>
    <x v="2"/>
    <x v="5"/>
    <s v="NL"/>
    <x v="5"/>
    <n v="3"/>
    <n v="1"/>
    <n v="32.11"/>
    <n v="10.703333333333299"/>
    <n v="0"/>
    <n v="0"/>
  </r>
  <r>
    <s v="R"/>
    <x v="1"/>
    <s v="O"/>
    <s v="FDMSNORTH"/>
    <x v="0"/>
    <x v="5"/>
    <s v="NL"/>
    <x v="4"/>
    <n v="304"/>
    <n v="53"/>
    <n v="11473.129999999899"/>
    <n v="37.7405592105263"/>
    <n v="1.0655068843462899E-3"/>
    <n v="4.0212825657894698E-2"/>
  </r>
  <r>
    <s v="R"/>
    <x v="1"/>
    <s v="O"/>
    <s v="FDMSNORTH"/>
    <x v="0"/>
    <x v="4"/>
    <s v="EE"/>
    <x v="4"/>
    <n v="4"/>
    <n v="4"/>
    <n v="138.71"/>
    <n v="34.677500000000002"/>
    <n v="5.0781486554682398E-4"/>
    <n v="1.760975E-2"/>
  </r>
  <r>
    <s v="R"/>
    <x v="1"/>
    <s v="O"/>
    <s v="FDMSNORTH"/>
    <x v="2"/>
    <x v="1"/>
    <s v="LU"/>
    <x v="6"/>
    <n v="23"/>
    <n v="5"/>
    <n v="44544.9"/>
    <n v="1936.73478260869"/>
    <n v="2.8809786305502901E-3"/>
    <n v="5.5796915217391296"/>
  </r>
  <r>
    <s v="R"/>
    <x v="1"/>
    <s v="O"/>
    <s v="FDMSNORTH"/>
    <x v="2"/>
    <x v="12"/>
    <s v="PL"/>
    <x v="1"/>
    <n v="107"/>
    <n v="14"/>
    <n v="531.25"/>
    <n v="4.9649532710280297"/>
    <n v="2.7862087529411699E-2"/>
    <n v="0.13833396261682199"/>
  </r>
  <r>
    <s v="R"/>
    <x v="1"/>
    <s v="O"/>
    <s v="FDMSNORTH"/>
    <x v="2"/>
    <x v="12"/>
    <s v="PL"/>
    <x v="5"/>
    <n v="32"/>
    <n v="8"/>
    <n v="451.69999999999902"/>
    <n v="14.115625"/>
    <n v="1.54501062652202E-2"/>
    <n v="0.21808790624999999"/>
  </r>
  <r>
    <s v="R"/>
    <x v="1"/>
    <s v="O"/>
    <s v="FDMSNORTH"/>
    <x v="2"/>
    <x v="2"/>
    <s v="AT"/>
    <x v="1"/>
    <n v="15"/>
    <n v="5"/>
    <n v="101.36"/>
    <n v="6.7573333333333299"/>
    <n v="1.9502308602999199E-2"/>
    <n v="0.1317836"/>
  </r>
  <r>
    <s v="H"/>
    <x v="0"/>
    <s v="H"/>
    <s v="FDMSNORTH"/>
    <x v="1"/>
    <x v="1"/>
    <s v="PL"/>
    <x v="4"/>
    <n v="32"/>
    <n v="27"/>
    <n v="1226.5899999999999"/>
    <n v="38.330937499999997"/>
    <n v="1.4559795856806199E-3"/>
    <n v="5.5809062499999999E-2"/>
  </r>
  <r>
    <s v="R"/>
    <x v="1"/>
    <s v="O"/>
    <s v="FDMSNORTH"/>
    <x v="2"/>
    <x v="26"/>
    <s v="PT"/>
    <x v="1"/>
    <n v="12"/>
    <n v="3"/>
    <n v="51.69"/>
    <n v="4.3075000000000001"/>
    <n v="2.9091158831495399E-2"/>
    <n v="0.125310166666666"/>
  </r>
  <r>
    <s v="H"/>
    <x v="0"/>
    <s v="H"/>
    <s v="FDMSNORTH"/>
    <x v="1"/>
    <x v="26"/>
    <s v="PT"/>
    <x v="1"/>
    <n v="32"/>
    <n v="15"/>
    <n v="176.79"/>
    <n v="5.5246874999999998"/>
    <n v="2.28571186153063E-3"/>
    <n v="1.2627843749999999E-2"/>
  </r>
  <r>
    <s v="R"/>
    <x v="1"/>
    <s v="O"/>
    <s v="FDMSNORTH"/>
    <x v="1"/>
    <x v="26"/>
    <s v="PT"/>
    <x v="1"/>
    <n v="1"/>
    <n v="1"/>
    <n v="1.1399999999999999"/>
    <n v="1.1399999999999999"/>
    <n v="9.81578947368421E-4"/>
    <n v="1.119E-3"/>
  </r>
  <r>
    <s v="H"/>
    <x v="0"/>
    <s v="H"/>
    <s v="FDMSNORTH"/>
    <x v="0"/>
    <x v="26"/>
    <s v="PT"/>
    <x v="1"/>
    <n v="8"/>
    <n v="3"/>
    <n v="47.56"/>
    <n v="5.9449999999999896"/>
    <n v="3.57651387720773E-3"/>
    <n v="2.1262375E-2"/>
  </r>
  <r>
    <s v="H"/>
    <x v="0"/>
    <s v="H"/>
    <s v="FDMSNORTH"/>
    <x v="1"/>
    <x v="15"/>
    <s v="GR"/>
    <x v="6"/>
    <n v="1"/>
    <n v="1"/>
    <n v="956.13"/>
    <n v="956.13"/>
    <n v="0"/>
    <n v="0"/>
  </r>
  <r>
    <s v="R"/>
    <x v="1"/>
    <s v="O"/>
    <s v="FDMSNORTH"/>
    <x v="1"/>
    <x v="1"/>
    <s v="SE"/>
    <x v="3"/>
    <n v="4"/>
    <n v="4"/>
    <n v="95.57"/>
    <n v="23.892499999999998"/>
    <n v="1.11548603118133E-3"/>
    <n v="2.6651749999999998E-2"/>
  </r>
  <r>
    <s v="R"/>
    <x v="1"/>
    <s v="Z"/>
    <s v="OMNIPAY"/>
    <x v="2"/>
    <x v="7"/>
    <s v="FR"/>
    <x v="1"/>
    <n v="1"/>
    <n v="1"/>
    <n v="2"/>
    <n v="2"/>
    <n v="0"/>
    <n v="0"/>
  </r>
  <r>
    <s v="H"/>
    <x v="0"/>
    <s v="Y"/>
    <s v="OMNIPAY"/>
    <x v="2"/>
    <x v="14"/>
    <s v="LT"/>
    <x v="0"/>
    <n v="1"/>
    <n v="1"/>
    <n v="100.54"/>
    <n v="100.54"/>
    <n v="0"/>
    <n v="0"/>
  </r>
  <r>
    <s v="R"/>
    <x v="1"/>
    <s v="Z"/>
    <s v="OMNIPAY"/>
    <x v="2"/>
    <x v="14"/>
    <s v="LT"/>
    <x v="2"/>
    <n v="7"/>
    <n v="1"/>
    <n v="494.38"/>
    <n v="70.625714285714196"/>
    <n v="2.44751001254096E-3"/>
    <n v="0.17285714285714199"/>
  </r>
  <r>
    <s v="R"/>
    <x v="1"/>
    <s v="Z"/>
    <s v="OMNIPAY"/>
    <x v="0"/>
    <x v="14"/>
    <s v="LT"/>
    <x v="2"/>
    <n v="1"/>
    <n v="1"/>
    <n v="57.35"/>
    <n v="57.35"/>
    <n v="0"/>
    <n v="0"/>
  </r>
  <r>
    <s v="R"/>
    <x v="1"/>
    <s v="O"/>
    <s v="FDMSNORTH"/>
    <x v="0"/>
    <x v="14"/>
    <s v="LT"/>
    <x v="2"/>
    <n v="14"/>
    <n v="7"/>
    <n v="989.98"/>
    <n v="70.712857142857104"/>
    <n v="6.1308612295197802E-4"/>
    <n v="4.3353071428571401E-2"/>
  </r>
  <r>
    <s v="R"/>
    <x v="1"/>
    <s v="Z"/>
    <s v="OMNIPAY"/>
    <x v="2"/>
    <x v="14"/>
    <s v="LT"/>
    <x v="4"/>
    <n v="1"/>
    <n v="1"/>
    <n v="38.9"/>
    <n v="38.9"/>
    <n v="0"/>
    <n v="0"/>
  </r>
  <r>
    <s v="R"/>
    <x v="1"/>
    <s v="Z"/>
    <s v="OMNIPAY"/>
    <x v="2"/>
    <x v="14"/>
    <s v="LT"/>
    <x v="1"/>
    <n v="2"/>
    <n v="1"/>
    <n v="19.649999999999999"/>
    <n v="9.8249999999999993"/>
    <n v="0"/>
    <n v="0"/>
  </r>
  <r>
    <s v="R"/>
    <x v="1"/>
    <s v="O"/>
    <s v="FDMSNORTH"/>
    <x v="2"/>
    <x v="14"/>
    <s v="LT"/>
    <x v="0"/>
    <n v="10"/>
    <n v="6"/>
    <n v="1799.07"/>
    <n v="179.90699999999899"/>
    <n v="5.5201631954287398E-3"/>
    <n v="0.993116"/>
  </r>
  <r>
    <s v="R"/>
    <x v="1"/>
    <s v="O"/>
    <s v="FDMSNORTH"/>
    <x v="2"/>
    <x v="14"/>
    <s v="LT"/>
    <x v="1"/>
    <n v="40"/>
    <n v="10"/>
    <n v="209.74"/>
    <n v="5.2434999999999903"/>
    <n v="2.50033803757032E-2"/>
    <n v="0.13110522499999999"/>
  </r>
  <r>
    <s v="R"/>
    <x v="1"/>
    <s v="Z"/>
    <s v="OMNIPAY"/>
    <x v="2"/>
    <x v="14"/>
    <s v="LT"/>
    <x v="0"/>
    <n v="1"/>
    <n v="1"/>
    <n v="235"/>
    <n v="235"/>
    <n v="0"/>
    <n v="0"/>
  </r>
  <r>
    <s v="H"/>
    <x v="0"/>
    <s v="H"/>
    <s v="FDMSNORTH"/>
    <x v="0"/>
    <x v="14"/>
    <s v="LT"/>
    <x v="4"/>
    <n v="34"/>
    <n v="15"/>
    <n v="1362.14"/>
    <n v="40.062941176470503"/>
    <n v="1.7960158280352901E-3"/>
    <n v="7.1953676470588201E-2"/>
  </r>
  <r>
    <s v="H"/>
    <x v="0"/>
    <s v="H"/>
    <s v="FDMSNORTH"/>
    <x v="2"/>
    <x v="14"/>
    <s v="LT"/>
    <x v="3"/>
    <n v="6"/>
    <n v="3"/>
    <n v="147.66"/>
    <n v="24.61"/>
    <n v="1.00187051334146E-2"/>
    <n v="0.24656033333333299"/>
  </r>
  <r>
    <s v="H"/>
    <x v="0"/>
    <s v="Y"/>
    <s v="OMNIPAY"/>
    <x v="2"/>
    <x v="14"/>
    <s v="LT"/>
    <x v="3"/>
    <n v="1"/>
    <n v="1"/>
    <n v="22.17"/>
    <n v="22.17"/>
    <n v="0"/>
    <n v="0"/>
  </r>
  <r>
    <s v="R"/>
    <x v="1"/>
    <s v="Z"/>
    <s v="OMNIPAY"/>
    <x v="1"/>
    <x v="1"/>
    <s v="ES"/>
    <x v="0"/>
    <n v="1"/>
    <n v="1"/>
    <n v="246"/>
    <n v="246"/>
    <n v="0"/>
    <n v="0"/>
  </r>
  <r>
    <s v="H"/>
    <x v="0"/>
    <s v="H"/>
    <s v="FDMSNORTH"/>
    <x v="1"/>
    <x v="8"/>
    <s v="IE"/>
    <x v="3"/>
    <n v="118"/>
    <n v="69"/>
    <n v="2941.52"/>
    <n v="24.928135593220301"/>
    <n v="1.05289612173298E-3"/>
    <n v="2.6246737288135501E-2"/>
  </r>
  <r>
    <s v="R"/>
    <x v="1"/>
    <s v="Z"/>
    <s v="OMNIPAY"/>
    <x v="0"/>
    <x v="25"/>
    <s v="MT"/>
    <x v="4"/>
    <n v="1"/>
    <n v="1"/>
    <n v="39.229999999999997"/>
    <n v="39.229999999999997"/>
    <n v="0"/>
    <n v="0"/>
  </r>
  <r>
    <s v="R"/>
    <x v="1"/>
    <s v="O"/>
    <s v="FDMSNORTH"/>
    <x v="0"/>
    <x v="25"/>
    <s v="MT"/>
    <x v="4"/>
    <n v="4"/>
    <n v="3"/>
    <n v="154.44"/>
    <n v="38.61"/>
    <n v="1.4958689458689401E-3"/>
    <n v="5.7755500000000001E-2"/>
  </r>
  <r>
    <s v="H"/>
    <x v="0"/>
    <s v="H"/>
    <s v="FDMSNORTH"/>
    <x v="1"/>
    <x v="17"/>
    <s v="SI"/>
    <x v="0"/>
    <n v="10"/>
    <n v="9"/>
    <n v="1457.93"/>
    <n v="145.79300000000001"/>
    <n v="9.6538242576804005E-4"/>
    <n v="0.14074600000000001"/>
  </r>
  <r>
    <s v="H"/>
    <x v="0"/>
    <s v="H"/>
    <s v="FDMSNORTH"/>
    <x v="1"/>
    <x v="12"/>
    <s v="PL"/>
    <x v="3"/>
    <n v="17"/>
    <n v="10"/>
    <n v="431.04999999999899"/>
    <n v="25.355882352941101"/>
    <n v="1.1536666280013901E-3"/>
    <n v="2.92522352941176E-2"/>
  </r>
  <r>
    <s v="R"/>
    <x v="1"/>
    <s v="O"/>
    <s v="FDMSNORTH"/>
    <x v="2"/>
    <x v="12"/>
    <s v="PL"/>
    <x v="0"/>
    <n v="14"/>
    <n v="10"/>
    <n v="2206.2199999999998"/>
    <n v="157.587142857142"/>
    <n v="6.0929222833624903E-3"/>
    <n v="0.96016621428571403"/>
  </r>
  <r>
    <s v="R"/>
    <x v="1"/>
    <s v="O"/>
    <s v="FDMSNORTH"/>
    <x v="0"/>
    <x v="0"/>
    <s v="IT"/>
    <x v="4"/>
    <n v="20"/>
    <n v="16"/>
    <n v="810.72"/>
    <n v="40.536000000000001"/>
    <n v="9.2501973554371395E-4"/>
    <n v="3.7496599999999998E-2"/>
  </r>
  <r>
    <s v="H"/>
    <x v="0"/>
    <s v="H"/>
    <s v="FDMSNORTH"/>
    <x v="1"/>
    <x v="2"/>
    <s v="AT"/>
    <x v="5"/>
    <n v="48"/>
    <n v="17"/>
    <n v="715.73"/>
    <n v="14.9110416666666"/>
    <n v="1.94093023905662E-3"/>
    <n v="2.8941291666666601E-2"/>
  </r>
  <r>
    <s v="H"/>
    <x v="0"/>
    <s v="H"/>
    <s v="FDMSNORTH"/>
    <x v="1"/>
    <x v="2"/>
    <s v="AT"/>
    <x v="3"/>
    <n v="45"/>
    <n v="27"/>
    <n v="1120.44"/>
    <n v="24.8986666666666"/>
    <n v="1.4715933026311001E-3"/>
    <n v="3.6640711111111099E-2"/>
  </r>
  <r>
    <s v="R"/>
    <x v="1"/>
    <s v="O"/>
    <s v="FDMSNORTH"/>
    <x v="1"/>
    <x v="21"/>
    <s v="FI"/>
    <x v="5"/>
    <n v="2"/>
    <n v="1"/>
    <n v="20.7"/>
    <n v="10.35"/>
    <n v="1.1058937198067599E-3"/>
    <n v="1.1446E-2"/>
  </r>
  <r>
    <s v="R"/>
    <x v="1"/>
    <s v="O"/>
    <s v="FDMSNORTH"/>
    <x v="1"/>
    <x v="11"/>
    <s v="ES"/>
    <x v="5"/>
    <n v="81"/>
    <n v="25"/>
    <n v="1203.68"/>
    <n v="14.8602469135802"/>
    <n v="1.4291298351721299E-3"/>
    <n v="2.1237222222222199E-2"/>
  </r>
  <r>
    <s v="R"/>
    <x v="1"/>
    <s v="O"/>
    <s v="FDMSNORTH"/>
    <x v="0"/>
    <x v="12"/>
    <s v="PL"/>
    <x v="1"/>
    <n v="20"/>
    <n v="10"/>
    <n v="93.58"/>
    <n v="4.6790000000000003"/>
    <n v="5.3784783073306201E-3"/>
    <n v="2.5165900000000001E-2"/>
  </r>
  <r>
    <s v="R"/>
    <x v="1"/>
    <s v="O"/>
    <s v="FDMSNORTH"/>
    <x v="2"/>
    <x v="6"/>
    <s v="DE"/>
    <x v="4"/>
    <n v="61"/>
    <n v="39"/>
    <n v="2432.86"/>
    <n v="39.882950819672097"/>
    <n v="1.09476410479846E-2"/>
    <n v="0.43662422950819602"/>
  </r>
  <r>
    <s v="R"/>
    <x v="1"/>
    <s v="Z"/>
    <s v="OMNIPAY"/>
    <x v="2"/>
    <x v="6"/>
    <s v="DE"/>
    <x v="4"/>
    <n v="1"/>
    <n v="1"/>
    <n v="44.7"/>
    <n v="44.7"/>
    <n v="0"/>
    <n v="0"/>
  </r>
  <r>
    <s v="R"/>
    <x v="1"/>
    <s v="Z"/>
    <s v="OMNIPAY"/>
    <x v="2"/>
    <x v="11"/>
    <s v="ES"/>
    <x v="0"/>
    <n v="1"/>
    <n v="1"/>
    <n v="250.49"/>
    <n v="250.49"/>
    <n v="0"/>
    <n v="0"/>
  </r>
  <r>
    <s v="H"/>
    <x v="0"/>
    <s v="H"/>
    <s v="FDMSNORTH"/>
    <x v="0"/>
    <x v="2"/>
    <s v="AT"/>
    <x v="0"/>
    <n v="43"/>
    <n v="31"/>
    <n v="9832.7199999999903"/>
    <n v="228.66790697674401"/>
    <n v="1.73854823487295E-3"/>
    <n v="0.39755018604651099"/>
  </r>
  <r>
    <s v="H"/>
    <x v="0"/>
    <s v="H"/>
    <s v="FDMSNORTH"/>
    <x v="1"/>
    <x v="21"/>
    <s v="FI"/>
    <x v="4"/>
    <n v="5"/>
    <n v="5"/>
    <n v="200.5"/>
    <n v="40.099999999999902"/>
    <n v="6.7940149625935105E-4"/>
    <n v="2.72439999999999E-2"/>
  </r>
  <r>
    <s v="R"/>
    <x v="1"/>
    <s v="O"/>
    <s v="FDMSNORTH"/>
    <x v="1"/>
    <x v="1"/>
    <s v="GB"/>
    <x v="4"/>
    <n v="8"/>
    <n v="8"/>
    <n v="304.33999999999901"/>
    <n v="38.042499999999997"/>
    <n v="1.1482552408490501E-3"/>
    <n v="4.3682499999999999E-2"/>
  </r>
  <r>
    <s v="H"/>
    <x v="0"/>
    <s v="H"/>
    <s v="FDMSNORTH"/>
    <x v="0"/>
    <x v="24"/>
    <s v="SK"/>
    <x v="0"/>
    <n v="15"/>
    <n v="5"/>
    <n v="2710.4199999999901"/>
    <n v="180.694666666666"/>
    <n v="1.30050877723747E-3"/>
    <n v="0.23499500000000001"/>
  </r>
  <r>
    <s v="H"/>
    <x v="0"/>
    <s v="H"/>
    <s v="FDMSNORTH"/>
    <x v="0"/>
    <x v="24"/>
    <s v="SK"/>
    <x v="2"/>
    <n v="21"/>
    <n v="4"/>
    <n v="1466.52"/>
    <n v="69.834285714285699"/>
    <n v="1.5745847312003899E-3"/>
    <n v="0.109959999999999"/>
  </r>
  <r>
    <s v="H"/>
    <x v="0"/>
    <s v="H"/>
    <s v="FDMSNORTH"/>
    <x v="0"/>
    <x v="21"/>
    <s v="FI"/>
    <x v="5"/>
    <n v="4"/>
    <n v="1"/>
    <n v="53.03"/>
    <n v="13.2575"/>
    <n v="2.03305676032434E-3"/>
    <n v="2.6953249999999901E-2"/>
  </r>
  <r>
    <s v="H"/>
    <x v="0"/>
    <s v="H"/>
    <s v="FDMSNORTH"/>
    <x v="0"/>
    <x v="21"/>
    <s v="FI"/>
    <x v="3"/>
    <n v="2"/>
    <n v="2"/>
    <n v="48.04"/>
    <n v="24.02"/>
    <n v="1.4898001665278899E-3"/>
    <n v="3.5784999999999997E-2"/>
  </r>
  <r>
    <s v="R"/>
    <x v="1"/>
    <s v="O"/>
    <s v="FDMSNORTH"/>
    <x v="2"/>
    <x v="21"/>
    <s v="FI"/>
    <x v="1"/>
    <n v="6"/>
    <n v="3"/>
    <n v="28.9"/>
    <n v="4.8166666666666602"/>
    <n v="2.5512871972318302E-2"/>
    <n v="0.122887"/>
  </r>
  <r>
    <s v="R"/>
    <x v="1"/>
    <s v="O"/>
    <s v="FDMSNORTH"/>
    <x v="1"/>
    <x v="1"/>
    <s v="IT"/>
    <x v="4"/>
    <n v="37"/>
    <n v="37"/>
    <n v="1430.01"/>
    <n v="38.648918918918902"/>
    <n v="9.32227746659113E-4"/>
    <n v="3.6029594594594497E-2"/>
  </r>
  <r>
    <s v="H"/>
    <x v="0"/>
    <s v="H"/>
    <s v="FDMSNORTH"/>
    <x v="2"/>
    <x v="19"/>
    <s v="LV"/>
    <x v="6"/>
    <n v="1"/>
    <n v="1"/>
    <n v="798.68"/>
    <n v="798.68"/>
    <n v="0"/>
    <n v="0"/>
  </r>
  <r>
    <s v="H"/>
    <x v="0"/>
    <s v="H"/>
    <s v="FDMSNORTH"/>
    <x v="1"/>
    <x v="1"/>
    <s v="IE"/>
    <x v="6"/>
    <n v="4"/>
    <n v="4"/>
    <n v="3473.78999999999"/>
    <n v="868.44749999999999"/>
    <n v="4.2973121576145897E-4"/>
    <n v="0.373199"/>
  </r>
  <r>
    <s v="H"/>
    <x v="0"/>
    <s v="H"/>
    <s v="FDMSNORTH"/>
    <x v="1"/>
    <x v="25"/>
    <s v="MT"/>
    <x v="3"/>
    <n v="4"/>
    <n v="4"/>
    <n v="96.73"/>
    <n v="24.182500000000001"/>
    <n v="7.0804300630621304E-4"/>
    <n v="1.7122249999999999E-2"/>
  </r>
  <r>
    <s v="H"/>
    <x v="0"/>
    <s v="H"/>
    <s v="FDMSNORTH"/>
    <x v="2"/>
    <x v="9"/>
    <s v="CZ"/>
    <x v="2"/>
    <n v="1"/>
    <n v="1"/>
    <n v="78.900000000000006"/>
    <n v="78.900000000000006"/>
    <n v="0"/>
    <n v="0"/>
  </r>
  <r>
    <s v="H"/>
    <x v="0"/>
    <s v="H"/>
    <s v="FDMSNORTH"/>
    <x v="0"/>
    <x v="7"/>
    <s v="FR"/>
    <x v="6"/>
    <n v="44"/>
    <n v="30"/>
    <n v="51305.529999999897"/>
    <n v="1166.0347727272699"/>
    <n v="1.7239975885640401E-3"/>
    <n v="2.0102411363636299"/>
  </r>
  <r>
    <s v="R"/>
    <x v="1"/>
    <s v="O"/>
    <s v="FDMSNORTH"/>
    <x v="1"/>
    <x v="1"/>
    <s v="SE"/>
    <x v="2"/>
    <n v="5"/>
    <n v="5"/>
    <n v="310.52"/>
    <n v="62.103999999999999"/>
    <n v="3.90799304392631E-4"/>
    <n v="2.4270199999999999E-2"/>
  </r>
  <r>
    <s v="R"/>
    <x v="1"/>
    <s v="O"/>
    <s v="FDMSNORTH"/>
    <x v="0"/>
    <x v="1"/>
    <s v="LU"/>
    <x v="6"/>
    <n v="18"/>
    <n v="10"/>
    <n v="20855.29"/>
    <n v="1158.6272222222201"/>
    <n v="2.0689148892199499E-4"/>
    <n v="0.23971011111111101"/>
  </r>
  <r>
    <s v="R"/>
    <x v="1"/>
    <s v="Z"/>
    <s v="OMNIPAY"/>
    <x v="2"/>
    <x v="6"/>
    <s v="DE"/>
    <x v="0"/>
    <n v="1"/>
    <n v="1"/>
    <n v="103.18"/>
    <n v="103.18"/>
    <n v="0"/>
    <n v="0"/>
  </r>
  <r>
    <s v="R"/>
    <x v="1"/>
    <s v="O"/>
    <s v="FDMSNORTH"/>
    <x v="1"/>
    <x v="1"/>
    <s v="BE"/>
    <x v="2"/>
    <n v="4"/>
    <n v="4"/>
    <n v="301.83"/>
    <n v="75.457499999999996"/>
    <n v="7.5702216479475205E-4"/>
    <n v="5.7123E-2"/>
  </r>
  <r>
    <s v="H"/>
    <x v="0"/>
    <s v="H"/>
    <s v="FDMSNORTH"/>
    <x v="0"/>
    <x v="12"/>
    <s v="PL"/>
    <x v="5"/>
    <n v="41"/>
    <n v="14"/>
    <n v="557.27"/>
    <n v="13.591951219512101"/>
    <n v="2.7882390941554301E-3"/>
    <n v="3.7897609756097503E-2"/>
  </r>
  <r>
    <s v="H"/>
    <x v="0"/>
    <s v="Y"/>
    <s v="OMNIPAY"/>
    <x v="1"/>
    <x v="3"/>
    <s v="GB"/>
    <x v="3"/>
    <n v="127"/>
    <n v="109"/>
    <n v="3122.22999999999"/>
    <n v="24.584488188976302"/>
    <n v="1.2573686115372601E-3"/>
    <n v="3.09117637795275E-2"/>
  </r>
  <r>
    <s v="R"/>
    <x v="1"/>
    <s v="O"/>
    <s v="FDMSNORTH"/>
    <x v="2"/>
    <x v="20"/>
    <s v="BE"/>
    <x v="3"/>
    <n v="2"/>
    <n v="2"/>
    <n v="58"/>
    <n v="29"/>
    <n v="6.8965517241379301E-3"/>
    <n v="0.2"/>
  </r>
  <r>
    <s v="R"/>
    <x v="1"/>
    <s v="Z"/>
    <s v="OMNIPAY"/>
    <x v="2"/>
    <x v="3"/>
    <s v="GB"/>
    <x v="0"/>
    <n v="7"/>
    <n v="5"/>
    <n v="1009.07"/>
    <n v="144.15285714285699"/>
    <n v="1.2651956752257E-3"/>
    <n v="0.182381571428571"/>
  </r>
  <r>
    <s v="H"/>
    <x v="0"/>
    <s v="H"/>
    <s v="FDMSNORTH"/>
    <x v="2"/>
    <x v="22"/>
    <s v="NO"/>
    <x v="1"/>
    <n v="1"/>
    <n v="1"/>
    <n v="4.8"/>
    <n v="4.8"/>
    <n v="0"/>
    <n v="0"/>
  </r>
  <r>
    <s v="H"/>
    <x v="0"/>
    <s v="H"/>
    <s v="FDMSNORTH"/>
    <x v="1"/>
    <x v="26"/>
    <s v="PT"/>
    <x v="3"/>
    <n v="16"/>
    <n v="11"/>
    <n v="394.1"/>
    <n v="24.631250000000001"/>
    <n v="1.41044404973357E-3"/>
    <n v="3.4741000000000001E-2"/>
  </r>
  <r>
    <s v="R"/>
    <x v="1"/>
    <s v="Z"/>
    <s v="OMNIPAY"/>
    <x v="2"/>
    <x v="3"/>
    <s v="GB"/>
    <x v="4"/>
    <n v="6"/>
    <n v="4"/>
    <n v="225.31"/>
    <n v="37.551666666666598"/>
    <n v="1.9593182726021902E-3"/>
    <n v="7.3575666666666595E-2"/>
  </r>
  <r>
    <s v="R"/>
    <x v="1"/>
    <s v="O"/>
    <s v="FDMSNORTH"/>
    <x v="1"/>
    <x v="1"/>
    <s v="GB"/>
    <x v="5"/>
    <n v="9"/>
    <n v="9"/>
    <n v="137.07999999999899"/>
    <n v="15.231111111111099"/>
    <n v="2.3644951852932498E-3"/>
    <n v="3.6013888888888797E-2"/>
  </r>
  <r>
    <s v="H"/>
    <x v="0"/>
    <s v="H"/>
    <s v="FDMSNORTH"/>
    <x v="1"/>
    <x v="1"/>
    <s v="NL"/>
    <x v="6"/>
    <n v="2"/>
    <n v="2"/>
    <n v="1113.4000000000001"/>
    <n v="556.70000000000005"/>
    <n v="7.7543919525776802E-4"/>
    <n v="0.43168699999999999"/>
  </r>
  <r>
    <s v="R"/>
    <x v="1"/>
    <s v="O"/>
    <s v="FDMSNORTH"/>
    <x v="1"/>
    <x v="1"/>
    <s v="NL"/>
    <x v="5"/>
    <n v="3"/>
    <n v="3"/>
    <n v="48.09"/>
    <n v="16.03"/>
    <n v="9.38053649407361E-4"/>
    <n v="1.5037E-2"/>
  </r>
  <r>
    <s v="H"/>
    <x v="0"/>
    <s v="H"/>
    <s v="FDMSNORTH"/>
    <x v="1"/>
    <x v="1"/>
    <s v="LU"/>
    <x v="4"/>
    <n v="10"/>
    <n v="8"/>
    <n v="376.06999999999903"/>
    <n v="37.606999999999999"/>
    <n v="9.1316510224160403E-4"/>
    <n v="3.4341400000000001E-2"/>
  </r>
  <r>
    <s v="R"/>
    <x v="1"/>
    <s v="O"/>
    <s v="FDMSNORTH"/>
    <x v="1"/>
    <x v="1"/>
    <s v="IE"/>
    <x v="1"/>
    <n v="14"/>
    <n v="10"/>
    <n v="91.45"/>
    <n v="6.5321428571428504"/>
    <n v="1.00802624384909E-3"/>
    <n v="6.5845714285714197E-3"/>
  </r>
  <r>
    <s v="R"/>
    <x v="1"/>
    <s v="Z"/>
    <s v="OMNIPAY"/>
    <x v="0"/>
    <x v="3"/>
    <s v="GB"/>
    <x v="1"/>
    <n v="2"/>
    <n v="2"/>
    <n v="9.11"/>
    <n v="4.5549999999999997"/>
    <n v="0"/>
    <n v="0"/>
  </r>
  <r>
    <s v="R"/>
    <x v="1"/>
    <s v="Z"/>
    <s v="OMNIPAY"/>
    <x v="0"/>
    <x v="3"/>
    <s v="GB"/>
    <x v="3"/>
    <n v="2"/>
    <n v="2"/>
    <n v="45.19"/>
    <n v="22.594999999999999"/>
    <n v="7.5302057977428595E-4"/>
    <n v="1.7014499999999998E-2"/>
  </r>
  <r>
    <s v="R"/>
    <x v="1"/>
    <s v="O"/>
    <s v="FDMSNORTH"/>
    <x v="1"/>
    <x v="1"/>
    <s v="FR"/>
    <x v="1"/>
    <n v="2"/>
    <n v="2"/>
    <n v="5.6"/>
    <n v="2.8"/>
    <n v="4.0237500000000004E-3"/>
    <n v="1.12665E-2"/>
  </r>
  <r>
    <s v="R"/>
    <x v="1"/>
    <s v="O"/>
    <s v="FDMSNORTH"/>
    <x v="1"/>
    <x v="1"/>
    <s v="NL"/>
    <x v="4"/>
    <n v="4"/>
    <n v="4"/>
    <n v="145.71"/>
    <n v="36.427500000000002"/>
    <n v="6.9842838514858204E-4"/>
    <n v="2.5441999999999999E-2"/>
  </r>
  <r>
    <s v="H"/>
    <x v="0"/>
    <s v="H"/>
    <s v="FDMSNORTH"/>
    <x v="1"/>
    <x v="1"/>
    <s v="LU"/>
    <x v="5"/>
    <n v="8"/>
    <n v="8"/>
    <n v="108.15"/>
    <n v="13.518750000000001"/>
    <n v="1.04460471567267E-3"/>
    <n v="1.4121750000000001E-2"/>
  </r>
  <r>
    <s v="R"/>
    <x v="1"/>
    <s v="Z"/>
    <s v="OMNIPAY"/>
    <x v="1"/>
    <x v="1"/>
    <s v="IT"/>
    <x v="1"/>
    <n v="1"/>
    <n v="1"/>
    <n v="9"/>
    <n v="9"/>
    <n v="0"/>
    <n v="0"/>
  </r>
  <r>
    <s v="R"/>
    <x v="1"/>
    <s v="Z"/>
    <s v="OMNIPAY"/>
    <x v="1"/>
    <x v="1"/>
    <s v="IT"/>
    <x v="3"/>
    <n v="1"/>
    <n v="1"/>
    <n v="20.32"/>
    <n v="20.32"/>
    <n v="0"/>
    <n v="0"/>
  </r>
  <r>
    <s v="H"/>
    <x v="0"/>
    <s v="H"/>
    <s v="FDMSNORTH"/>
    <x v="2"/>
    <x v="0"/>
    <s v="IT"/>
    <x v="5"/>
    <n v="6"/>
    <n v="4"/>
    <n v="83.83"/>
    <n v="13.9716666666666"/>
    <n v="4.7061195276154096E-3"/>
    <n v="6.5752333333333302E-2"/>
  </r>
  <r>
    <s v="R"/>
    <x v="1"/>
    <s v="O"/>
    <s v="FDMSNORTH"/>
    <x v="2"/>
    <x v="0"/>
    <s v="IT"/>
    <x v="5"/>
    <n v="11"/>
    <n v="8"/>
    <n v="171.03"/>
    <n v="15.548181818181799"/>
    <n v="1.1564088171665699E-2"/>
    <n v="0.17980054545454499"/>
  </r>
  <r>
    <s v="H"/>
    <x v="0"/>
    <s v="H"/>
    <s v="FDMSNORTH"/>
    <x v="1"/>
    <x v="22"/>
    <s v="NO"/>
    <x v="3"/>
    <n v="5"/>
    <n v="5"/>
    <n v="123.94999999999899"/>
    <n v="24.79"/>
    <n v="9.5508672851956397E-4"/>
    <n v="2.3676599999999999E-2"/>
  </r>
  <r>
    <s v="H"/>
    <x v="0"/>
    <s v="H"/>
    <s v="FDMSNORTH"/>
    <x v="2"/>
    <x v="7"/>
    <s v="FR"/>
    <x v="3"/>
    <n v="3"/>
    <n v="3"/>
    <n v="80.759999999999906"/>
    <n v="26.919999999999899"/>
    <n v="4.9002352649826601E-3"/>
    <n v="0.13191433333333299"/>
  </r>
  <r>
    <s v="R"/>
    <x v="1"/>
    <s v="O"/>
    <s v="FDMSNORTH"/>
    <x v="0"/>
    <x v="26"/>
    <s v="PT"/>
    <x v="1"/>
    <n v="4"/>
    <n v="3"/>
    <n v="15.49"/>
    <n v="3.8725000000000001"/>
    <n v="5.93938024531956E-3"/>
    <n v="2.3000249999999899E-2"/>
  </r>
  <r>
    <s v="R"/>
    <x v="1"/>
    <s v="O"/>
    <s v="FDMSNORTH"/>
    <x v="2"/>
    <x v="26"/>
    <s v="PT"/>
    <x v="2"/>
    <n v="12"/>
    <n v="7"/>
    <n v="959.69"/>
    <n v="79.974166666666605"/>
    <n v="1.0183574904396199E-2"/>
    <n v="0.814422916666666"/>
  </r>
  <r>
    <s v="R"/>
    <x v="1"/>
    <s v="O"/>
    <s v="FDMSNORTH"/>
    <x v="2"/>
    <x v="9"/>
    <s v="CZ"/>
    <x v="0"/>
    <n v="7"/>
    <n v="3"/>
    <n v="1898.76"/>
    <n v="271.25142857142799"/>
    <n v="4.3743516821504501E-3"/>
    <n v="1.18654914285714"/>
  </r>
  <r>
    <s v="R"/>
    <x v="1"/>
    <s v="Z"/>
    <s v="OMNIPAY"/>
    <x v="2"/>
    <x v="12"/>
    <s v="PL"/>
    <x v="3"/>
    <n v="1"/>
    <n v="1"/>
    <n v="23.31"/>
    <n v="23.31"/>
    <n v="0"/>
    <n v="0"/>
  </r>
  <r>
    <s v="R"/>
    <x v="1"/>
    <s v="O"/>
    <s v="FDMSNORTH"/>
    <x v="0"/>
    <x v="27"/>
    <s v="RO"/>
    <x v="5"/>
    <n v="3"/>
    <n v="2"/>
    <n v="34"/>
    <n v="11.3333333333333"/>
    <n v="1.9904411764705798E-3"/>
    <n v="2.2558333333333298E-2"/>
  </r>
  <r>
    <s v="H"/>
    <x v="0"/>
    <s v="Y"/>
    <s v="OMNIPAY"/>
    <x v="2"/>
    <x v="0"/>
    <s v="IT"/>
    <x v="0"/>
    <n v="2"/>
    <n v="2"/>
    <n v="380.11"/>
    <n v="190.05500000000001"/>
    <n v="0"/>
    <n v="0"/>
  </r>
  <r>
    <s v="H"/>
    <x v="0"/>
    <s v="Y"/>
    <s v="OMNIPAY"/>
    <x v="2"/>
    <x v="6"/>
    <s v="DE"/>
    <x v="4"/>
    <n v="1"/>
    <n v="1"/>
    <n v="49.73"/>
    <n v="49.73"/>
    <n v="0"/>
    <n v="0"/>
  </r>
  <r>
    <s v="R"/>
    <x v="1"/>
    <s v="O"/>
    <s v="FDMSNORTH"/>
    <x v="2"/>
    <x v="9"/>
    <s v="CZ"/>
    <x v="3"/>
    <n v="2"/>
    <n v="1"/>
    <n v="49.82"/>
    <n v="24.91"/>
    <n v="5.8209554395824903E-3"/>
    <n v="0.14499999999999999"/>
  </r>
  <r>
    <s v="R"/>
    <x v="1"/>
    <s v="Z"/>
    <s v="OMNIPAY"/>
    <x v="1"/>
    <x v="2"/>
    <s v="AT"/>
    <x v="3"/>
    <n v="1"/>
    <n v="1"/>
    <n v="24.4"/>
    <n v="24.4"/>
    <n v="0"/>
    <n v="0"/>
  </r>
  <r>
    <s v="R"/>
    <x v="1"/>
    <s v="O"/>
    <s v="FDMSNORTH"/>
    <x v="1"/>
    <x v="6"/>
    <s v="DE"/>
    <x v="5"/>
    <n v="106"/>
    <n v="76"/>
    <n v="1593.45"/>
    <n v="15.0325471698113"/>
    <n v="1.5102783269007401E-3"/>
    <n v="2.2703330188679201E-2"/>
  </r>
  <r>
    <s v="R"/>
    <x v="1"/>
    <s v="O"/>
    <s v="FDMSNORTH"/>
    <x v="2"/>
    <x v="15"/>
    <s v="GR"/>
    <x v="1"/>
    <n v="1"/>
    <n v="1"/>
    <n v="2.95"/>
    <n v="2.95"/>
    <n v="0"/>
    <n v="0"/>
  </r>
  <r>
    <s v="R"/>
    <x v="1"/>
    <s v="O"/>
    <s v="FDMSNORTH"/>
    <x v="1"/>
    <x v="1"/>
    <s v="PL"/>
    <x v="0"/>
    <n v="5"/>
    <n v="5"/>
    <n v="1179.98"/>
    <n v="235.99600000000001"/>
    <n v="2.04532280208139E-4"/>
    <n v="4.8268799999999903E-2"/>
  </r>
  <r>
    <s v="H"/>
    <x v="0"/>
    <s v="H"/>
    <s v="FDMSNORTH"/>
    <x v="0"/>
    <x v="3"/>
    <s v="GB"/>
    <x v="6"/>
    <n v="40"/>
    <n v="37"/>
    <n v="39299.85"/>
    <n v="982.49625000000003"/>
    <n v="1.4363155330109399E-3"/>
    <n v="1.4111746249999999"/>
  </r>
  <r>
    <s v="R"/>
    <x v="1"/>
    <s v="O"/>
    <s v="FDMSNORTH"/>
    <x v="1"/>
    <x v="15"/>
    <s v="GR"/>
    <x v="1"/>
    <n v="18"/>
    <n v="1"/>
    <n v="101.58"/>
    <n v="5.64333333333333"/>
    <n v="2.52036818271313E-3"/>
    <n v="1.4223277777777699E-2"/>
  </r>
  <r>
    <s v="R"/>
    <x v="1"/>
    <s v="O"/>
    <s v="FDMSNORTH"/>
    <x v="1"/>
    <x v="15"/>
    <s v="GR"/>
    <x v="4"/>
    <n v="12"/>
    <n v="6"/>
    <n v="483.13"/>
    <n v="40.260833333333302"/>
    <n v="7.7632314283940099E-4"/>
    <n v="3.1255416666666598E-2"/>
  </r>
  <r>
    <s v="R"/>
    <x v="1"/>
    <s v="O"/>
    <s v="FDMSNORTH"/>
    <x v="1"/>
    <x v="15"/>
    <s v="GR"/>
    <x v="3"/>
    <n v="9"/>
    <n v="7"/>
    <n v="229.99"/>
    <n v="25.5544444444444"/>
    <n v="1.1844732379668601E-3"/>
    <n v="3.02685555555555E-2"/>
  </r>
  <r>
    <s v="R"/>
    <x v="1"/>
    <s v="O"/>
    <s v="FDMSNORTH"/>
    <x v="2"/>
    <x v="9"/>
    <s v="CZ"/>
    <x v="1"/>
    <n v="6"/>
    <n v="4"/>
    <n v="24.49"/>
    <n v="4.0816666666666599"/>
    <n v="2.6655777868517701E-2"/>
    <n v="0.10879999999999999"/>
  </r>
  <r>
    <s v="R"/>
    <x v="1"/>
    <s v="Z"/>
    <s v="OMNIPAY"/>
    <x v="0"/>
    <x v="5"/>
    <s v="NL"/>
    <x v="5"/>
    <n v="3"/>
    <n v="3"/>
    <n v="39.9"/>
    <n v="13.299999999999899"/>
    <n v="0"/>
    <n v="0"/>
  </r>
  <r>
    <s v="H"/>
    <x v="0"/>
    <s v="H"/>
    <s v="FDMSNORTH"/>
    <x v="1"/>
    <x v="5"/>
    <s v="NL"/>
    <x v="3"/>
    <n v="37"/>
    <n v="21"/>
    <n v="931.79999999999905"/>
    <n v="25.183783783783699"/>
    <n v="1.5795181369392499E-3"/>
    <n v="3.9778243243243201E-2"/>
  </r>
  <r>
    <s v="H"/>
    <x v="0"/>
    <s v="H"/>
    <s v="FDMSNORTH"/>
    <x v="1"/>
    <x v="5"/>
    <s v="NL"/>
    <x v="5"/>
    <n v="50"/>
    <n v="21"/>
    <n v="693.75"/>
    <n v="13.875"/>
    <n v="1.90619387387387E-3"/>
    <n v="2.64484399999999E-2"/>
  </r>
  <r>
    <s v="H"/>
    <x v="0"/>
    <s v="Y"/>
    <s v="OMNIPAY"/>
    <x v="2"/>
    <x v="5"/>
    <s v="NL"/>
    <x v="5"/>
    <n v="1"/>
    <n v="1"/>
    <n v="15.61"/>
    <n v="15.61"/>
    <n v="0"/>
    <n v="0"/>
  </r>
  <r>
    <s v="H"/>
    <x v="0"/>
    <s v="H"/>
    <s v="FDMSNORTH"/>
    <x v="1"/>
    <x v="8"/>
    <s v="IE"/>
    <x v="4"/>
    <n v="168"/>
    <n v="101"/>
    <n v="6619.25"/>
    <n v="39.400297619047599"/>
    <n v="9.912955395248689E-4"/>
    <n v="3.9057339285714199E-2"/>
  </r>
  <r>
    <s v="R"/>
    <x v="1"/>
    <s v="Z"/>
    <s v="OMNIPAY"/>
    <x v="2"/>
    <x v="1"/>
    <s v="LU"/>
    <x v="4"/>
    <n v="1"/>
    <n v="1"/>
    <n v="32.22"/>
    <n v="32.22"/>
    <n v="0"/>
    <n v="0"/>
  </r>
  <r>
    <s v="H"/>
    <x v="0"/>
    <s v="H"/>
    <s v="FDMSNORTH"/>
    <x v="0"/>
    <x v="17"/>
    <s v="SI"/>
    <x v="2"/>
    <n v="18"/>
    <n v="13"/>
    <n v="1151.8499999999999"/>
    <n v="63.991666666666603"/>
    <n v="1.98784737596041E-3"/>
    <n v="0.127205666666666"/>
  </r>
  <r>
    <s v="R"/>
    <x v="1"/>
    <s v="O"/>
    <s v="FDMSNORTH"/>
    <x v="2"/>
    <x v="2"/>
    <s v="AT"/>
    <x v="5"/>
    <n v="8"/>
    <n v="5"/>
    <n v="129.30000000000001"/>
    <n v="16.162500000000001"/>
    <n v="1.3914207269914901E-2"/>
    <n v="0.224888374999999"/>
  </r>
  <r>
    <s v="H"/>
    <x v="0"/>
    <s v="H"/>
    <s v="FDMSNORTH"/>
    <x v="1"/>
    <x v="1"/>
    <s v="IE"/>
    <x v="4"/>
    <n v="43"/>
    <n v="40"/>
    <n v="1682.22999999999"/>
    <n v="39.121627906976698"/>
    <n v="1.2020026987986101E-3"/>
    <n v="4.7024302325581399E-2"/>
  </r>
  <r>
    <s v="H"/>
    <x v="0"/>
    <s v="H"/>
    <s v="FDMSNORTH"/>
    <x v="0"/>
    <x v="7"/>
    <s v="FR"/>
    <x v="3"/>
    <n v="112"/>
    <n v="60"/>
    <n v="2762.75"/>
    <n v="24.667410714285701"/>
    <n v="2.4922081259614501E-3"/>
    <n v="6.1476321428571401E-2"/>
  </r>
  <r>
    <s v="H"/>
    <x v="0"/>
    <s v="H"/>
    <s v="FDMSNORTH"/>
    <x v="1"/>
    <x v="23"/>
    <s v="HU"/>
    <x v="5"/>
    <n v="4"/>
    <n v="3"/>
    <n v="52.49"/>
    <n v="13.1225"/>
    <n v="1.6918841684130301E-3"/>
    <n v="2.2201749999999999E-2"/>
  </r>
  <r>
    <s v="R"/>
    <x v="1"/>
    <s v="O"/>
    <s v="FDMSNORTH"/>
    <x v="1"/>
    <x v="11"/>
    <s v="ES"/>
    <x v="3"/>
    <n v="55"/>
    <n v="32"/>
    <n v="1364.03999999999"/>
    <n v="24.800727272727201"/>
    <n v="1.22677267528811E-3"/>
    <n v="3.0424854545454499E-2"/>
  </r>
  <r>
    <s v="R"/>
    <x v="1"/>
    <s v="O"/>
    <s v="FDMSNORTH"/>
    <x v="0"/>
    <x v="11"/>
    <s v="ES"/>
    <x v="3"/>
    <n v="27"/>
    <n v="17"/>
    <n v="664.52"/>
    <n v="24.611851851851799"/>
    <n v="1.40771082886895E-3"/>
    <n v="3.46463703703703E-2"/>
  </r>
  <r>
    <s v="R"/>
    <x v="1"/>
    <s v="Z"/>
    <s v="OMNIPAY"/>
    <x v="1"/>
    <x v="11"/>
    <s v="ES"/>
    <x v="3"/>
    <n v="1"/>
    <n v="1"/>
    <n v="20.260000000000002"/>
    <n v="20.260000000000002"/>
    <n v="0"/>
    <n v="0"/>
  </r>
  <r>
    <s v="H"/>
    <x v="0"/>
    <s v="H"/>
    <s v="FDMSNORTH"/>
    <x v="0"/>
    <x v="10"/>
    <s v="SE"/>
    <x v="3"/>
    <n v="77"/>
    <n v="20"/>
    <n v="1965.77"/>
    <n v="25.529480519480501"/>
    <n v="2.3492880652365199E-3"/>
    <n v="5.9976103896103902E-2"/>
  </r>
  <r>
    <s v="H"/>
    <x v="0"/>
    <s v="H"/>
    <s v="FDMSNORTH"/>
    <x v="2"/>
    <x v="10"/>
    <s v="SE"/>
    <x v="1"/>
    <n v="6"/>
    <n v="6"/>
    <n v="35.5"/>
    <n v="5.9166666666666599"/>
    <n v="2.8947211267605601E-2"/>
    <n v="0.17127100000000001"/>
  </r>
  <r>
    <s v="H"/>
    <x v="0"/>
    <s v="H"/>
    <s v="FDMSNORTH"/>
    <x v="0"/>
    <x v="10"/>
    <s v="SE"/>
    <x v="4"/>
    <n v="67"/>
    <n v="20"/>
    <n v="2587.11"/>
    <n v="38.613582089552203"/>
    <n v="2.1956290996517302E-3"/>
    <n v="8.4781104477611904E-2"/>
  </r>
  <r>
    <s v="R"/>
    <x v="1"/>
    <s v="O"/>
    <s v="FDMSNORTH"/>
    <x v="0"/>
    <x v="10"/>
    <s v="SE"/>
    <x v="3"/>
    <n v="17"/>
    <n v="11"/>
    <n v="419.38"/>
    <n v="24.669411764705799"/>
    <n v="1.3263460346225301E-3"/>
    <n v="3.2720176470588197E-2"/>
  </r>
  <r>
    <s v="R"/>
    <x v="1"/>
    <s v="O"/>
    <s v="FDMSNORTH"/>
    <x v="1"/>
    <x v="11"/>
    <s v="ES"/>
    <x v="0"/>
    <n v="55"/>
    <n v="44"/>
    <n v="9724.7999999999993"/>
    <n v="176.814545454545"/>
    <n v="4.4444800921355701E-4"/>
    <n v="7.85848727272727E-2"/>
  </r>
  <r>
    <s v="H"/>
    <x v="0"/>
    <s v="Y"/>
    <s v="OMNIPAY"/>
    <x v="2"/>
    <x v="6"/>
    <s v="DE"/>
    <x v="0"/>
    <n v="2"/>
    <n v="2"/>
    <n v="280.99"/>
    <n v="140.495"/>
    <n v="0"/>
    <n v="0"/>
  </r>
  <r>
    <s v="H"/>
    <x v="0"/>
    <s v="H"/>
    <s v="FDMSNORTH"/>
    <x v="0"/>
    <x v="12"/>
    <s v="PL"/>
    <x v="2"/>
    <n v="34"/>
    <n v="21"/>
    <n v="2421.53999999999"/>
    <n v="71.221764705882293"/>
    <n v="2.0264249196792102E-3"/>
    <n v="0.14432555882352899"/>
  </r>
  <r>
    <s v="R"/>
    <x v="1"/>
    <s v="O"/>
    <s v="FDMSNORTH"/>
    <x v="1"/>
    <x v="0"/>
    <s v="IT"/>
    <x v="6"/>
    <n v="5"/>
    <n v="4"/>
    <n v="5407.26"/>
    <n v="1081.452"/>
    <n v="5.1454174572704097E-4"/>
    <n v="0.55645219999999995"/>
  </r>
  <r>
    <s v="R"/>
    <x v="1"/>
    <s v="Z"/>
    <s v="OMNIPAY"/>
    <x v="2"/>
    <x v="6"/>
    <s v="DE"/>
    <x v="6"/>
    <n v="1"/>
    <n v="1"/>
    <n v="580.57000000000005"/>
    <n v="580.57000000000005"/>
    <n v="0"/>
    <n v="0"/>
  </r>
  <r>
    <s v="H"/>
    <x v="0"/>
    <s v="H"/>
    <s v="FDMSNORTH"/>
    <x v="1"/>
    <x v="20"/>
    <s v="BE"/>
    <x v="1"/>
    <n v="18"/>
    <n v="6"/>
    <n v="78.009999999999906"/>
    <n v="4.3338888888888896"/>
    <n v="2.58207922061274E-3"/>
    <n v="1.11904444444444E-2"/>
  </r>
  <r>
    <s v="R"/>
    <x v="1"/>
    <s v="O"/>
    <s v="FDMSNORTH"/>
    <x v="0"/>
    <x v="14"/>
    <s v="LT"/>
    <x v="1"/>
    <n v="16"/>
    <n v="3"/>
    <n v="76.67"/>
    <n v="4.7918750000000001"/>
    <n v="4.8944958914829704E-3"/>
    <n v="2.3453812500000001E-2"/>
  </r>
  <r>
    <s v="R"/>
    <x v="1"/>
    <s v="O"/>
    <s v="FDMSNORTH"/>
    <x v="1"/>
    <x v="24"/>
    <s v="SK"/>
    <x v="1"/>
    <n v="3"/>
    <n v="2"/>
    <n v="10.18"/>
    <n v="3.39333333333333"/>
    <n v="2.6552062868369299E-3"/>
    <n v="9.0100000000000006E-3"/>
  </r>
  <r>
    <s v="R"/>
    <x v="1"/>
    <s v="O"/>
    <s v="FDMSNORTH"/>
    <x v="1"/>
    <x v="1"/>
    <s v="IE"/>
    <x v="2"/>
    <n v="16"/>
    <n v="16"/>
    <n v="1107.55"/>
    <n v="69.221874999999997"/>
    <n v="6.4595277865559105E-4"/>
    <n v="4.4714062499999999E-2"/>
  </r>
  <r>
    <s v="H"/>
    <x v="0"/>
    <s v="H"/>
    <s v="FDMSNORTH"/>
    <x v="0"/>
    <x v="24"/>
    <s v="SK"/>
    <x v="4"/>
    <n v="9"/>
    <n v="6"/>
    <n v="332.9"/>
    <n v="36.988888888888802"/>
    <n v="2.34949234004205E-3"/>
    <n v="8.69051111111111E-2"/>
  </r>
  <r>
    <s v="H"/>
    <x v="0"/>
    <s v="H"/>
    <s v="FDMSNORTH"/>
    <x v="0"/>
    <x v="24"/>
    <s v="SK"/>
    <x v="3"/>
    <n v="11"/>
    <n v="6"/>
    <n v="287.08"/>
    <n v="26.0981818181818"/>
    <n v="1.7804514421067199E-3"/>
    <n v="4.6466545454545399E-2"/>
  </r>
  <r>
    <s v="H"/>
    <x v="0"/>
    <s v="Y"/>
    <s v="OMNIPAY"/>
    <x v="2"/>
    <x v="3"/>
    <s v="GB"/>
    <x v="1"/>
    <n v="3"/>
    <n v="3"/>
    <n v="23.29"/>
    <n v="7.7633333333333301"/>
    <n v="1.07405324173465E-2"/>
    <n v="8.3382333333333294E-2"/>
  </r>
  <r>
    <s v="R"/>
    <x v="1"/>
    <s v="Z"/>
    <s v="OMNIPAY"/>
    <x v="0"/>
    <x v="3"/>
    <s v="GB"/>
    <x v="2"/>
    <n v="3"/>
    <n v="2"/>
    <n v="226.89999999999901"/>
    <n v="75.633333333333297"/>
    <n v="0"/>
    <n v="0"/>
  </r>
  <r>
    <s v="R"/>
    <x v="1"/>
    <s v="Z"/>
    <s v="OMNIPAY"/>
    <x v="2"/>
    <x v="3"/>
    <s v="GB"/>
    <x v="1"/>
    <n v="15"/>
    <n v="5"/>
    <n v="88.96"/>
    <n v="5.9306666666666601"/>
    <n v="4.8694581834532302E-3"/>
    <n v="2.88791333333333E-2"/>
  </r>
  <r>
    <s v="R"/>
    <x v="1"/>
    <s v="Z"/>
    <s v="OMNIPAY"/>
    <x v="0"/>
    <x v="3"/>
    <s v="GB"/>
    <x v="4"/>
    <n v="2"/>
    <n v="1"/>
    <n v="80.900000000000006"/>
    <n v="40.450000000000003"/>
    <n v="0"/>
    <n v="0"/>
  </r>
  <r>
    <s v="H"/>
    <x v="0"/>
    <s v="Y"/>
    <s v="OMNIPAY"/>
    <x v="0"/>
    <x v="3"/>
    <s v="GB"/>
    <x v="5"/>
    <n v="5"/>
    <n v="5"/>
    <n v="69.62"/>
    <n v="13.923999999999999"/>
    <n v="2.3278799195633401E-3"/>
    <n v="3.2413399999999898E-2"/>
  </r>
  <r>
    <s v="R"/>
    <x v="1"/>
    <s v="Z"/>
    <s v="OMNIPAY"/>
    <x v="0"/>
    <x v="3"/>
    <s v="GB"/>
    <x v="0"/>
    <n v="3"/>
    <n v="1"/>
    <n v="459.13"/>
    <n v="153.04333333333301"/>
    <n v="0"/>
    <n v="0"/>
  </r>
  <r>
    <s v="R"/>
    <x v="1"/>
    <s v="O"/>
    <s v="FDMSNORTH"/>
    <x v="1"/>
    <x v="10"/>
    <s v="SE"/>
    <x v="4"/>
    <n v="4"/>
    <n v="3"/>
    <n v="151.41"/>
    <n v="37.852499999999999"/>
    <n v="6.3612707218809795E-4"/>
    <n v="2.4078999999999899E-2"/>
  </r>
  <r>
    <s v="R"/>
    <x v="1"/>
    <s v="Z"/>
    <s v="OMNIPAY"/>
    <x v="1"/>
    <x v="10"/>
    <s v="SE"/>
    <x v="4"/>
    <n v="1"/>
    <n v="1"/>
    <n v="45.43"/>
    <n v="45.43"/>
    <n v="0"/>
    <n v="0"/>
  </r>
  <r>
    <s v="H"/>
    <x v="0"/>
    <s v="H"/>
    <s v="FDMSNORTH"/>
    <x v="1"/>
    <x v="9"/>
    <s v="CZ"/>
    <x v="2"/>
    <n v="5"/>
    <n v="5"/>
    <n v="303.83"/>
    <n v="60.765999999999998"/>
    <n v="1.01147023006286E-3"/>
    <n v="6.1462999999999997E-2"/>
  </r>
  <r>
    <s v="R"/>
    <x v="1"/>
    <s v="O"/>
    <s v="FDMSNORTH"/>
    <x v="2"/>
    <x v="10"/>
    <s v="SE"/>
    <x v="3"/>
    <n v="36"/>
    <n v="9"/>
    <n v="951.41"/>
    <n v="26.428055555555499"/>
    <n v="1.07137669353906E-2"/>
    <n v="0.28314402777777697"/>
  </r>
  <r>
    <s v="H"/>
    <x v="0"/>
    <s v="H"/>
    <s v="FDMSNORTH"/>
    <x v="2"/>
    <x v="0"/>
    <s v="IT"/>
    <x v="1"/>
    <n v="6"/>
    <n v="4"/>
    <n v="23.48"/>
    <n v="3.91333333333333"/>
    <n v="1.5516737649063E-2"/>
    <n v="6.0722166666666598E-2"/>
  </r>
  <r>
    <s v="H"/>
    <x v="0"/>
    <s v="H"/>
    <s v="FDMSNORTH"/>
    <x v="2"/>
    <x v="7"/>
    <s v="FR"/>
    <x v="1"/>
    <n v="11"/>
    <n v="6"/>
    <n v="57.049999999999898"/>
    <n v="5.1863636363636303"/>
    <n v="1.22119894829097E-2"/>
    <n v="6.3335818181818104E-2"/>
  </r>
  <r>
    <s v="R"/>
    <x v="1"/>
    <s v="Z"/>
    <s v="OMNIPAY"/>
    <x v="2"/>
    <x v="1"/>
    <s v="ES"/>
    <x v="4"/>
    <n v="1"/>
    <n v="1"/>
    <n v="36.22"/>
    <n v="36.22"/>
    <n v="0"/>
    <n v="0"/>
  </r>
  <r>
    <s v="H"/>
    <x v="0"/>
    <s v="H"/>
    <s v="FDMSNORTH"/>
    <x v="1"/>
    <x v="12"/>
    <s v="PL"/>
    <x v="5"/>
    <n v="42"/>
    <n v="16"/>
    <n v="588.78"/>
    <n v="14.0185714285714"/>
    <n v="1.77671626074255E-3"/>
    <n v="2.4907023809523799E-2"/>
  </r>
  <r>
    <s v="H"/>
    <x v="0"/>
    <s v="H"/>
    <s v="FDMSNORTH"/>
    <x v="1"/>
    <x v="13"/>
    <s v="CY"/>
    <x v="1"/>
    <n v="2"/>
    <n v="2"/>
    <n v="5.04"/>
    <n v="2.52"/>
    <n v="1.5575396825396801E-3"/>
    <n v="3.9249999999999997E-3"/>
  </r>
  <r>
    <s v="R"/>
    <x v="1"/>
    <s v="O"/>
    <s v="FDMSNORTH"/>
    <x v="2"/>
    <x v="11"/>
    <s v="ES"/>
    <x v="6"/>
    <n v="7"/>
    <n v="7"/>
    <n v="12140.47"/>
    <n v="1734.3528571428501"/>
    <n v="4.79349275604651E-3"/>
    <n v="8.3136078571428502"/>
  </r>
  <r>
    <s v="R"/>
    <x v="1"/>
    <s v="Z"/>
    <s v="OMNIPAY"/>
    <x v="1"/>
    <x v="1"/>
    <s v="GB"/>
    <x v="1"/>
    <n v="1"/>
    <n v="1"/>
    <n v="8.1199999999999992"/>
    <n v="8.1199999999999992"/>
    <n v="0"/>
    <n v="0"/>
  </r>
  <r>
    <s v="H"/>
    <x v="0"/>
    <s v="H"/>
    <s v="FDMSNORTH"/>
    <x v="0"/>
    <x v="20"/>
    <s v="BE"/>
    <x v="4"/>
    <n v="10"/>
    <n v="10"/>
    <n v="379.79999999999899"/>
    <n v="37.979999999999997"/>
    <n v="1.6772090573986299E-3"/>
    <n v="6.3700400000000004E-2"/>
  </r>
  <r>
    <s v="R"/>
    <x v="1"/>
    <s v="Z"/>
    <s v="OMNIPAY"/>
    <x v="1"/>
    <x v="7"/>
    <s v="FR"/>
    <x v="5"/>
    <n v="1"/>
    <n v="1"/>
    <n v="17.149999999999999"/>
    <n v="17.149999999999999"/>
    <n v="0"/>
    <n v="0"/>
  </r>
  <r>
    <s v="R"/>
    <x v="1"/>
    <s v="Z"/>
    <s v="OMNIPAY"/>
    <x v="0"/>
    <x v="1"/>
    <s v="LU"/>
    <x v="5"/>
    <n v="1"/>
    <n v="1"/>
    <n v="10.41"/>
    <n v="10.41"/>
    <n v="0"/>
    <n v="0"/>
  </r>
  <r>
    <s v="R"/>
    <x v="1"/>
    <s v="Z"/>
    <s v="OMNIPAY"/>
    <x v="1"/>
    <x v="11"/>
    <s v="ES"/>
    <x v="4"/>
    <n v="1"/>
    <n v="1"/>
    <n v="47.83"/>
    <n v="47.83"/>
    <n v="0"/>
    <n v="0"/>
  </r>
  <r>
    <s v="R"/>
    <x v="1"/>
    <s v="Z"/>
    <s v="OMNIPAY"/>
    <x v="2"/>
    <x v="11"/>
    <s v="ES"/>
    <x v="3"/>
    <n v="1"/>
    <n v="1"/>
    <n v="23.6"/>
    <n v="23.6"/>
    <n v="0"/>
    <n v="0"/>
  </r>
  <r>
    <s v="H"/>
    <x v="0"/>
    <s v="H"/>
    <s v="FDMSNORTH"/>
    <x v="1"/>
    <x v="1"/>
    <s v="LU"/>
    <x v="0"/>
    <n v="16"/>
    <n v="15"/>
    <n v="3536.3399999999901"/>
    <n v="221.02125000000001"/>
    <n v="6.7246503447066701E-4"/>
    <n v="0.14862906249999999"/>
  </r>
  <r>
    <s v="R"/>
    <x v="1"/>
    <s v="O"/>
    <s v="FDMSNORTH"/>
    <x v="0"/>
    <x v="17"/>
    <s v="SI"/>
    <x v="3"/>
    <n v="2"/>
    <n v="2"/>
    <n v="51.1"/>
    <n v="25.55"/>
    <n v="6.6135029354207401E-4"/>
    <n v="1.6897499999999999E-2"/>
  </r>
  <r>
    <s v="R"/>
    <x v="1"/>
    <s v="O"/>
    <s v="FDMSNORTH"/>
    <x v="1"/>
    <x v="17"/>
    <s v="SI"/>
    <x v="4"/>
    <n v="2"/>
    <n v="2"/>
    <n v="84.69"/>
    <n v="42.344999999999999"/>
    <n v="4.1046168378793202E-4"/>
    <n v="1.7381000000000001E-2"/>
  </r>
  <r>
    <s v="R"/>
    <x v="1"/>
    <s v="O"/>
    <s v="FDMSNORTH"/>
    <x v="2"/>
    <x v="26"/>
    <s v="PT"/>
    <x v="4"/>
    <n v="9"/>
    <n v="8"/>
    <n v="325.95"/>
    <n v="36.216666666666598"/>
    <n v="1.1283046479521301E-2"/>
    <n v="0.40863433333333299"/>
  </r>
  <r>
    <s v="R"/>
    <x v="1"/>
    <s v="O"/>
    <s v="FDMSNORTH"/>
    <x v="2"/>
    <x v="22"/>
    <s v="NO"/>
    <x v="5"/>
    <n v="3"/>
    <n v="2"/>
    <n v="57.6"/>
    <n v="19.2"/>
    <n v="1.0124340277777699E-2"/>
    <n v="0.194387333333333"/>
  </r>
  <r>
    <s v="R"/>
    <x v="1"/>
    <s v="Z"/>
    <s v="OMNIPAY"/>
    <x v="1"/>
    <x v="6"/>
    <s v="DE"/>
    <x v="5"/>
    <n v="1"/>
    <n v="1"/>
    <n v="17.18"/>
    <n v="17.18"/>
    <n v="0"/>
    <n v="0"/>
  </r>
  <r>
    <s v="H"/>
    <x v="0"/>
    <s v="H"/>
    <s v="FDMSNORTH"/>
    <x v="2"/>
    <x v="20"/>
    <s v="BE"/>
    <x v="4"/>
    <n v="2"/>
    <n v="2"/>
    <n v="64.94"/>
    <n v="32.47"/>
    <n v="7.8004927625500396E-3"/>
    <n v="0.25328200000000001"/>
  </r>
  <r>
    <s v="R"/>
    <x v="1"/>
    <s v="O"/>
    <s v="FDMSNORTH"/>
    <x v="2"/>
    <x v="20"/>
    <s v="BE"/>
    <x v="4"/>
    <n v="7"/>
    <n v="6"/>
    <n v="287.86"/>
    <n v="41.1228571428571"/>
    <n v="8.6500382130202096E-3"/>
    <n v="0.35571428571428498"/>
  </r>
  <r>
    <s v="R"/>
    <x v="1"/>
    <s v="O"/>
    <s v="FDMSNORTH"/>
    <x v="2"/>
    <x v="20"/>
    <s v="BE"/>
    <x v="0"/>
    <n v="7"/>
    <n v="6"/>
    <n v="1510.1799999999901"/>
    <n v="215.74"/>
    <n v="6.6456362817677297E-3"/>
    <n v="1.43372957142857"/>
  </r>
  <r>
    <s v="H"/>
    <x v="0"/>
    <s v="H"/>
    <s v="FDMSNORTH"/>
    <x v="2"/>
    <x v="20"/>
    <s v="BE"/>
    <x v="2"/>
    <n v="2"/>
    <n v="2"/>
    <n v="102.47"/>
    <n v="51.234999999999999"/>
    <n v="6.8513906509222204E-3"/>
    <n v="0.35103099999999998"/>
  </r>
  <r>
    <s v="H"/>
    <x v="0"/>
    <s v="H"/>
    <s v="FDMSNORTH"/>
    <x v="1"/>
    <x v="20"/>
    <s v="BE"/>
    <x v="2"/>
    <n v="59"/>
    <n v="32"/>
    <n v="4149.18"/>
    <n v="70.325084745762695"/>
    <n v="1.41266732221788E-3"/>
    <n v="9.9345949152542301E-2"/>
  </r>
  <r>
    <s v="H"/>
    <x v="0"/>
    <s v="H"/>
    <s v="FDMSNORTH"/>
    <x v="1"/>
    <x v="20"/>
    <s v="BE"/>
    <x v="4"/>
    <n v="30"/>
    <n v="21"/>
    <n v="1206.9100000000001"/>
    <n v="40.230333333333299"/>
    <n v="1.41029322816117E-3"/>
    <n v="5.6736566666666599E-2"/>
  </r>
  <r>
    <s v="H"/>
    <x v="0"/>
    <s v="H"/>
    <s v="FDMSNORTH"/>
    <x v="2"/>
    <x v="7"/>
    <s v="FR"/>
    <x v="5"/>
    <n v="6"/>
    <n v="5"/>
    <n v="88.87"/>
    <n v="14.8116666666666"/>
    <n v="8.1105772476651201E-3"/>
    <n v="0.120131166666666"/>
  </r>
  <r>
    <s v="R"/>
    <x v="1"/>
    <s v="O"/>
    <s v="FDMSNORTH"/>
    <x v="2"/>
    <x v="1"/>
    <s v="ES"/>
    <x v="2"/>
    <n v="1"/>
    <n v="1"/>
    <n v="74.45"/>
    <n v="74.45"/>
    <n v="0"/>
    <n v="0"/>
  </r>
  <r>
    <s v="H"/>
    <x v="0"/>
    <s v="H"/>
    <s v="FDMSNORTH"/>
    <x v="0"/>
    <x v="17"/>
    <s v="SI"/>
    <x v="0"/>
    <n v="9"/>
    <n v="9"/>
    <n v="1979.1"/>
    <n v="219.89999999999901"/>
    <n v="1.92564448486685E-3"/>
    <n v="0.42344922222222198"/>
  </r>
  <r>
    <s v="R"/>
    <x v="1"/>
    <s v="O"/>
    <s v="FDMSNORTH"/>
    <x v="0"/>
    <x v="18"/>
    <s v="DK"/>
    <x v="1"/>
    <n v="91"/>
    <n v="4"/>
    <n v="452.08"/>
    <n v="4.9679120879120804"/>
    <n v="5.2672557954344303E-3"/>
    <n v="2.6167263736263699E-2"/>
  </r>
  <r>
    <s v="R"/>
    <x v="1"/>
    <s v="O"/>
    <s v="FDMSNORTH"/>
    <x v="0"/>
    <x v="7"/>
    <s v="FR"/>
    <x v="2"/>
    <n v="90"/>
    <n v="59"/>
    <n v="6587.2"/>
    <n v="73.191111111111098"/>
    <n v="7.1257954821471903E-4"/>
    <n v="5.2154488888888899E-2"/>
  </r>
  <r>
    <s v="H"/>
    <x v="0"/>
    <s v="H"/>
    <s v="FDMSNORTH"/>
    <x v="0"/>
    <x v="6"/>
    <s v="GB"/>
    <x v="0"/>
    <n v="1"/>
    <n v="1"/>
    <n v="215.59"/>
    <n v="215.59"/>
    <n v="0"/>
    <n v="0"/>
  </r>
  <r>
    <s v="H"/>
    <x v="0"/>
    <s v="H"/>
    <s v="FDMSNORTH"/>
    <x v="0"/>
    <x v="9"/>
    <s v="CZ"/>
    <x v="5"/>
    <n v="1"/>
    <n v="1"/>
    <n v="19.489999999999998"/>
    <n v="19.489999999999998"/>
    <n v="0"/>
    <n v="0"/>
  </r>
  <r>
    <s v="H"/>
    <x v="0"/>
    <s v="H"/>
    <s v="FDMSNORTH"/>
    <x v="2"/>
    <x v="9"/>
    <s v="CZ"/>
    <x v="1"/>
    <n v="4"/>
    <n v="3"/>
    <n v="33.989999999999903"/>
    <n v="8.4975000000000005"/>
    <n v="8.2910561929979403E-3"/>
    <n v="7.0453249999999995E-2"/>
  </r>
  <r>
    <s v="R"/>
    <x v="1"/>
    <s v="O"/>
    <s v="FDMSNORTH"/>
    <x v="0"/>
    <x v="9"/>
    <s v="CZ"/>
    <x v="3"/>
    <n v="2"/>
    <n v="2"/>
    <n v="47.97"/>
    <n v="23.984999999999999"/>
    <n v="5.6977277465082305E-4"/>
    <n v="1.3665999999999999E-2"/>
  </r>
  <r>
    <s v="R"/>
    <x v="1"/>
    <s v="O"/>
    <s v="FDMSNORTH"/>
    <x v="0"/>
    <x v="10"/>
    <s v="SE"/>
    <x v="0"/>
    <n v="21"/>
    <n v="18"/>
    <n v="3534.1699999999901"/>
    <n v="168.29380952380899"/>
    <n v="5.3942085411850605E-4"/>
    <n v="9.0781190476190404E-2"/>
  </r>
  <r>
    <s v="R"/>
    <x v="1"/>
    <s v="O"/>
    <s v="FDMSNORTH"/>
    <x v="2"/>
    <x v="17"/>
    <s v="SI"/>
    <x v="0"/>
    <n v="4"/>
    <n v="3"/>
    <n v="836.2"/>
    <n v="209.05"/>
    <n v="7.5352607031810501E-3"/>
    <n v="1.57524625"/>
  </r>
  <r>
    <s v="R"/>
    <x v="1"/>
    <s v="O"/>
    <s v="FDMSNORTH"/>
    <x v="2"/>
    <x v="5"/>
    <s v="NL"/>
    <x v="6"/>
    <n v="6"/>
    <n v="6"/>
    <n v="5524.2"/>
    <n v="920.7"/>
    <n v="5.4492719307773002E-3"/>
    <n v="5.0171446666666597"/>
  </r>
  <r>
    <s v="R"/>
    <x v="1"/>
    <s v="Z"/>
    <s v="OMNIPAY"/>
    <x v="0"/>
    <x v="6"/>
    <s v="DE"/>
    <x v="2"/>
    <n v="2"/>
    <n v="2"/>
    <n v="122.68"/>
    <n v="61.34"/>
    <n v="0"/>
    <n v="0"/>
  </r>
  <r>
    <s v="R"/>
    <x v="1"/>
    <s v="Z"/>
    <s v="OMNIPAY"/>
    <x v="2"/>
    <x v="10"/>
    <s v="SE"/>
    <x v="3"/>
    <n v="2"/>
    <n v="1"/>
    <n v="55.33"/>
    <n v="27.664999999999999"/>
    <n v="0"/>
    <n v="0"/>
  </r>
  <r>
    <s v="H"/>
    <x v="0"/>
    <s v="H"/>
    <s v="FDMSNORTH"/>
    <x v="2"/>
    <x v="10"/>
    <s v="SE"/>
    <x v="4"/>
    <n v="2"/>
    <n v="2"/>
    <n v="84.08"/>
    <n v="42.04"/>
    <n v="6.1260704091341501E-3"/>
    <n v="0.25753999999999999"/>
  </r>
  <r>
    <s v="R"/>
    <x v="1"/>
    <s v="Z"/>
    <s v="OMNIPAY"/>
    <x v="0"/>
    <x v="1"/>
    <s v="LU"/>
    <x v="2"/>
    <n v="2"/>
    <n v="2"/>
    <n v="145.78"/>
    <n v="72.89"/>
    <n v="3.1032377555220101E-4"/>
    <n v="2.2619500000000001E-2"/>
  </r>
  <r>
    <s v="R"/>
    <x v="1"/>
    <s v="Z"/>
    <s v="OMNIPAY"/>
    <x v="0"/>
    <x v="6"/>
    <s v="DE"/>
    <x v="5"/>
    <n v="1"/>
    <n v="1"/>
    <n v="18.02"/>
    <n v="18.02"/>
    <n v="0"/>
    <n v="0"/>
  </r>
  <r>
    <s v="R"/>
    <x v="1"/>
    <s v="O"/>
    <s v="FDMSNORTH"/>
    <x v="1"/>
    <x v="1"/>
    <s v="SE"/>
    <x v="4"/>
    <n v="3"/>
    <n v="3"/>
    <n v="119.79"/>
    <n v="39.93"/>
    <n v="5.5022122046915404E-4"/>
    <n v="2.19703333333333E-2"/>
  </r>
  <r>
    <s v="R"/>
    <x v="1"/>
    <s v="O"/>
    <s v="FDMSNORTH"/>
    <x v="0"/>
    <x v="3"/>
    <s v="GB"/>
    <x v="6"/>
    <n v="13"/>
    <n v="11"/>
    <n v="9083.0199999999895"/>
    <n v="698.69384615384604"/>
    <n v="5.0309588661039996E-4"/>
    <n v="0.35150999999999999"/>
  </r>
  <r>
    <s v="H"/>
    <x v="0"/>
    <s v="H"/>
    <s v="FDMSNORTH"/>
    <x v="1"/>
    <x v="1"/>
    <s v="PL"/>
    <x v="6"/>
    <n v="3"/>
    <n v="2"/>
    <n v="1980.7"/>
    <n v="660.23333333333301"/>
    <n v="1.07032867168172E-3"/>
    <n v="0.706666666666666"/>
  </r>
  <r>
    <s v="H"/>
    <x v="0"/>
    <s v="Y"/>
    <s v="OMNIPAY"/>
    <x v="0"/>
    <x v="1"/>
    <s v="LU"/>
    <x v="2"/>
    <n v="1"/>
    <n v="1"/>
    <n v="81.010000000000005"/>
    <n v="81.010000000000005"/>
    <n v="0"/>
    <n v="0"/>
  </r>
  <r>
    <s v="R"/>
    <x v="1"/>
    <s v="O"/>
    <s v="FDMSNORTH"/>
    <x v="2"/>
    <x v="20"/>
    <s v="BE"/>
    <x v="6"/>
    <n v="3"/>
    <n v="3"/>
    <n v="2349.13"/>
    <n v="783.04333333333295"/>
    <n v="5.1009744032897196E-3"/>
    <n v="3.9942839999999902"/>
  </r>
  <r>
    <s v="H"/>
    <x v="0"/>
    <s v="H"/>
    <s v="FDMSNORTH"/>
    <x v="0"/>
    <x v="18"/>
    <s v="DK"/>
    <x v="4"/>
    <n v="14"/>
    <n v="10"/>
    <n v="514.98"/>
    <n v="36.784285714285701"/>
    <n v="1.5795972659132301E-3"/>
    <n v="5.8104357142857103E-2"/>
  </r>
  <r>
    <s v="H"/>
    <x v="0"/>
    <s v="H"/>
    <s v="FDMSNORTH"/>
    <x v="0"/>
    <x v="18"/>
    <s v="DK"/>
    <x v="2"/>
    <n v="15"/>
    <n v="10"/>
    <n v="1157.8699999999999"/>
    <n v="77.191333333333304"/>
    <n v="1.65724045013688E-3"/>
    <n v="0.1279246"/>
  </r>
  <r>
    <s v="H"/>
    <x v="0"/>
    <s v="Y"/>
    <s v="OMNIPAY"/>
    <x v="1"/>
    <x v="3"/>
    <s v="GB"/>
    <x v="0"/>
    <n v="39"/>
    <n v="39"/>
    <n v="7367.62"/>
    <n v="188.91333333333299"/>
    <n v="7.5561334596518297E-4"/>
    <n v="0.14274543589743499"/>
  </r>
  <r>
    <s v="H"/>
    <x v="0"/>
    <s v="H"/>
    <s v="FDMSNORTH"/>
    <x v="0"/>
    <x v="14"/>
    <s v="LT"/>
    <x v="3"/>
    <n v="15"/>
    <n v="5"/>
    <n v="369.38999999999902"/>
    <n v="24.626000000000001"/>
    <n v="2.1400768835106499E-3"/>
    <n v="5.27015333333333E-2"/>
  </r>
  <r>
    <s v="H"/>
    <x v="0"/>
    <s v="H"/>
    <s v="FDMSNORTH"/>
    <x v="0"/>
    <x v="18"/>
    <s v="DK"/>
    <x v="0"/>
    <n v="25"/>
    <n v="17"/>
    <n v="5143.1499999999996"/>
    <n v="205.726"/>
    <n v="1.4844013882542701E-3"/>
    <n v="0.30537996000000001"/>
  </r>
  <r>
    <s v="H"/>
    <x v="0"/>
    <s v="H"/>
    <s v="FDMSNORTH"/>
    <x v="1"/>
    <x v="27"/>
    <s v="RO"/>
    <x v="1"/>
    <n v="1"/>
    <n v="1"/>
    <n v="9.5"/>
    <n v="9.5"/>
    <n v="0"/>
    <n v="0"/>
  </r>
  <r>
    <s v="R"/>
    <x v="1"/>
    <s v="O"/>
    <s v="FDMSNORTH"/>
    <x v="2"/>
    <x v="18"/>
    <s v="DK"/>
    <x v="4"/>
    <n v="4"/>
    <n v="2"/>
    <n v="139.4"/>
    <n v="34.85"/>
    <n v="9.6752223816355797E-3"/>
    <n v="0.33718149999999902"/>
  </r>
  <r>
    <s v="R"/>
    <x v="1"/>
    <s v="O"/>
    <s v="FDMSNORTH"/>
    <x v="2"/>
    <x v="21"/>
    <s v="FI"/>
    <x v="2"/>
    <n v="6"/>
    <n v="3"/>
    <n v="415"/>
    <n v="69.1666666666666"/>
    <n v="7.3974722891566201E-3"/>
    <n v="0.51165850000000002"/>
  </r>
  <r>
    <s v="R"/>
    <x v="1"/>
    <s v="O"/>
    <s v="FDMSNORTH"/>
    <x v="0"/>
    <x v="28"/>
    <s v="LU"/>
    <x v="4"/>
    <n v="1"/>
    <n v="1"/>
    <n v="35.43"/>
    <n v="35.43"/>
    <n v="0"/>
    <n v="0"/>
  </r>
  <r>
    <s v="H"/>
    <x v="0"/>
    <s v="Y"/>
    <s v="OMNIPAY"/>
    <x v="0"/>
    <x v="1"/>
    <s v="LU"/>
    <x v="5"/>
    <n v="1"/>
    <n v="1"/>
    <n v="10.99"/>
    <n v="10.99"/>
    <n v="0"/>
    <n v="0"/>
  </r>
  <r>
    <s v="H"/>
    <x v="0"/>
    <s v="H"/>
    <s v="FDMSNORTH"/>
    <x v="1"/>
    <x v="5"/>
    <s v="NL"/>
    <x v="6"/>
    <n v="6"/>
    <n v="6"/>
    <n v="3669.55"/>
    <n v="611.59166666666601"/>
    <n v="7.7484705209085502E-4"/>
    <n v="0.47388999999999998"/>
  </r>
  <r>
    <s v="H"/>
    <x v="0"/>
    <s v="H"/>
    <s v="FDMSNORTH"/>
    <x v="1"/>
    <x v="26"/>
    <s v="PT"/>
    <x v="6"/>
    <n v="3"/>
    <n v="3"/>
    <n v="2211.52"/>
    <n v="737.17333333333295"/>
    <n v="1.08850247793372E-3"/>
    <n v="0.80241499999999899"/>
  </r>
  <r>
    <s v="H"/>
    <x v="0"/>
    <s v="Y"/>
    <s v="OMNIPAY"/>
    <x v="2"/>
    <x v="3"/>
    <s v="GB"/>
    <x v="6"/>
    <n v="1"/>
    <n v="1"/>
    <n v="1515.94"/>
    <n v="1515.94"/>
    <n v="0"/>
    <n v="0"/>
  </r>
  <r>
    <s v="R"/>
    <x v="1"/>
    <s v="Z"/>
    <s v="OMNIPAY"/>
    <x v="1"/>
    <x v="1"/>
    <s v="ES"/>
    <x v="6"/>
    <n v="1"/>
    <n v="1"/>
    <n v="1350"/>
    <n v="1350"/>
    <n v="0"/>
    <n v="0"/>
  </r>
  <r>
    <s v="R"/>
    <x v="1"/>
    <s v="Z"/>
    <s v="OMNIPAY"/>
    <x v="2"/>
    <x v="6"/>
    <s v="DE"/>
    <x v="3"/>
    <n v="3"/>
    <n v="3"/>
    <n v="65.86"/>
    <n v="21.953333333333301"/>
    <n v="5.1624658366231403E-3"/>
    <n v="0.11333333333333299"/>
  </r>
  <r>
    <s v="R"/>
    <x v="1"/>
    <s v="Z"/>
    <s v="OMNIPAY"/>
    <x v="2"/>
    <x v="1"/>
    <s v="LU"/>
    <x v="5"/>
    <n v="2"/>
    <n v="1"/>
    <n v="34.96"/>
    <n v="17.48"/>
    <n v="0"/>
    <n v="0"/>
  </r>
  <r>
    <s v="R"/>
    <x v="1"/>
    <s v="Z"/>
    <s v="OMNIPAY"/>
    <x v="2"/>
    <x v="1"/>
    <s v="LU"/>
    <x v="3"/>
    <n v="1"/>
    <n v="1"/>
    <n v="28.32"/>
    <n v="28.32"/>
    <n v="0"/>
    <n v="0"/>
  </r>
  <r>
    <s v="R"/>
    <x v="1"/>
    <s v="Z"/>
    <s v="OMNIPAY"/>
    <x v="2"/>
    <x v="1"/>
    <s v="LU"/>
    <x v="1"/>
    <n v="1"/>
    <n v="1"/>
    <n v="6.32"/>
    <n v="6.32"/>
    <n v="0"/>
    <n v="0"/>
  </r>
  <r>
    <s v="H"/>
    <x v="0"/>
    <s v="H"/>
    <s v="FDMSNORTH"/>
    <x v="1"/>
    <x v="1"/>
    <s v="SE"/>
    <x v="6"/>
    <n v="4"/>
    <n v="4"/>
    <n v="4778.7699999999904"/>
    <n v="1194.6924999999901"/>
    <n v="1.42179933330124E-3"/>
    <n v="1.6986129999999999"/>
  </r>
  <r>
    <s v="H"/>
    <x v="0"/>
    <s v="H"/>
    <s v="FDMSNORTH"/>
    <x v="1"/>
    <x v="26"/>
    <s v="PT"/>
    <x v="5"/>
    <n v="15"/>
    <n v="9"/>
    <n v="206.75"/>
    <n v="13.783333333333299"/>
    <n v="1.2680241837968499E-3"/>
    <n v="1.7477599999999999E-2"/>
  </r>
  <r>
    <s v="H"/>
    <x v="0"/>
    <s v="H"/>
    <s v="FDMSNORTH"/>
    <x v="1"/>
    <x v="5"/>
    <s v="NL"/>
    <x v="0"/>
    <n v="52"/>
    <n v="42"/>
    <n v="10932.29"/>
    <n v="210.236346153846"/>
    <n v="1.2190601420196401E-3"/>
    <n v="0.25629075000000001"/>
  </r>
  <r>
    <s v="R"/>
    <x v="1"/>
    <s v="O"/>
    <s v="FDMSNORTH"/>
    <x v="0"/>
    <x v="2"/>
    <s v="AT"/>
    <x v="3"/>
    <n v="3"/>
    <n v="3"/>
    <n v="71.75"/>
    <n v="23.9166666666666"/>
    <n v="1.02582578397212E-3"/>
    <n v="2.45343333333333E-2"/>
  </r>
  <r>
    <s v="H"/>
    <x v="0"/>
    <s v="Y"/>
    <s v="OMNIPAY"/>
    <x v="2"/>
    <x v="3"/>
    <s v="GB"/>
    <x v="0"/>
    <n v="1"/>
    <n v="1"/>
    <n v="264.41000000000003"/>
    <n v="264.41000000000003"/>
    <n v="0"/>
    <n v="0"/>
  </r>
  <r>
    <s v="R"/>
    <x v="1"/>
    <s v="O"/>
    <s v="FDMSNORTH"/>
    <x v="0"/>
    <x v="27"/>
    <s v="RO"/>
    <x v="3"/>
    <n v="1"/>
    <n v="1"/>
    <n v="25.86"/>
    <n v="25.86"/>
    <n v="0"/>
    <n v="0"/>
  </r>
  <r>
    <s v="R"/>
    <x v="1"/>
    <s v="O"/>
    <s v="FDMSNORTH"/>
    <x v="0"/>
    <x v="15"/>
    <s v="GR"/>
    <x v="6"/>
    <n v="1"/>
    <n v="1"/>
    <n v="3315.87"/>
    <n v="3315.87"/>
    <n v="0"/>
    <n v="0"/>
  </r>
  <r>
    <s v="R"/>
    <x v="1"/>
    <s v="Z"/>
    <s v="OMNIPAY"/>
    <x v="0"/>
    <x v="26"/>
    <s v="PT"/>
    <x v="6"/>
    <n v="1"/>
    <n v="1"/>
    <n v="962.45"/>
    <n v="962.45"/>
    <n v="0"/>
    <n v="0"/>
  </r>
  <r>
    <s v="R"/>
    <x v="1"/>
    <s v="O"/>
    <s v="FDMSNORTH"/>
    <x v="1"/>
    <x v="1"/>
    <s v="DE"/>
    <x v="6"/>
    <n v="12"/>
    <n v="12"/>
    <n v="17635.769999999899"/>
    <n v="1469.6475"/>
    <n v="3.3088654478936799E-4"/>
    <n v="0.48628658333333302"/>
  </r>
  <r>
    <s v="R"/>
    <x v="1"/>
    <s v="Z"/>
    <s v="OMNIPAY"/>
    <x v="2"/>
    <x v="7"/>
    <s v="FR"/>
    <x v="6"/>
    <n v="1"/>
    <n v="1"/>
    <n v="834.18"/>
    <n v="834.18"/>
    <n v="0"/>
    <n v="0"/>
  </r>
  <r>
    <s v="R"/>
    <x v="1"/>
    <s v="O"/>
    <s v="FDMSNORTH"/>
    <x v="2"/>
    <x v="22"/>
    <s v="NO"/>
    <x v="1"/>
    <n v="6"/>
    <n v="3"/>
    <n v="23.2"/>
    <n v="3.86666666666666"/>
    <n v="2.45936206896551E-2"/>
    <n v="9.5095333333333296E-2"/>
  </r>
  <r>
    <s v="R"/>
    <x v="1"/>
    <s v="Z"/>
    <s v="OMNIPAY"/>
    <x v="0"/>
    <x v="8"/>
    <s v="IE"/>
    <x v="2"/>
    <n v="1"/>
    <n v="1"/>
    <n v="72.510000000000005"/>
    <n v="72.510000000000005"/>
    <n v="0"/>
    <n v="0"/>
  </r>
  <r>
    <s v="H"/>
    <x v="0"/>
    <s v="H"/>
    <s v="FDMSNORTH"/>
    <x v="0"/>
    <x v="4"/>
    <s v="EE"/>
    <x v="3"/>
    <n v="1"/>
    <n v="1"/>
    <n v="29.37"/>
    <n v="29.37"/>
    <n v="0"/>
    <n v="0"/>
  </r>
  <r>
    <s v="R"/>
    <x v="1"/>
    <s v="O"/>
    <s v="FDMSNORTH"/>
    <x v="2"/>
    <x v="4"/>
    <s v="EE"/>
    <x v="2"/>
    <n v="5"/>
    <n v="4"/>
    <n v="383.7"/>
    <n v="76.739999999999995"/>
    <n v="7.6267109721136301E-3"/>
    <n v="0.58527379999999996"/>
  </r>
  <r>
    <s v="R"/>
    <x v="1"/>
    <s v="O"/>
    <s v="FDMSNORTH"/>
    <x v="2"/>
    <x v="1"/>
    <s v="SE"/>
    <x v="3"/>
    <n v="1"/>
    <n v="1"/>
    <n v="27.46"/>
    <n v="27.46"/>
    <n v="0"/>
    <n v="0"/>
  </r>
  <r>
    <s v="R"/>
    <x v="1"/>
    <s v="Z"/>
    <s v="OMNIPAY"/>
    <x v="1"/>
    <x v="1"/>
    <s v="ES"/>
    <x v="5"/>
    <n v="1"/>
    <n v="1"/>
    <n v="12.68"/>
    <n v="12.68"/>
    <n v="0"/>
    <n v="0"/>
  </r>
  <r>
    <s v="R"/>
    <x v="1"/>
    <s v="O"/>
    <s v="FDMSNORTH"/>
    <x v="0"/>
    <x v="19"/>
    <s v="LV"/>
    <x v="5"/>
    <n v="9"/>
    <n v="2"/>
    <n v="135.85"/>
    <n v="15.094444444444401"/>
    <n v="1.7454913507544999E-3"/>
    <n v="2.6347222222222199E-2"/>
  </r>
  <r>
    <s v="H"/>
    <x v="0"/>
    <s v="H"/>
    <s v="FDMSNORTH"/>
    <x v="0"/>
    <x v="19"/>
    <s v="LV"/>
    <x v="3"/>
    <n v="10"/>
    <n v="1"/>
    <n v="238.28"/>
    <n v="23.827999999999999"/>
    <n v="2.2758183649487901E-3"/>
    <n v="5.4228199999999997E-2"/>
  </r>
  <r>
    <s v="H"/>
    <x v="0"/>
    <s v="H"/>
    <s v="FDMSNORTH"/>
    <x v="0"/>
    <x v="19"/>
    <s v="LV"/>
    <x v="5"/>
    <n v="21"/>
    <n v="4"/>
    <n v="301.73"/>
    <n v="14.368095238095201"/>
    <n v="2.4974977629005999E-3"/>
    <n v="3.5884285714285702E-2"/>
  </r>
  <r>
    <s v="H"/>
    <x v="0"/>
    <s v="H"/>
    <s v="FDMSNORTH"/>
    <x v="0"/>
    <x v="26"/>
    <s v="PT"/>
    <x v="3"/>
    <n v="10"/>
    <n v="8"/>
    <n v="243.87"/>
    <n v="24.387"/>
    <n v="1.95629228687415E-3"/>
    <n v="4.7708099999999899E-2"/>
  </r>
  <r>
    <s v="R"/>
    <x v="1"/>
    <s v="O"/>
    <s v="FDMSNORTH"/>
    <x v="2"/>
    <x v="27"/>
    <s v="RO"/>
    <x v="6"/>
    <n v="1"/>
    <n v="1"/>
    <n v="717.55"/>
    <n v="717.55"/>
    <n v="0"/>
    <n v="0"/>
  </r>
  <r>
    <s v="H"/>
    <x v="0"/>
    <s v="H"/>
    <s v="FDMSNORTH"/>
    <x v="1"/>
    <x v="1"/>
    <s v="LU"/>
    <x v="1"/>
    <n v="5"/>
    <n v="5"/>
    <n v="26.169999999999899"/>
    <n v="5.234"/>
    <n v="1.7604891096675501E-3"/>
    <n v="9.2143999999999993E-3"/>
  </r>
  <r>
    <s v="R"/>
    <x v="1"/>
    <s v="Z"/>
    <s v="OMNIPAY"/>
    <x v="1"/>
    <x v="0"/>
    <s v="IT"/>
    <x v="2"/>
    <n v="1"/>
    <n v="1"/>
    <n v="57.47"/>
    <n v="57.47"/>
    <n v="0"/>
    <n v="0"/>
  </r>
  <r>
    <s v="H"/>
    <x v="0"/>
    <s v="H"/>
    <s v="FDMSNORTH"/>
    <x v="0"/>
    <x v="0"/>
    <s v="IT"/>
    <x v="5"/>
    <n v="20"/>
    <n v="15"/>
    <n v="302.58"/>
    <n v="15.129"/>
    <n v="2.7966785643466102E-3"/>
    <n v="4.231095E-2"/>
  </r>
  <r>
    <s v="H"/>
    <x v="0"/>
    <s v="H"/>
    <s v="FDMSNORTH"/>
    <x v="1"/>
    <x v="1"/>
    <s v="NL"/>
    <x v="3"/>
    <n v="18"/>
    <n v="17"/>
    <n v="463.92999999999898"/>
    <n v="25.773888888888798"/>
    <n v="1.8362123596232099E-3"/>
    <n v="4.7326333333333297E-2"/>
  </r>
  <r>
    <s v="R"/>
    <x v="1"/>
    <s v="Z"/>
    <s v="OMNIPAY"/>
    <x v="0"/>
    <x v="1"/>
    <s v="LU"/>
    <x v="1"/>
    <n v="2"/>
    <n v="2"/>
    <n v="11.61"/>
    <n v="5.8049999999999997"/>
    <n v="2.98242894056847E-3"/>
    <n v="1.7312999999999999E-2"/>
  </r>
  <r>
    <s v="R"/>
    <x v="1"/>
    <s v="O"/>
    <s v="FDMSNORTH"/>
    <x v="0"/>
    <x v="21"/>
    <s v="FI"/>
    <x v="6"/>
    <n v="2"/>
    <n v="2"/>
    <n v="1237.5"/>
    <n v="618.75"/>
    <n v="1.4506101010100999E-4"/>
    <n v="8.9756500000000003E-2"/>
  </r>
  <r>
    <s v="R"/>
    <x v="1"/>
    <s v="O"/>
    <s v="FDMSNORTH"/>
    <x v="1"/>
    <x v="1"/>
    <s v="IE"/>
    <x v="6"/>
    <n v="1"/>
    <n v="1"/>
    <n v="1411.07"/>
    <n v="1411.07"/>
    <n v="0"/>
    <n v="0"/>
  </r>
  <r>
    <s v="R"/>
    <x v="1"/>
    <s v="Z"/>
    <s v="OMNIPAY"/>
    <x v="0"/>
    <x v="1"/>
    <s v="LU"/>
    <x v="0"/>
    <n v="1"/>
    <n v="1"/>
    <n v="203.55"/>
    <n v="203.55"/>
    <n v="0"/>
    <n v="0"/>
  </r>
  <r>
    <s v="R"/>
    <x v="1"/>
    <s v="Z"/>
    <s v="OMNIPAY"/>
    <x v="2"/>
    <x v="10"/>
    <s v="SE"/>
    <x v="4"/>
    <n v="1"/>
    <n v="1"/>
    <n v="32.61"/>
    <n v="32.61"/>
    <n v="0"/>
    <n v="0"/>
  </r>
  <r>
    <s v="R"/>
    <x v="1"/>
    <s v="O"/>
    <s v="FDMSNORTH"/>
    <x v="2"/>
    <x v="2"/>
    <s v="AT"/>
    <x v="0"/>
    <n v="10"/>
    <n v="8"/>
    <n v="1838.16"/>
    <n v="183.816"/>
    <n v="8.4861589850720193E-3"/>
    <n v="1.5598917999999999"/>
  </r>
  <r>
    <s v="R"/>
    <x v="1"/>
    <s v="O"/>
    <s v="FDMSNORTH"/>
    <x v="1"/>
    <x v="18"/>
    <s v="DK"/>
    <x v="1"/>
    <n v="6"/>
    <n v="4"/>
    <n v="32.43"/>
    <n v="5.4049999999999896"/>
    <n v="3.5179463459759398E-3"/>
    <n v="1.90145E-2"/>
  </r>
  <r>
    <s v="H"/>
    <x v="0"/>
    <s v="H"/>
    <s v="FDMSNORTH"/>
    <x v="0"/>
    <x v="19"/>
    <s v="LV"/>
    <x v="0"/>
    <n v="9"/>
    <n v="9"/>
    <n v="1622.66"/>
    <n v="180.29555555555501"/>
    <n v="1.72782653174417E-3"/>
    <n v="0.31151944444444402"/>
  </r>
  <r>
    <s v="H"/>
    <x v="0"/>
    <s v="H"/>
    <s v="FDMSNORTH"/>
    <x v="2"/>
    <x v="6"/>
    <s v="DE"/>
    <x v="0"/>
    <n v="35"/>
    <n v="29"/>
    <n v="7551.58"/>
    <n v="215.759428571428"/>
    <n v="5.9171615741341497E-3"/>
    <n v="1.2766834"/>
  </r>
  <r>
    <s v="H"/>
    <x v="0"/>
    <s v="H"/>
    <s v="FDMSNORTH"/>
    <x v="2"/>
    <x v="17"/>
    <s v="SI"/>
    <x v="4"/>
    <n v="1"/>
    <n v="1"/>
    <n v="47"/>
    <n v="47"/>
    <n v="0"/>
    <n v="0"/>
  </r>
  <r>
    <s v="R"/>
    <x v="1"/>
    <s v="O"/>
    <s v="FDMSNORTH"/>
    <x v="2"/>
    <x v="17"/>
    <s v="SI"/>
    <x v="2"/>
    <n v="3"/>
    <n v="3"/>
    <n v="185.71"/>
    <n v="61.9033333333333"/>
    <n v="6.9784233482311098E-3"/>
    <n v="0.43198766666666599"/>
  </r>
  <r>
    <s v="R"/>
    <x v="1"/>
    <s v="O"/>
    <s v="FDMSNORTH"/>
    <x v="2"/>
    <x v="7"/>
    <s v="FR"/>
    <x v="6"/>
    <n v="8"/>
    <n v="7"/>
    <n v="8965.3799999999992"/>
    <n v="1120.6724999999999"/>
    <n v="8.4649985834398499E-3"/>
    <n v="9.4864911250000006"/>
  </r>
  <r>
    <s v="R"/>
    <x v="1"/>
    <s v="O"/>
    <s v="FDMSNORTH"/>
    <x v="2"/>
    <x v="6"/>
    <s v="DE"/>
    <x v="6"/>
    <n v="15"/>
    <n v="12"/>
    <n v="13481.08"/>
    <n v="898.73866666666595"/>
    <n v="8.94264242924157E-3"/>
    <n v="8.0370985333333298"/>
  </r>
  <r>
    <s v="H"/>
    <x v="0"/>
    <s v="H"/>
    <s v="FDMSNORTH"/>
    <x v="1"/>
    <x v="22"/>
    <s v="NO"/>
    <x v="5"/>
    <n v="14"/>
    <n v="7"/>
    <n v="183.23999999999899"/>
    <n v="13.088571428571401"/>
    <n v="1.57184020956123E-3"/>
    <n v="2.05731428571428E-2"/>
  </r>
  <r>
    <s v="R"/>
    <x v="1"/>
    <s v="O"/>
    <s v="FDMSNORTH"/>
    <x v="1"/>
    <x v="22"/>
    <s v="NO"/>
    <x v="5"/>
    <n v="4"/>
    <n v="2"/>
    <n v="50.82"/>
    <n v="12.704999999999901"/>
    <n v="1.00722156631247E-3"/>
    <n v="1.27967499999999E-2"/>
  </r>
  <r>
    <s v="R"/>
    <x v="1"/>
    <s v="O"/>
    <s v="FDMSNORTH"/>
    <x v="1"/>
    <x v="22"/>
    <s v="NO"/>
    <x v="1"/>
    <n v="8"/>
    <n v="1"/>
    <n v="45.339999999999897"/>
    <n v="5.6674999999999898"/>
    <n v="3.5741508601676202E-3"/>
    <n v="2.02565E-2"/>
  </r>
  <r>
    <s v="H"/>
    <x v="0"/>
    <s v="Y"/>
    <s v="OMNIPAY"/>
    <x v="2"/>
    <x v="8"/>
    <s v="IE"/>
    <x v="6"/>
    <n v="1"/>
    <n v="1"/>
    <n v="628.52"/>
    <n v="628.52"/>
    <n v="0"/>
    <n v="0"/>
  </r>
  <r>
    <s v="H"/>
    <x v="0"/>
    <s v="H"/>
    <s v="FDMSNORTH"/>
    <x v="1"/>
    <x v="1"/>
    <s v="BE"/>
    <x v="6"/>
    <n v="8"/>
    <n v="7"/>
    <n v="9007.58"/>
    <n v="1125.9475"/>
    <n v="7.4089611194127602E-4"/>
    <n v="0.83421012500000002"/>
  </r>
  <r>
    <s v="H"/>
    <x v="0"/>
    <s v="H"/>
    <s v="FDMSNORTH"/>
    <x v="1"/>
    <x v="8"/>
    <s v="IE"/>
    <x v="6"/>
    <n v="8"/>
    <n v="5"/>
    <n v="7368.91"/>
    <n v="921.11374999999998"/>
    <n v="6.3377799430309198E-4"/>
    <n v="0.58378162499999997"/>
  </r>
  <r>
    <s v="H"/>
    <x v="0"/>
    <s v="H"/>
    <s v="FDMSNORTH"/>
    <x v="2"/>
    <x v="0"/>
    <s v="IT"/>
    <x v="4"/>
    <n v="6"/>
    <n v="6"/>
    <n v="239.99"/>
    <n v="39.998333333333299"/>
    <n v="5.9660110837951499E-3"/>
    <n v="0.2386305"/>
  </r>
  <r>
    <s v="R"/>
    <x v="1"/>
    <s v="O"/>
    <s v="FDMSNORTH"/>
    <x v="1"/>
    <x v="1"/>
    <s v="NL"/>
    <x v="3"/>
    <n v="1"/>
    <n v="1"/>
    <n v="28.02"/>
    <n v="28.02"/>
    <n v="2.4009992862241199E-3"/>
    <n v="6.7276000000000002E-2"/>
  </r>
  <r>
    <s v="H"/>
    <x v="0"/>
    <s v="H"/>
    <s v="FDMSNORTH"/>
    <x v="1"/>
    <x v="19"/>
    <s v="LV"/>
    <x v="3"/>
    <n v="1"/>
    <n v="1"/>
    <n v="22.52"/>
    <n v="22.52"/>
    <n v="2.0553285968028401E-3"/>
    <n v="4.6286000000000001E-2"/>
  </r>
  <r>
    <s v="H"/>
    <x v="0"/>
    <s v="H"/>
    <s v="FDMSNORTH"/>
    <x v="1"/>
    <x v="19"/>
    <s v="LV"/>
    <x v="4"/>
    <n v="1"/>
    <n v="1"/>
    <n v="39.39"/>
    <n v="39.39"/>
    <n v="2.0019040365575002E-3"/>
    <n v="7.8854999999999995E-2"/>
  </r>
  <r>
    <s v="H"/>
    <x v="0"/>
    <s v="H"/>
    <s v="FDMSNORTH"/>
    <x v="1"/>
    <x v="26"/>
    <s v="PT"/>
    <x v="4"/>
    <n v="26"/>
    <n v="21"/>
    <n v="1051.98"/>
    <n v="40.460769230769202"/>
    <n v="1.38069164813019E-3"/>
    <n v="5.5863846153846097E-2"/>
  </r>
  <r>
    <s v="H"/>
    <x v="0"/>
    <s v="H"/>
    <s v="FDMSNORTH"/>
    <x v="1"/>
    <x v="26"/>
    <s v="PT"/>
    <x v="0"/>
    <n v="26"/>
    <n v="16"/>
    <n v="4629.33"/>
    <n v="178.051153846153"/>
    <n v="1.1251006085113799E-3"/>
    <n v="0.20032546153846101"/>
  </r>
  <r>
    <s v="R"/>
    <x v="1"/>
    <s v="O"/>
    <s v="FDMSNORTH"/>
    <x v="1"/>
    <x v="15"/>
    <s v="GR"/>
    <x v="2"/>
    <n v="11"/>
    <n v="10"/>
    <n v="799.98"/>
    <n v="72.725454545454497"/>
    <n v="6.6666166654166304E-4"/>
    <n v="4.8483272727272701E-2"/>
  </r>
  <r>
    <s v="H"/>
    <x v="0"/>
    <s v="H"/>
    <s v="FDMSNORTH"/>
    <x v="1"/>
    <x v="14"/>
    <s v="LT"/>
    <x v="5"/>
    <n v="1"/>
    <n v="1"/>
    <n v="16.97"/>
    <n v="16.97"/>
    <n v="2.0404242781378902E-3"/>
    <n v="3.4625999999999997E-2"/>
  </r>
  <r>
    <s v="H"/>
    <x v="0"/>
    <s v="H"/>
    <s v="FDMSNORTH"/>
    <x v="1"/>
    <x v="14"/>
    <s v="LT"/>
    <x v="0"/>
    <n v="3"/>
    <n v="3"/>
    <n v="383.659999999999"/>
    <n v="127.886666666666"/>
    <n v="1.69286607934108E-3"/>
    <n v="0.21649499999999999"/>
  </r>
  <r>
    <s v="H"/>
    <x v="0"/>
    <s v="H"/>
    <s v="FDMSNORTH"/>
    <x v="1"/>
    <x v="14"/>
    <s v="LT"/>
    <x v="2"/>
    <n v="2"/>
    <n v="2"/>
    <n v="128.91"/>
    <n v="64.454999999999998"/>
    <n v="1.8506865254828901E-3"/>
    <n v="0.119286"/>
  </r>
  <r>
    <s v="H"/>
    <x v="0"/>
    <s v="H"/>
    <s v="FDMSNORTH"/>
    <x v="1"/>
    <x v="14"/>
    <s v="LT"/>
    <x v="3"/>
    <n v="3"/>
    <n v="3"/>
    <n v="64.510000000000005"/>
    <n v="21.503333333333298"/>
    <n v="1.76290497597271E-3"/>
    <n v="3.7908333333333301E-2"/>
  </r>
  <r>
    <s v="H"/>
    <x v="0"/>
    <s v="H"/>
    <s v="FDMSNORTH"/>
    <x v="1"/>
    <x v="14"/>
    <s v="LT"/>
    <x v="4"/>
    <n v="2"/>
    <n v="2"/>
    <n v="80.37"/>
    <n v="40.185000000000002"/>
    <n v="1.4297747915889001E-3"/>
    <n v="5.74555E-2"/>
  </r>
  <r>
    <s v="H"/>
    <x v="0"/>
    <s v="H"/>
    <s v="FDMSNORTH"/>
    <x v="1"/>
    <x v="14"/>
    <s v="LT"/>
    <x v="1"/>
    <n v="1"/>
    <n v="1"/>
    <n v="6.17"/>
    <n v="6.17"/>
    <n v="3.6461912479740601E-3"/>
    <n v="2.2497E-2"/>
  </r>
  <r>
    <s v="H"/>
    <x v="0"/>
    <s v="H"/>
    <s v="FDMSNORTH"/>
    <x v="1"/>
    <x v="24"/>
    <s v="SK"/>
    <x v="5"/>
    <n v="6"/>
    <n v="5"/>
    <n v="80.489999999999995"/>
    <n v="13.414999999999999"/>
    <n v="1.40723071188967E-3"/>
    <n v="1.8877999999999999E-2"/>
  </r>
  <r>
    <s v="H"/>
    <x v="0"/>
    <s v="H"/>
    <s v="FDMSNORTH"/>
    <x v="1"/>
    <x v="24"/>
    <s v="SK"/>
    <x v="2"/>
    <n v="4"/>
    <n v="3"/>
    <n v="295.06"/>
    <n v="73.765000000000001"/>
    <n v="8.1034704805802197E-4"/>
    <n v="5.9775250000000002E-2"/>
  </r>
  <r>
    <s v="H"/>
    <x v="0"/>
    <s v="H"/>
    <s v="FDMSNORTH"/>
    <x v="2"/>
    <x v="1"/>
    <s v="NL"/>
    <x v="0"/>
    <n v="1"/>
    <n v="1"/>
    <n v="401.81"/>
    <n v="401.81"/>
    <n v="2.5542968069485498E-3"/>
    <n v="1.0263420000000001"/>
  </r>
  <r>
    <s v="H"/>
    <x v="0"/>
    <s v="H"/>
    <s v="FDMSNORTH"/>
    <x v="2"/>
    <x v="13"/>
    <s v="CY"/>
    <x v="4"/>
    <n v="8"/>
    <n v="4"/>
    <n v="312.10000000000002"/>
    <n v="39.012499999999903"/>
    <n v="1.0364793335469399E-2"/>
    <n v="0.40435650000000001"/>
  </r>
  <r>
    <s v="R"/>
    <x v="1"/>
    <s v="O"/>
    <s v="FDMSNORTH"/>
    <x v="2"/>
    <x v="0"/>
    <s v="IT"/>
    <x v="1"/>
    <n v="10"/>
    <n v="10"/>
    <n v="56.55"/>
    <n v="5.6549999999999896"/>
    <n v="3.1620477453580799E-2"/>
    <n v="0.17881379999999999"/>
  </r>
  <r>
    <s v="H"/>
    <x v="0"/>
    <s v="H"/>
    <s v="FDMSNORTH"/>
    <x v="2"/>
    <x v="7"/>
    <s v="FR"/>
    <x v="6"/>
    <n v="5"/>
    <n v="5"/>
    <n v="7372.2"/>
    <n v="1474.44"/>
    <n v="9.1994312416917596E-3"/>
    <n v="13.5640094"/>
  </r>
  <r>
    <s v="H"/>
    <x v="0"/>
    <s v="H"/>
    <s v="FDMSNORTH"/>
    <x v="2"/>
    <x v="5"/>
    <s v="NL"/>
    <x v="1"/>
    <n v="24"/>
    <n v="13"/>
    <n v="102.079999999999"/>
    <n v="4.2533333333333303"/>
    <n v="3.03204643416927E-2"/>
    <n v="0.128963041666666"/>
  </r>
  <r>
    <s v="R"/>
    <x v="1"/>
    <s v="O"/>
    <s v="FDMSNORTH"/>
    <x v="2"/>
    <x v="0"/>
    <s v="IT"/>
    <x v="6"/>
    <n v="11"/>
    <n v="9"/>
    <n v="15783.3299999999"/>
    <n v="1434.8481818181799"/>
    <n v="9.5541187442700608E-3"/>
    <n v="13.708709909090899"/>
  </r>
  <r>
    <s v="R"/>
    <x v="1"/>
    <s v="O"/>
    <s v="FDMSNORTH"/>
    <x v="2"/>
    <x v="19"/>
    <s v="LV"/>
    <x v="1"/>
    <n v="7"/>
    <n v="6"/>
    <n v="27.979999999999901"/>
    <n v="3.9971428571428498"/>
    <n v="3.4062080057183697E-2"/>
    <n v="0.13615099999999999"/>
  </r>
  <r>
    <s v="H"/>
    <x v="0"/>
    <s v="H"/>
    <s v="FDMSNORTH"/>
    <x v="2"/>
    <x v="0"/>
    <s v="IT"/>
    <x v="3"/>
    <n v="3"/>
    <n v="2"/>
    <n v="87.2"/>
    <n v="29.066666666666599"/>
    <n v="7.1487041284403604E-3"/>
    <n v="0.207789"/>
  </r>
  <r>
    <s v="R"/>
    <x v="1"/>
    <s v="O"/>
    <s v="FDMSNORTH"/>
    <x v="0"/>
    <x v="16"/>
    <s v="BG"/>
    <x v="2"/>
    <n v="6"/>
    <n v="3"/>
    <n v="386.91999999999899"/>
    <n v="64.486666666666594"/>
    <n v="1.1746252455287899E-3"/>
    <n v="7.5747666666666602E-2"/>
  </r>
  <r>
    <s v="H"/>
    <x v="0"/>
    <s v="H"/>
    <s v="FDMSNORTH"/>
    <x v="2"/>
    <x v="11"/>
    <s v="ES"/>
    <x v="0"/>
    <n v="25"/>
    <n v="10"/>
    <n v="4717.1799999999903"/>
    <n v="188.68719999999999"/>
    <n v="5.2441719417109303E-3"/>
    <n v="0.98950811999999999"/>
  </r>
  <r>
    <s v="H"/>
    <x v="0"/>
    <s v="H"/>
    <s v="FDMSNORTH"/>
    <x v="2"/>
    <x v="11"/>
    <s v="ES"/>
    <x v="2"/>
    <n v="26"/>
    <n v="9"/>
    <n v="1763.44"/>
    <n v="67.824615384615299"/>
    <n v="4.7136171346912796E-3"/>
    <n v="0.31969926923076902"/>
  </r>
  <r>
    <s v="H"/>
    <x v="0"/>
    <s v="H"/>
    <s v="FDMSNORTH"/>
    <x v="2"/>
    <x v="11"/>
    <s v="ES"/>
    <x v="4"/>
    <n v="18"/>
    <n v="6"/>
    <n v="720.03"/>
    <n v="40.001666666666601"/>
    <n v="4.5087801897143098E-3"/>
    <n v="0.18035872222222199"/>
  </r>
  <r>
    <s v="R"/>
    <x v="1"/>
    <s v="O"/>
    <s v="FDMSNORTH"/>
    <x v="2"/>
    <x v="9"/>
    <s v="CZ"/>
    <x v="2"/>
    <n v="1"/>
    <n v="1"/>
    <n v="99.2"/>
    <n v="99.2"/>
    <n v="7.5831249999999996E-3"/>
    <n v="0.75224599999999997"/>
  </r>
  <r>
    <s v="R"/>
    <x v="1"/>
    <s v="O"/>
    <s v="FDMSNORTH"/>
    <x v="2"/>
    <x v="22"/>
    <s v="NO"/>
    <x v="2"/>
    <n v="5"/>
    <n v="5"/>
    <n v="426.67999999999898"/>
    <n v="85.335999999999999"/>
    <n v="1.05231086528546E-2"/>
    <n v="0.89800000000000002"/>
  </r>
  <r>
    <s v="H"/>
    <x v="0"/>
    <s v="H"/>
    <s v="FDMSNORTH"/>
    <x v="2"/>
    <x v="2"/>
    <s v="AT"/>
    <x v="0"/>
    <n v="4"/>
    <n v="4"/>
    <n v="635.98"/>
    <n v="158.995"/>
    <n v="9.3400657253372692E-3"/>
    <n v="1.4850237500000001"/>
  </r>
  <r>
    <s v="R"/>
    <x v="1"/>
    <s v="O"/>
    <s v="FDMSNORTH"/>
    <x v="2"/>
    <x v="2"/>
    <s v="AT"/>
    <x v="4"/>
    <n v="5"/>
    <n v="4"/>
    <n v="166.82"/>
    <n v="33.363999999999997"/>
    <n v="1.2576855293130299E-2"/>
    <n v="0.41961419999999999"/>
  </r>
  <r>
    <s v="R"/>
    <x v="1"/>
    <s v="O"/>
    <s v="FDMSNORTH"/>
    <x v="2"/>
    <x v="22"/>
    <s v="NO"/>
    <x v="3"/>
    <n v="4"/>
    <n v="3"/>
    <n v="111.899999999999"/>
    <n v="27.975000000000001"/>
    <n v="1.30479982126899E-2"/>
    <n v="0.36501774999999997"/>
  </r>
  <r>
    <s v="R"/>
    <x v="1"/>
    <s v="O"/>
    <s v="FDMSNORTH"/>
    <x v="2"/>
    <x v="18"/>
    <s v="DK"/>
    <x v="6"/>
    <n v="2"/>
    <n v="2"/>
    <n v="1651.09"/>
    <n v="825.54499999999996"/>
    <n v="9.0786068597108506E-3"/>
    <n v="7.4947984999999999"/>
  </r>
  <r>
    <s v="R"/>
    <x v="1"/>
    <s v="O"/>
    <s v="FDMSNORTH"/>
    <x v="2"/>
    <x v="0"/>
    <s v="IT"/>
    <x v="3"/>
    <n v="12"/>
    <n v="12"/>
    <n v="299.69"/>
    <n v="24.974166666666601"/>
    <n v="1.39707164069538E-2"/>
    <n v="0.34890699999999902"/>
  </r>
  <r>
    <s v="H"/>
    <x v="0"/>
    <s v="H"/>
    <s v="FDMSNORTH"/>
    <x v="2"/>
    <x v="6"/>
    <s v="DE"/>
    <x v="5"/>
    <n v="20"/>
    <n v="13"/>
    <n v="299.32"/>
    <n v="14.965999999999999"/>
    <n v="1.4365875985567199E-2"/>
    <n v="0.21499969999999999"/>
  </r>
  <r>
    <s v="H"/>
    <x v="0"/>
    <s v="H"/>
    <s v="FDMSNORTH"/>
    <x v="2"/>
    <x v="6"/>
    <s v="DE"/>
    <x v="3"/>
    <n v="15"/>
    <n v="13"/>
    <n v="377.039999999999"/>
    <n v="25.1359999999999"/>
    <n v="1.21715361765329E-2"/>
    <n v="0.30594373333333302"/>
  </r>
  <r>
    <s v="H"/>
    <x v="0"/>
    <s v="H"/>
    <s v="FDMSNORTH"/>
    <x v="2"/>
    <x v="10"/>
    <s v="SE"/>
    <x v="2"/>
    <n v="8"/>
    <n v="6"/>
    <n v="584.29999999999995"/>
    <n v="73.037499999999994"/>
    <n v="9.4743556392264203E-3"/>
    <n v="0.69198325000000005"/>
  </r>
  <r>
    <s v="H"/>
    <x v="0"/>
    <s v="H"/>
    <s v="FDMSNORTH"/>
    <x v="2"/>
    <x v="13"/>
    <s v="CY"/>
    <x v="3"/>
    <n v="9"/>
    <n v="4"/>
    <n v="216.95"/>
    <n v="24.105555555555501"/>
    <n v="1.3458718598755399E-2"/>
    <n v="0.32442988888888802"/>
  </r>
  <r>
    <s v="H"/>
    <x v="0"/>
    <s v="H"/>
    <s v="FDMSNORTH"/>
    <x v="2"/>
    <x v="13"/>
    <s v="CY"/>
    <x v="6"/>
    <n v="2"/>
    <n v="2"/>
    <n v="3210.74"/>
    <n v="1605.37"/>
    <n v="7.5736422133215403E-3"/>
    <n v="12.158498"/>
  </r>
  <r>
    <s v="H"/>
    <x v="0"/>
    <s v="H"/>
    <s v="FDMSNORTH"/>
    <x v="0"/>
    <x v="14"/>
    <s v="LT"/>
    <x v="5"/>
    <n v="20"/>
    <n v="9"/>
    <n v="293.22000000000003"/>
    <n v="14.661"/>
    <n v="2.8677000204624498E-3"/>
    <n v="4.204335E-2"/>
  </r>
  <r>
    <s v="H"/>
    <x v="0"/>
    <s v="H"/>
    <s v="FDMSNORTH"/>
    <x v="2"/>
    <x v="14"/>
    <s v="LT"/>
    <x v="4"/>
    <n v="5"/>
    <n v="4"/>
    <n v="180.29"/>
    <n v="36.058"/>
    <n v="1.2879655000277299E-2"/>
    <n v="0.46441460000000001"/>
  </r>
  <r>
    <s v="H"/>
    <x v="0"/>
    <s v="H"/>
    <s v="FDMSNORTH"/>
    <x v="2"/>
    <x v="5"/>
    <s v="NL"/>
    <x v="4"/>
    <n v="31"/>
    <n v="6"/>
    <n v="1229.50999999999"/>
    <n v="39.661612903225802"/>
    <n v="1.24334011110117E-2"/>
    <n v="0.49312874193548301"/>
  </r>
  <r>
    <s v="H"/>
    <x v="0"/>
    <s v="H"/>
    <s v="FDMSNORTH"/>
    <x v="2"/>
    <x v="4"/>
    <s v="EE"/>
    <x v="0"/>
    <n v="3"/>
    <n v="2"/>
    <n v="366.05"/>
    <n v="122.016666666666"/>
    <n v="1.04393334243955E-2"/>
    <n v="1.27377266666666"/>
  </r>
  <r>
    <s v="R"/>
    <x v="1"/>
    <s v="O"/>
    <s v="FDMSNORTH"/>
    <x v="2"/>
    <x v="21"/>
    <s v="FI"/>
    <x v="3"/>
    <n v="5"/>
    <n v="5"/>
    <n v="127"/>
    <n v="25.4"/>
    <n v="1.34880236220472E-2"/>
    <n v="0.34259580000000001"/>
  </r>
  <r>
    <s v="R"/>
    <x v="1"/>
    <s v="O"/>
    <s v="FDMSNORTH"/>
    <x v="2"/>
    <x v="15"/>
    <s v="GR"/>
    <x v="5"/>
    <n v="6"/>
    <n v="5"/>
    <n v="76.58"/>
    <n v="12.7633333333333"/>
    <n v="1.68880517106294E-2"/>
    <n v="0.21554783333333299"/>
  </r>
  <r>
    <s v="H"/>
    <x v="0"/>
    <s v="H"/>
    <s v="FDMSNORTH"/>
    <x v="0"/>
    <x v="4"/>
    <s v="EE"/>
    <x v="0"/>
    <n v="11"/>
    <n v="7"/>
    <n v="1890.97"/>
    <n v="171.90636363636301"/>
    <n v="1.8961770942955199E-3"/>
    <n v="0.32596490909090903"/>
  </r>
  <r>
    <s v="H"/>
    <x v="0"/>
    <s v="H"/>
    <s v="FDMSNORTH"/>
    <x v="0"/>
    <x v="18"/>
    <s v="DK"/>
    <x v="6"/>
    <n v="1"/>
    <n v="1"/>
    <n v="658.1"/>
    <n v="658.1"/>
    <n v="2.5334964291141098E-3"/>
    <n v="1.6672940000000001"/>
  </r>
  <r>
    <s v="R"/>
    <x v="1"/>
    <s v="O"/>
    <s v="FDMSNORTH"/>
    <x v="2"/>
    <x v="11"/>
    <s v="ES"/>
    <x v="3"/>
    <n v="13"/>
    <n v="9"/>
    <n v="318.42999999999898"/>
    <n v="24.494615384615301"/>
    <n v="1.294670100179E-2"/>
    <n v="0.31712446153846102"/>
  </r>
  <r>
    <s v="H"/>
    <x v="0"/>
    <s v="H"/>
    <s v="FDMSNORTH"/>
    <x v="0"/>
    <x v="2"/>
    <s v="AT"/>
    <x v="6"/>
    <n v="4"/>
    <n v="4"/>
    <n v="5014.59"/>
    <n v="1253.6475"/>
    <n v="2.5371362364619999E-3"/>
    <n v="3.1806744999999998"/>
  </r>
  <r>
    <s v="H"/>
    <x v="0"/>
    <s v="H"/>
    <s v="FDMSNORTH"/>
    <x v="2"/>
    <x v="25"/>
    <s v="MT"/>
    <x v="2"/>
    <n v="2"/>
    <n v="1"/>
    <n v="134.03"/>
    <n v="67.015000000000001"/>
    <n v="1.0261933895396501E-2"/>
    <n v="0.68770350000000002"/>
  </r>
  <r>
    <s v="H"/>
    <x v="0"/>
    <s v="H"/>
    <s v="FDMSNORTH"/>
    <x v="2"/>
    <x v="10"/>
    <s v="SE"/>
    <x v="0"/>
    <n v="4"/>
    <n v="4"/>
    <n v="753.02999999999895"/>
    <n v="188.25749999999999"/>
    <n v="5.29339601343903E-3"/>
    <n v="0.99652149999999995"/>
  </r>
  <r>
    <s v="H"/>
    <x v="0"/>
    <s v="H"/>
    <s v="FDMSNORTH"/>
    <x v="2"/>
    <x v="14"/>
    <s v="LT"/>
    <x v="2"/>
    <n v="9"/>
    <n v="6"/>
    <n v="577.52"/>
    <n v="64.168888888888901"/>
    <n v="1.0611604792907601E-2"/>
    <n v="0.68093488888888798"/>
  </r>
  <r>
    <s v="R"/>
    <x v="1"/>
    <s v="O"/>
    <s v="FDMSNORTH"/>
    <x v="2"/>
    <x v="15"/>
    <s v="GR"/>
    <x v="4"/>
    <n v="1"/>
    <n v="1"/>
    <n v="35.81"/>
    <n v="35.81"/>
    <n v="9.9855906171460399E-3"/>
    <n v="0.35758400000000001"/>
  </r>
  <r>
    <s v="R"/>
    <x v="1"/>
    <s v="O"/>
    <s v="FDMSNORTH"/>
    <x v="2"/>
    <x v="12"/>
    <s v="PL"/>
    <x v="3"/>
    <n v="18"/>
    <n v="5"/>
    <n v="462.39"/>
    <n v="25.688333333333301"/>
    <n v="1.2801978849023499E-2"/>
    <n v="0.32886149999999997"/>
  </r>
  <r>
    <s v="H"/>
    <x v="0"/>
    <s v="H"/>
    <s v="FDMSNORTH"/>
    <x v="2"/>
    <x v="15"/>
    <s v="GR"/>
    <x v="4"/>
    <n v="1"/>
    <n v="1"/>
    <n v="50"/>
    <n v="50"/>
    <n v="1.0800000000000001E-2"/>
    <n v="0.54"/>
  </r>
  <r>
    <s v="H"/>
    <x v="0"/>
    <s v="H"/>
    <s v="FDMSNORTH"/>
    <x v="0"/>
    <x v="26"/>
    <s v="PT"/>
    <x v="5"/>
    <n v="19"/>
    <n v="6"/>
    <n v="248.76999999999899"/>
    <n v="13.0931578947368"/>
    <n v="2.9999879406680799E-3"/>
    <n v="3.92793157894736E-2"/>
  </r>
  <r>
    <s v="H"/>
    <x v="0"/>
    <s v="H"/>
    <s v="FDMSNORTH"/>
    <x v="2"/>
    <x v="19"/>
    <s v="LV"/>
    <x v="5"/>
    <n v="1"/>
    <n v="1"/>
    <n v="18.850000000000001"/>
    <n v="18.850000000000001"/>
    <n v="3.2152254641909799E-3"/>
    <n v="6.0607000000000001E-2"/>
  </r>
  <r>
    <s v="R"/>
    <x v="1"/>
    <s v="O"/>
    <s v="FDMSNORTH"/>
    <x v="2"/>
    <x v="24"/>
    <s v="SK"/>
    <x v="2"/>
    <n v="4"/>
    <n v="4"/>
    <n v="265.789999999999"/>
    <n v="66.447500000000005"/>
    <n v="1.10611083938447E-2"/>
    <n v="0.73498299999999905"/>
  </r>
  <r>
    <s v="H"/>
    <x v="0"/>
    <s v="H"/>
    <s v="FDMSNORTH"/>
    <x v="2"/>
    <x v="6"/>
    <s v="DE"/>
    <x v="6"/>
    <n v="9"/>
    <n v="7"/>
    <n v="9315.1299999999992"/>
    <n v="1035.01444444444"/>
    <n v="8.9730379500876506E-3"/>
    <n v="9.2872238888888798"/>
  </r>
  <r>
    <s v="R"/>
    <x v="1"/>
    <s v="O"/>
    <s v="FDMSNORTH"/>
    <x v="2"/>
    <x v="18"/>
    <s v="DK"/>
    <x v="5"/>
    <n v="5"/>
    <n v="3"/>
    <n v="75.169999999999902"/>
    <n v="15.034000000000001"/>
    <n v="1.52986563788745E-2"/>
    <n v="0.23"/>
  </r>
  <r>
    <s v="H"/>
    <x v="0"/>
    <s v="H"/>
    <s v="FDMSNORTH"/>
    <x v="2"/>
    <x v="14"/>
    <s v="LT"/>
    <x v="0"/>
    <n v="4"/>
    <n v="2"/>
    <n v="444.65"/>
    <n v="111.16249999999999"/>
    <n v="9.2256381423591501E-3"/>
    <n v="1.0255449999999999"/>
  </r>
  <r>
    <s v="H"/>
    <x v="0"/>
    <s v="H"/>
    <s v="FDMSNORTH"/>
    <x v="0"/>
    <x v="9"/>
    <s v="CZ"/>
    <x v="2"/>
    <n v="7"/>
    <n v="6"/>
    <n v="522.14"/>
    <n v="74.591428571428494"/>
    <n v="1.19958823304094E-3"/>
    <n v="8.9479000000000003E-2"/>
  </r>
  <r>
    <s v="R"/>
    <x v="1"/>
    <s v="O"/>
    <s v="FDMSNORTH"/>
    <x v="2"/>
    <x v="19"/>
    <s v="LV"/>
    <x v="2"/>
    <n v="6"/>
    <n v="6"/>
    <n v="384.98"/>
    <n v="64.163333333333298"/>
    <n v="1.0943326926074E-2"/>
    <n v="0.70216033333333305"/>
  </r>
  <r>
    <s v="R"/>
    <x v="1"/>
    <s v="O"/>
    <s v="FDMSNORTH"/>
    <x v="2"/>
    <x v="18"/>
    <s v="DK"/>
    <x v="0"/>
    <n v="6"/>
    <n v="4"/>
    <n v="1133.79"/>
    <n v="188.965"/>
    <n v="8.6798225420933305E-3"/>
    <n v="1.6401826666666599"/>
  </r>
  <r>
    <s v="H"/>
    <x v="0"/>
    <s v="H"/>
    <s v="FDMSNORTH"/>
    <x v="2"/>
    <x v="9"/>
    <s v="CZ"/>
    <x v="5"/>
    <n v="1"/>
    <n v="1"/>
    <n v="15.52"/>
    <n v="15.52"/>
    <n v="1.46390463917525E-2"/>
    <n v="0.22719800000000001"/>
  </r>
  <r>
    <s v="H"/>
    <x v="0"/>
    <s v="H"/>
    <s v="FDMSNORTH"/>
    <x v="2"/>
    <x v="10"/>
    <s v="SE"/>
    <x v="3"/>
    <n v="11"/>
    <n v="3"/>
    <n v="281.8"/>
    <n v="25.6181818181818"/>
    <n v="1.24894783534421E-2"/>
    <n v="0.31995772727272698"/>
  </r>
  <r>
    <s v="H"/>
    <x v="0"/>
    <s v="H"/>
    <s v="FDMSNORTH"/>
    <x v="2"/>
    <x v="7"/>
    <s v="FR"/>
    <x v="4"/>
    <n v="3"/>
    <n v="3"/>
    <n v="118.759999999999"/>
    <n v="39.586666666666602"/>
    <n v="5.1481727854496397E-3"/>
    <n v="0.20379900000000001"/>
  </r>
  <r>
    <s v="R"/>
    <x v="1"/>
    <s v="O"/>
    <s v="FDMSNORTH"/>
    <x v="2"/>
    <x v="18"/>
    <s v="DK"/>
    <x v="1"/>
    <n v="14"/>
    <n v="9"/>
    <n v="86.58"/>
    <n v="6.1842857142857097"/>
    <n v="2.4930769230769201E-2"/>
    <n v="0.15417900000000001"/>
  </r>
  <r>
    <s v="H"/>
    <x v="0"/>
    <s v="H"/>
    <s v="FDMSNORTH"/>
    <x v="2"/>
    <x v="18"/>
    <s v="DK"/>
    <x v="4"/>
    <n v="1"/>
    <n v="1"/>
    <n v="42.16"/>
    <n v="42.16"/>
    <n v="1.1000948766603401E-2"/>
    <n v="0.46379999999999999"/>
  </r>
  <r>
    <s v="H"/>
    <x v="0"/>
    <s v="H"/>
    <s v="FDMSNORTH"/>
    <x v="2"/>
    <x v="18"/>
    <s v="DK"/>
    <x v="1"/>
    <n v="4"/>
    <n v="2"/>
    <n v="28.05"/>
    <n v="7.0124999999999904"/>
    <n v="2.7362566844919702E-2"/>
    <n v="0.19188"/>
  </r>
  <r>
    <s v="H"/>
    <x v="0"/>
    <s v="H"/>
    <s v="FDMSNORTH"/>
    <x v="0"/>
    <x v="18"/>
    <s v="DK"/>
    <x v="3"/>
    <n v="11"/>
    <n v="7"/>
    <n v="251.89"/>
    <n v="22.899090909090901"/>
    <n v="2.3050736432569702E-3"/>
    <n v="5.2784090909090899E-2"/>
  </r>
  <r>
    <s v="H"/>
    <x v="0"/>
    <s v="H"/>
    <s v="FDMSNORTH"/>
    <x v="0"/>
    <x v="21"/>
    <s v="FI"/>
    <x v="2"/>
    <n v="12"/>
    <n v="8"/>
    <n v="901.39999999999895"/>
    <n v="75.116666666666603"/>
    <n v="2.0845717772354101E-3"/>
    <n v="0.15658608333333299"/>
  </r>
  <r>
    <s v="H"/>
    <x v="0"/>
    <s v="H"/>
    <s v="FDMSNORTH"/>
    <x v="2"/>
    <x v="2"/>
    <s v="AT"/>
    <x v="5"/>
    <n v="1"/>
    <n v="1"/>
    <n v="14.66"/>
    <n v="14.66"/>
    <n v="1.50576398362892E-2"/>
    <n v="0.220745"/>
  </r>
  <r>
    <s v="H"/>
    <x v="0"/>
    <s v="H"/>
    <s v="FDMSNORTH"/>
    <x v="2"/>
    <x v="12"/>
    <s v="PL"/>
    <x v="2"/>
    <n v="7"/>
    <n v="5"/>
    <n v="428.52"/>
    <n v="61.217142857142797"/>
    <n v="7.8639970129748896E-3"/>
    <n v="0.48141142857142799"/>
  </r>
  <r>
    <s v="H"/>
    <x v="0"/>
    <s v="H"/>
    <s v="FDMSNORTH"/>
    <x v="2"/>
    <x v="12"/>
    <s v="PL"/>
    <x v="1"/>
    <n v="12"/>
    <n v="4"/>
    <n v="55.31"/>
    <n v="4.6091666666666598"/>
    <n v="2.84724281323449E-2"/>
    <n v="0.13123416666666601"/>
  </r>
  <r>
    <s v="H"/>
    <x v="0"/>
    <s v="H"/>
    <s v="FDMSNORTH"/>
    <x v="2"/>
    <x v="2"/>
    <s v="AT"/>
    <x v="4"/>
    <n v="1"/>
    <n v="1"/>
    <n v="45.22"/>
    <n v="45.22"/>
    <n v="2.6572313135780601E-3"/>
    <n v="0.12016"/>
  </r>
  <r>
    <s v="H"/>
    <x v="0"/>
    <s v="H"/>
    <s v="FDMSNORTH"/>
    <x v="2"/>
    <x v="26"/>
    <s v="PT"/>
    <x v="0"/>
    <n v="7"/>
    <n v="4"/>
    <n v="2038.06"/>
    <n v="291.15142857142803"/>
    <n v="8.2674891808877E-3"/>
    <n v="2.4070912857142801"/>
  </r>
  <r>
    <s v="H"/>
    <x v="0"/>
    <s v="H"/>
    <s v="FDMSNORTH"/>
    <x v="0"/>
    <x v="19"/>
    <s v="LV"/>
    <x v="2"/>
    <n v="14"/>
    <n v="3"/>
    <n v="892.28"/>
    <n v="63.734285714285697"/>
    <n v="1.9420832025821399E-3"/>
    <n v="0.12377728571428501"/>
  </r>
  <r>
    <s v="R"/>
    <x v="1"/>
    <s v="O"/>
    <s v="FDMSNORTH"/>
    <x v="2"/>
    <x v="25"/>
    <s v="MT"/>
    <x v="5"/>
    <n v="5"/>
    <n v="3"/>
    <n v="71.849999999999994"/>
    <n v="14.37"/>
    <n v="1.6500862908837802E-2"/>
    <n v="0.23711739999999901"/>
  </r>
  <r>
    <s v="H"/>
    <x v="0"/>
    <s v="H"/>
    <s v="FDMSNORTH"/>
    <x v="2"/>
    <x v="0"/>
    <s v="IT"/>
    <x v="2"/>
    <n v="6"/>
    <n v="6"/>
    <n v="442.65"/>
    <n v="73.774999999999906"/>
    <n v="8.8963108550773693E-3"/>
    <n v="0.65632533333333298"/>
  </r>
  <r>
    <s v="H"/>
    <x v="0"/>
    <s v="H"/>
    <s v="FDMSNORTH"/>
    <x v="2"/>
    <x v="12"/>
    <s v="PL"/>
    <x v="4"/>
    <n v="1"/>
    <n v="1"/>
    <n v="32.08"/>
    <n v="32.08"/>
    <n v="2.84722568578553E-3"/>
    <n v="9.1339000000000004E-2"/>
  </r>
  <r>
    <s v="H"/>
    <x v="0"/>
    <s v="H"/>
    <s v="FDMSNORTH"/>
    <x v="2"/>
    <x v="14"/>
    <s v="LT"/>
    <x v="5"/>
    <n v="5"/>
    <n v="5"/>
    <n v="64.47"/>
    <n v="12.893999999999901"/>
    <n v="2.14881805490926E-2"/>
    <n v="0.2770686"/>
  </r>
  <r>
    <s v="R"/>
    <x v="1"/>
    <s v="O"/>
    <s v="FDMSNORTH"/>
    <x v="2"/>
    <x v="9"/>
    <s v="CZ"/>
    <x v="5"/>
    <n v="3"/>
    <n v="2"/>
    <n v="42.519999999999897"/>
    <n v="14.1733333333333"/>
    <n v="1.6608654750705502E-2"/>
    <n v="0.2354"/>
  </r>
  <r>
    <s v="H"/>
    <x v="0"/>
    <s v="H"/>
    <s v="FDMSNORTH"/>
    <x v="2"/>
    <x v="4"/>
    <s v="EE"/>
    <x v="1"/>
    <n v="2"/>
    <n v="2"/>
    <n v="9.16"/>
    <n v="4.58"/>
    <n v="3.6913973799126601E-2"/>
    <n v="0.16906599999999999"/>
  </r>
  <r>
    <s v="R"/>
    <x v="1"/>
    <s v="O"/>
    <s v="FDMSNORTH"/>
    <x v="2"/>
    <x v="27"/>
    <s v="RO"/>
    <x v="4"/>
    <n v="4"/>
    <n v="4"/>
    <n v="165.81"/>
    <n v="41.452500000000001"/>
    <n v="1.19785055183643E-2"/>
    <n v="0.49653900000000001"/>
  </r>
  <r>
    <s v="R"/>
    <x v="1"/>
    <s v="O"/>
    <s v="FDMSNORTH"/>
    <x v="2"/>
    <x v="15"/>
    <s v="GR"/>
    <x v="3"/>
    <n v="2"/>
    <n v="2"/>
    <n v="44.64"/>
    <n v="22.32"/>
    <n v="1.3216845878136201E-2"/>
    <n v="0.29499999999999998"/>
  </r>
  <r>
    <s v="R"/>
    <x v="1"/>
    <s v="O"/>
    <s v="FDMSNORTH"/>
    <x v="2"/>
    <x v="27"/>
    <s v="RO"/>
    <x v="2"/>
    <n v="6"/>
    <n v="5"/>
    <n v="356.95"/>
    <n v="59.491666666666603"/>
    <n v="9.6716402857542991E-3"/>
    <n v="0.57538199999999995"/>
  </r>
  <r>
    <s v="H"/>
    <x v="0"/>
    <s v="H"/>
    <s v="FDMSNORTH"/>
    <x v="2"/>
    <x v="11"/>
    <s v="ES"/>
    <x v="3"/>
    <n v="2"/>
    <n v="2"/>
    <n v="46.97"/>
    <n v="23.484999999999999"/>
    <n v="1.03732808175431E-2"/>
    <n v="0.24361650000000001"/>
  </r>
  <r>
    <s v="R"/>
    <x v="1"/>
    <s v="O"/>
    <s v="FDMSNORTH"/>
    <x v="2"/>
    <x v="21"/>
    <s v="FI"/>
    <x v="5"/>
    <n v="3"/>
    <n v="3"/>
    <n v="46.01"/>
    <n v="15.3366666666666"/>
    <n v="1.55106281243207E-2"/>
    <n v="0.237881333333333"/>
  </r>
  <r>
    <s v="H"/>
    <x v="0"/>
    <s v="H"/>
    <s v="FDMSNORTH"/>
    <x v="2"/>
    <x v="7"/>
    <s v="FR"/>
    <x v="2"/>
    <n v="4"/>
    <n v="4"/>
    <n v="292.7"/>
    <n v="73.174999999999997"/>
    <n v="1.21188110693542E-2"/>
    <n v="0.88679399999999897"/>
  </r>
  <r>
    <s v="H"/>
    <x v="0"/>
    <s v="H"/>
    <s v="FDMSNORTH"/>
    <x v="2"/>
    <x v="25"/>
    <s v="MT"/>
    <x v="1"/>
    <n v="1"/>
    <n v="1"/>
    <n v="0.2"/>
    <n v="0.2"/>
    <n v="2.89499999999999E-3"/>
    <n v="5.7899999999999998E-4"/>
  </r>
  <r>
    <s v="H"/>
    <x v="0"/>
    <s v="H"/>
    <s v="FDMSNORTH"/>
    <x v="2"/>
    <x v="26"/>
    <s v="PT"/>
    <x v="1"/>
    <n v="4"/>
    <n v="2"/>
    <n v="22.99"/>
    <n v="5.7474999999999996"/>
    <n v="2.1310265332753299E-2"/>
    <n v="0.12248075"/>
  </r>
  <r>
    <s v="R"/>
    <x v="1"/>
    <s v="Z"/>
    <s v="OMNIPAY"/>
    <x v="2"/>
    <x v="5"/>
    <s v="NL"/>
    <x v="4"/>
    <n v="1"/>
    <n v="1"/>
    <n v="39.08"/>
    <n v="39.08"/>
    <n v="1.1501509723643799E-2"/>
    <n v="0.44947900000000002"/>
  </r>
  <r>
    <s v="R"/>
    <x v="1"/>
    <s v="O"/>
    <s v="FDMSNORTH"/>
    <x v="2"/>
    <x v="27"/>
    <s v="RO"/>
    <x v="0"/>
    <n v="1"/>
    <n v="1"/>
    <n v="179.2"/>
    <n v="179.2"/>
    <n v="8.0915178571428492E-3"/>
    <n v="1.45"/>
  </r>
  <r>
    <s v="H"/>
    <x v="0"/>
    <s v="H"/>
    <s v="FDMSNORTH"/>
    <x v="2"/>
    <x v="25"/>
    <s v="MT"/>
    <x v="6"/>
    <n v="1"/>
    <n v="1"/>
    <n v="2118.3000000000002"/>
    <n v="2118.3000000000002"/>
    <n v="9.0165156021337796E-3"/>
    <n v="19.099685000000001"/>
  </r>
  <r>
    <s v="H"/>
    <x v="0"/>
    <s v="H"/>
    <s v="FDMSNORTH"/>
    <x v="2"/>
    <x v="20"/>
    <s v="BE"/>
    <x v="1"/>
    <n v="1"/>
    <n v="1"/>
    <n v="6.99"/>
    <n v="6.99"/>
    <n v="2.14592274678111E-2"/>
    <n v="0.15"/>
  </r>
  <r>
    <s v="R"/>
    <x v="1"/>
    <s v="O"/>
    <s v="FDMSNORTH"/>
    <x v="2"/>
    <x v="29"/>
    <s v="IS"/>
    <x v="4"/>
    <n v="1"/>
    <n v="1"/>
    <n v="48.68"/>
    <n v="48.68"/>
    <n v="9.0386195562859404E-3"/>
    <n v="0.44"/>
  </r>
  <r>
    <s v="H"/>
    <x v="0"/>
    <s v="H"/>
    <s v="FDMSNORTH"/>
    <x v="2"/>
    <x v="1"/>
    <s v="DE"/>
    <x v="2"/>
    <n v="1"/>
    <n v="1"/>
    <n v="95.95"/>
    <n v="95.95"/>
    <n v="2.5883168316831601E-3"/>
    <n v="0.24834899999999999"/>
  </r>
  <r>
    <s v="H"/>
    <x v="0"/>
    <s v="H"/>
    <s v="FDMSNORTH"/>
    <x v="2"/>
    <x v="18"/>
    <s v="DK"/>
    <x v="5"/>
    <n v="1"/>
    <n v="1"/>
    <n v="11"/>
    <n v="11"/>
    <n v="1.72727272727272E-2"/>
    <n v="0.19"/>
  </r>
  <r>
    <s v="H"/>
    <x v="0"/>
    <s v="H"/>
    <s v="FDMSNORTH"/>
    <x v="2"/>
    <x v="12"/>
    <s v="PL"/>
    <x v="3"/>
    <n v="5"/>
    <n v="1"/>
    <n v="117.229999999999"/>
    <n v="23.445999999999898"/>
    <n v="1.4725368932867E-2"/>
    <n v="0.34525099999999997"/>
  </r>
  <r>
    <s v="H"/>
    <x v="0"/>
    <s v="H"/>
    <s v="FDMSNORTH"/>
    <x v="2"/>
    <x v="12"/>
    <s v="PL"/>
    <x v="5"/>
    <n v="4"/>
    <n v="2"/>
    <n v="60.13"/>
    <n v="15.032499999999899"/>
    <n v="1.79304007982704E-2"/>
    <n v="0.26953874999999999"/>
  </r>
  <r>
    <s v="H"/>
    <x v="0"/>
    <s v="H"/>
    <s v="FDMSNORTH"/>
    <x v="2"/>
    <x v="19"/>
    <s v="LV"/>
    <x v="3"/>
    <n v="1"/>
    <n v="1"/>
    <n v="21.73"/>
    <n v="21.73"/>
    <n v="3.2218131615278402E-3"/>
    <n v="7.0010000000000003E-2"/>
  </r>
  <r>
    <s v="H"/>
    <x v="0"/>
    <s v="H"/>
    <s v="FDMSNORTH"/>
    <x v="2"/>
    <x v="19"/>
    <s v="LV"/>
    <x v="1"/>
    <n v="1"/>
    <n v="1"/>
    <n v="4.22"/>
    <n v="4.22"/>
    <n v="4.5999999999999999E-3"/>
    <n v="1.9411999999999999E-2"/>
  </r>
  <r>
    <s v="H"/>
    <x v="0"/>
    <s v="H"/>
    <s v="FDMSNORTH"/>
    <x v="2"/>
    <x v="27"/>
    <s v="RO"/>
    <x v="0"/>
    <n v="3"/>
    <n v="2"/>
    <n v="740.14"/>
    <n v="246.713333333333"/>
    <n v="2.57723809009106E-3"/>
    <n v="0.63583900000000004"/>
  </r>
  <r>
    <s v="R"/>
    <x v="1"/>
    <s v="O"/>
    <s v="FDMSNORTH"/>
    <x v="2"/>
    <x v="12"/>
    <s v="PL"/>
    <x v="4"/>
    <n v="20"/>
    <n v="7"/>
    <n v="814.82"/>
    <n v="40.741"/>
    <n v="1.23342517365798E-2"/>
    <n v="0.50250974999999998"/>
  </r>
  <r>
    <s v="H"/>
    <x v="0"/>
    <s v="H"/>
    <s v="FDMSNORTH"/>
    <x v="1"/>
    <x v="24"/>
    <s v="SK"/>
    <x v="0"/>
    <n v="5"/>
    <n v="5"/>
    <n v="590.77"/>
    <n v="118.154"/>
    <n v="8.3374748209963205E-4"/>
    <n v="9.8510600000000004E-2"/>
  </r>
  <r>
    <s v="H"/>
    <x v="0"/>
    <s v="H"/>
    <s v="FDMSNORTH"/>
    <x v="1"/>
    <x v="23"/>
    <s v="HU"/>
    <x v="6"/>
    <n v="1"/>
    <n v="1"/>
    <n v="919.9"/>
    <n v="919.9"/>
    <n v="1.62701597999782E-3"/>
    <n v="1.4966919999999999"/>
  </r>
  <r>
    <s v="H"/>
    <x v="0"/>
    <s v="H"/>
    <s v="FDMSNORTH"/>
    <x v="1"/>
    <x v="23"/>
    <s v="HU"/>
    <x v="4"/>
    <n v="10"/>
    <n v="9"/>
    <n v="388.72"/>
    <n v="38.872"/>
    <n v="1.6562847293681801E-3"/>
    <n v="6.4383099999999999E-2"/>
  </r>
  <r>
    <s v="H"/>
    <x v="0"/>
    <s v="H"/>
    <s v="FDMSNORTH"/>
    <x v="1"/>
    <x v="23"/>
    <s v="HU"/>
    <x v="0"/>
    <n v="7"/>
    <n v="6"/>
    <n v="1240.08"/>
    <n v="177.15428571428501"/>
    <n v="1.4229227146635699E-3"/>
    <n v="0.25207685714285699"/>
  </r>
  <r>
    <s v="H"/>
    <x v="0"/>
    <s v="H"/>
    <s v="FDMSNORTH"/>
    <x v="1"/>
    <x v="23"/>
    <s v="HU"/>
    <x v="2"/>
    <n v="6"/>
    <n v="5"/>
    <n v="383.75"/>
    <n v="63.9583333333333"/>
    <n v="1.2146527687296399E-3"/>
    <n v="7.7687166666666599E-2"/>
  </r>
  <r>
    <s v="H"/>
    <x v="0"/>
    <s v="H"/>
    <s v="FDMSNORTH"/>
    <x v="1"/>
    <x v="23"/>
    <s v="HU"/>
    <x v="3"/>
    <n v="6"/>
    <n v="6"/>
    <n v="150.33000000000001"/>
    <n v="25.055"/>
    <n v="1.71640391139493E-3"/>
    <n v="4.3004500000000001E-2"/>
  </r>
  <r>
    <s v="H"/>
    <x v="0"/>
    <s v="H"/>
    <s v="FDMSNORTH"/>
    <x v="1"/>
    <x v="23"/>
    <s v="HU"/>
    <x v="1"/>
    <n v="5"/>
    <n v="4"/>
    <n v="31.53"/>
    <n v="6.306"/>
    <n v="2.6994291151284399E-3"/>
    <n v="1.7022599999999999E-2"/>
  </r>
  <r>
    <s v="H"/>
    <x v="0"/>
    <s v="H"/>
    <s v="FDMSNORTH"/>
    <x v="1"/>
    <x v="17"/>
    <s v="SI"/>
    <x v="2"/>
    <n v="12"/>
    <n v="11"/>
    <n v="842"/>
    <n v="70.1666666666666"/>
    <n v="1.27229334916864E-3"/>
    <n v="8.9272583333333294E-2"/>
  </r>
  <r>
    <s v="H"/>
    <x v="0"/>
    <s v="H"/>
    <s v="FDMSNORTH"/>
    <x v="1"/>
    <x v="17"/>
    <s v="SI"/>
    <x v="3"/>
    <n v="5"/>
    <n v="5"/>
    <n v="122.869999999999"/>
    <n v="24.574000000000002"/>
    <n v="1.58067876617563E-3"/>
    <n v="3.8843599999999999E-2"/>
  </r>
  <r>
    <s v="H"/>
    <x v="0"/>
    <s v="H"/>
    <s v="FDMSNORTH"/>
    <x v="1"/>
    <x v="9"/>
    <s v="CZ"/>
    <x v="0"/>
    <n v="5"/>
    <n v="5"/>
    <n v="823.76"/>
    <n v="164.75200000000001"/>
    <n v="1.22670195202486E-3"/>
    <n v="0.20210159999999999"/>
  </r>
  <r>
    <s v="H"/>
    <x v="0"/>
    <s v="H"/>
    <s v="FDMSNORTH"/>
    <x v="1"/>
    <x v="9"/>
    <s v="CZ"/>
    <x v="3"/>
    <n v="2"/>
    <n v="2"/>
    <n v="53.36"/>
    <n v="26.68"/>
    <n v="1.9830022488755601E-3"/>
    <n v="5.2906499999999898E-2"/>
  </r>
  <r>
    <s v="H"/>
    <x v="0"/>
    <s v="H"/>
    <s v="FDMSNORTH"/>
    <x v="1"/>
    <x v="9"/>
    <s v="CZ"/>
    <x v="4"/>
    <n v="3"/>
    <n v="2"/>
    <n v="101.13"/>
    <n v="33.71"/>
    <n v="1.1497379610402401E-3"/>
    <n v="3.87576666666666E-2"/>
  </r>
  <r>
    <s v="R"/>
    <x v="1"/>
    <s v="O"/>
    <s v="FDMSNORTH"/>
    <x v="1"/>
    <x v="7"/>
    <s v="FR"/>
    <x v="0"/>
    <n v="8"/>
    <n v="8"/>
    <n v="1557.08"/>
    <n v="194.63499999999999"/>
    <n v="7.1922765689624098E-4"/>
    <n v="0.13998687500000001"/>
  </r>
  <r>
    <s v="H"/>
    <x v="0"/>
    <s v="H"/>
    <s v="FDMSNORTH"/>
    <x v="0"/>
    <x v="4"/>
    <s v="EE"/>
    <x v="2"/>
    <n v="2"/>
    <n v="2"/>
    <n v="142.31"/>
    <n v="71.155000000000001"/>
    <n v="2.6781041388518E-3"/>
    <n v="0.19056049999999999"/>
  </r>
  <r>
    <s v="H"/>
    <x v="0"/>
    <s v="H"/>
    <s v="FDMSNORTH"/>
    <x v="1"/>
    <x v="12"/>
    <s v="PL"/>
    <x v="4"/>
    <n v="16"/>
    <n v="12"/>
    <n v="603.05999999999995"/>
    <n v="37.691249999999997"/>
    <n v="1.5522535071137099E-3"/>
    <n v="5.8506374999999999E-2"/>
  </r>
  <r>
    <s v="H"/>
    <x v="0"/>
    <s v="Y"/>
    <s v="OMNIPAY"/>
    <x v="1"/>
    <x v="11"/>
    <s v="ES"/>
    <x v="3"/>
    <n v="1"/>
    <n v="1"/>
    <n v="20.260000000000002"/>
    <n v="20.260000000000002"/>
    <n v="2.2243336623889399E-3"/>
    <n v="4.5065000000000001E-2"/>
  </r>
  <r>
    <s v="H"/>
    <x v="0"/>
    <s v="H"/>
    <s v="FDMSNORTH"/>
    <x v="1"/>
    <x v="20"/>
    <s v="BE"/>
    <x v="0"/>
    <n v="53"/>
    <n v="31"/>
    <n v="10578.4199999999"/>
    <n v="199.59283018867899"/>
    <n v="1.37468308121628E-3"/>
    <n v="0.27437688679245198"/>
  </r>
  <r>
    <s v="R"/>
    <x v="1"/>
    <s v="O"/>
    <s v="FDMSNORTH"/>
    <x v="1"/>
    <x v="20"/>
    <s v="BE"/>
    <x v="5"/>
    <n v="2"/>
    <n v="2"/>
    <n v="33.5"/>
    <n v="16.75"/>
    <n v="2.0707462686567102E-3"/>
    <n v="3.4685000000000001E-2"/>
  </r>
  <r>
    <s v="R"/>
    <x v="1"/>
    <s v="O"/>
    <s v="FDMSNORTH"/>
    <x v="1"/>
    <x v="1"/>
    <s v="BE"/>
    <x v="4"/>
    <n v="4"/>
    <n v="4"/>
    <n v="174.79"/>
    <n v="43.697499999999998"/>
    <n v="1.03511070427369E-3"/>
    <n v="4.5231750000000001E-2"/>
  </r>
  <r>
    <s v="R"/>
    <x v="1"/>
    <s v="O"/>
    <s v="FDMSNORTH"/>
    <x v="1"/>
    <x v="20"/>
    <s v="BE"/>
    <x v="3"/>
    <n v="1"/>
    <n v="1"/>
    <n v="28.15"/>
    <n v="28.15"/>
    <n v="2.0011367673179398E-3"/>
    <n v="5.6332E-2"/>
  </r>
  <r>
    <s v="H"/>
    <x v="0"/>
    <s v="H"/>
    <s v="FDMSNORTH"/>
    <x v="1"/>
    <x v="20"/>
    <s v="BE"/>
    <x v="3"/>
    <n v="17"/>
    <n v="13"/>
    <n v="434.23"/>
    <n v="25.542941176470499"/>
    <n v="1.6270018193123401E-3"/>
    <n v="4.1558411764705802E-2"/>
  </r>
  <r>
    <s v="R"/>
    <x v="1"/>
    <s v="O"/>
    <s v="FDMSNORTH"/>
    <x v="1"/>
    <x v="20"/>
    <s v="BE"/>
    <x v="2"/>
    <n v="7"/>
    <n v="6"/>
    <n v="459.84"/>
    <n v="65.691428571428503"/>
    <n v="7.9420668058455095E-4"/>
    <n v="5.2172571428571402E-2"/>
  </r>
  <r>
    <s v="H"/>
    <x v="0"/>
    <s v="H"/>
    <s v="FDMSNORTH"/>
    <x v="1"/>
    <x v="16"/>
    <s v="BG"/>
    <x v="1"/>
    <n v="2"/>
    <n v="2"/>
    <n v="9.0299999999999994"/>
    <n v="4.5149999999999997"/>
    <n v="3.2008859357696498E-3"/>
    <n v="1.4452E-2"/>
  </r>
  <r>
    <s v="H"/>
    <x v="0"/>
    <s v="H"/>
    <s v="FDMSNORTH"/>
    <x v="1"/>
    <x v="13"/>
    <s v="CY"/>
    <x v="3"/>
    <n v="1"/>
    <n v="1"/>
    <n v="29.7"/>
    <n v="29.7"/>
    <n v="1.92696969696969E-3"/>
    <n v="5.7230999999999997E-2"/>
  </r>
  <r>
    <s v="H"/>
    <x v="0"/>
    <s v="H"/>
    <s v="FDMSNORTH"/>
    <x v="1"/>
    <x v="13"/>
    <s v="CY"/>
    <x v="6"/>
    <n v="1"/>
    <n v="1"/>
    <n v="805.68"/>
    <n v="805.68"/>
    <n v="1.61958842220236E-3"/>
    <n v="1.30487"/>
  </r>
  <r>
    <s v="H"/>
    <x v="0"/>
    <s v="H"/>
    <s v="FDMSNORTH"/>
    <x v="1"/>
    <x v="21"/>
    <s v="FI"/>
    <x v="0"/>
    <n v="9"/>
    <n v="6"/>
    <n v="2346.67"/>
    <n v="260.74111111111102"/>
    <n v="8.6294110377684095E-4"/>
    <n v="0.22500422222222199"/>
  </r>
  <r>
    <s v="R"/>
    <x v="1"/>
    <s v="O"/>
    <s v="FDMSNORTH"/>
    <x v="0"/>
    <x v="13"/>
    <s v="CY"/>
    <x v="4"/>
    <n v="8"/>
    <n v="5"/>
    <n v="290.92"/>
    <n v="36.365000000000002"/>
    <n v="1.61356042898391E-3"/>
    <n v="5.8677124999999997E-2"/>
  </r>
  <r>
    <s v="H"/>
    <x v="0"/>
    <s v="H"/>
    <s v="FDMSNORTH"/>
    <x v="0"/>
    <x v="20"/>
    <s v="BE"/>
    <x v="3"/>
    <n v="6"/>
    <n v="6"/>
    <n v="165.11"/>
    <n v="27.518333333333299"/>
    <n v="1.9626854824056602E-3"/>
    <n v="5.4009833333333299E-2"/>
  </r>
  <r>
    <s v="H"/>
    <x v="0"/>
    <s v="H"/>
    <s v="FDMSNORTH"/>
    <x v="0"/>
    <x v="0"/>
    <s v="IT"/>
    <x v="3"/>
    <n v="24"/>
    <n v="19"/>
    <n v="611.64"/>
    <n v="25.4849999999999"/>
    <n v="2.2418219867896098E-3"/>
    <n v="5.7132833333333299E-2"/>
  </r>
  <r>
    <s v="H"/>
    <x v="0"/>
    <s v="H"/>
    <s v="FDMSNORTH"/>
    <x v="0"/>
    <x v="17"/>
    <s v="SI"/>
    <x v="3"/>
    <n v="8"/>
    <n v="5"/>
    <n v="200.5"/>
    <n v="25.0625"/>
    <n v="2.7519800498753098E-3"/>
    <n v="6.8971500000000005E-2"/>
  </r>
  <r>
    <s v="H"/>
    <x v="0"/>
    <s v="H"/>
    <s v="FDMSNORTH"/>
    <x v="1"/>
    <x v="10"/>
    <s v="SE"/>
    <x v="0"/>
    <n v="35"/>
    <n v="21"/>
    <n v="7169.99"/>
    <n v="204.856857142857"/>
    <n v="1.45528459593388E-3"/>
    <n v="0.29812502857142797"/>
  </r>
  <r>
    <s v="R"/>
    <x v="1"/>
    <s v="O"/>
    <s v="FDMSNORTH"/>
    <x v="2"/>
    <x v="27"/>
    <s v="RO"/>
    <x v="5"/>
    <n v="5"/>
    <n v="4"/>
    <n v="62.4"/>
    <n v="12.48"/>
    <n v="1.2254743589743501E-2"/>
    <n v="0.1529392"/>
  </r>
  <r>
    <s v="H"/>
    <x v="0"/>
    <s v="H"/>
    <s v="FDMSNORTH"/>
    <x v="0"/>
    <x v="20"/>
    <s v="BE"/>
    <x v="6"/>
    <n v="2"/>
    <n v="2"/>
    <n v="1282.6399999999901"/>
    <n v="641.31999999999903"/>
    <n v="2.5472720326825899E-3"/>
    <n v="1.6336165"/>
  </r>
  <r>
    <s v="H"/>
    <x v="0"/>
    <s v="H"/>
    <s v="FDMSNORTH"/>
    <x v="0"/>
    <x v="14"/>
    <s v="LT"/>
    <x v="6"/>
    <n v="1"/>
    <n v="1"/>
    <n v="1042.76"/>
    <n v="1042.76"/>
    <n v="2.53321090183743E-3"/>
    <n v="2.6415310000000001"/>
  </r>
  <r>
    <s v="H"/>
    <x v="0"/>
    <s v="H"/>
    <s v="FDMSNORTH"/>
    <x v="0"/>
    <x v="12"/>
    <s v="PL"/>
    <x v="6"/>
    <n v="4"/>
    <n v="4"/>
    <n v="3508.3"/>
    <n v="877.07500000000005"/>
    <n v="2.2156075592167099E-3"/>
    <n v="1.943254"/>
  </r>
  <r>
    <s v="H"/>
    <x v="0"/>
    <s v="H"/>
    <s v="FDMSNORTH"/>
    <x v="0"/>
    <x v="15"/>
    <s v="GR"/>
    <x v="0"/>
    <n v="5"/>
    <n v="5"/>
    <n v="723.91"/>
    <n v="144.78199999999899"/>
    <n v="1.60606290837258E-3"/>
    <n v="0.23252899999999899"/>
  </r>
  <r>
    <s v="H"/>
    <x v="0"/>
    <s v="H"/>
    <s v="FDMSNORTH"/>
    <x v="0"/>
    <x v="22"/>
    <s v="NO"/>
    <x v="2"/>
    <n v="6"/>
    <n v="1"/>
    <n v="421.48"/>
    <n v="70.246666666666599"/>
    <n v="1.49296526525576E-3"/>
    <n v="0.104875833333333"/>
  </r>
  <r>
    <s v="H"/>
    <x v="0"/>
    <s v="H"/>
    <s v="FDMSNORTH"/>
    <x v="0"/>
    <x v="22"/>
    <s v="NO"/>
    <x v="3"/>
    <n v="9"/>
    <n v="2"/>
    <n v="232.9"/>
    <n v="25.877777777777698"/>
    <n v="2.1384285100901602E-3"/>
    <n v="5.5337777777777701E-2"/>
  </r>
  <r>
    <s v="H"/>
    <x v="0"/>
    <s v="H"/>
    <s v="FDMSNORTH"/>
    <x v="0"/>
    <x v="22"/>
    <s v="NO"/>
    <x v="4"/>
    <n v="9"/>
    <n v="2"/>
    <n v="346.45999999999901"/>
    <n v="38.495555555555498"/>
    <n v="2.4032442417595101E-3"/>
    <n v="9.2514222222222206E-2"/>
  </r>
  <r>
    <s v="H"/>
    <x v="0"/>
    <s v="H"/>
    <s v="FDMSNORTH"/>
    <x v="0"/>
    <x v="22"/>
    <s v="NO"/>
    <x v="0"/>
    <n v="7"/>
    <n v="5"/>
    <n v="1357.77"/>
    <n v="193.96714285714199"/>
    <n v="1.3582830670879401E-3"/>
    <n v="0.26346228571428498"/>
  </r>
  <r>
    <s v="R"/>
    <x v="1"/>
    <s v="O"/>
    <s v="FDMSNORTH"/>
    <x v="0"/>
    <x v="7"/>
    <s v="FR"/>
    <x v="6"/>
    <n v="7"/>
    <n v="7"/>
    <n v="4570.42"/>
    <n v="652.91714285714204"/>
    <n v="7.2723644654101795E-4"/>
    <n v="0.474825142857142"/>
  </r>
  <r>
    <s v="H"/>
    <x v="0"/>
    <s v="H"/>
    <s v="FDMSNORTH"/>
    <x v="0"/>
    <x v="21"/>
    <s v="FI"/>
    <x v="4"/>
    <n v="3"/>
    <n v="3"/>
    <n v="127.93"/>
    <n v="42.643333333333302"/>
    <n v="1.6014382865629599E-3"/>
    <n v="6.8290666666666597E-2"/>
  </r>
  <r>
    <s v="H"/>
    <x v="0"/>
    <s v="H"/>
    <s v="FDMSNORTH"/>
    <x v="0"/>
    <x v="17"/>
    <s v="SI"/>
    <x v="6"/>
    <n v="2"/>
    <n v="2"/>
    <n v="1115.6199999999999"/>
    <n v="557.80999999999995"/>
    <n v="2.54440759398361E-3"/>
    <n v="1.4192959999999999"/>
  </r>
  <r>
    <s v="H"/>
    <x v="0"/>
    <s v="H"/>
    <s v="FDMSNORTH"/>
    <x v="1"/>
    <x v="4"/>
    <s v="EE"/>
    <x v="2"/>
    <n v="3"/>
    <n v="3"/>
    <n v="194.92"/>
    <n v="64.973333333333301"/>
    <n v="1.8119433613790199E-3"/>
    <n v="0.117728"/>
  </r>
  <r>
    <s v="H"/>
    <x v="0"/>
    <s v="H"/>
    <s v="FDMSNORTH"/>
    <x v="2"/>
    <x v="27"/>
    <s v="RO"/>
    <x v="5"/>
    <n v="2"/>
    <n v="2"/>
    <n v="23.84"/>
    <n v="11.92"/>
    <n v="1.37449244966442E-2"/>
    <n v="0.1638395"/>
  </r>
  <r>
    <s v="H"/>
    <x v="0"/>
    <s v="H"/>
    <s v="FDMSNORTH"/>
    <x v="0"/>
    <x v="20"/>
    <s v="BE"/>
    <x v="5"/>
    <n v="8"/>
    <n v="5"/>
    <n v="127.76"/>
    <n v="15.97"/>
    <n v="2.5153725735754498E-3"/>
    <n v="4.0170499999999998E-2"/>
  </r>
  <r>
    <s v="H"/>
    <x v="0"/>
    <s v="H"/>
    <s v="FDMSNORTH"/>
    <x v="1"/>
    <x v="25"/>
    <s v="MT"/>
    <x v="0"/>
    <n v="5"/>
    <n v="5"/>
    <n v="1090.0899999999999"/>
    <n v="218.018"/>
    <n v="7.0714895100404504E-4"/>
    <n v="0.15417120000000001"/>
  </r>
  <r>
    <s v="H"/>
    <x v="0"/>
    <s v="H"/>
    <s v="FDMSNORTH"/>
    <x v="0"/>
    <x v="15"/>
    <s v="GR"/>
    <x v="5"/>
    <n v="13"/>
    <n v="5"/>
    <n v="201.46"/>
    <n v="15.496923076923"/>
    <n v="2.8128362950461598E-3"/>
    <n v="4.3590307692307602E-2"/>
  </r>
  <r>
    <s v="H"/>
    <x v="0"/>
    <s v="H"/>
    <s v="FDMSNORTH"/>
    <x v="0"/>
    <x v="10"/>
    <s v="SE"/>
    <x v="6"/>
    <n v="5"/>
    <n v="5"/>
    <n v="3470.33"/>
    <n v="694.06599999999901"/>
    <n v="1.6185403117282701E-3"/>
    <n v="1.1233738"/>
  </r>
  <r>
    <s v="H"/>
    <x v="0"/>
    <s v="H"/>
    <s v="FDMSNORTH"/>
    <x v="1"/>
    <x v="10"/>
    <s v="SE"/>
    <x v="4"/>
    <n v="36"/>
    <n v="19"/>
    <n v="1386.41"/>
    <n v="38.511388888888803"/>
    <n v="1.85671121818221E-3"/>
    <n v="7.1504527777777702E-2"/>
  </r>
  <r>
    <s v="H"/>
    <x v="0"/>
    <s v="H"/>
    <s v="FDMSNORTH"/>
    <x v="1"/>
    <x v="4"/>
    <s v="EE"/>
    <x v="4"/>
    <n v="2"/>
    <n v="2"/>
    <n v="85.62"/>
    <n v="42.81"/>
    <n v="1.87199252511095E-3"/>
    <n v="8.0140000000000003E-2"/>
  </r>
  <r>
    <s v="R"/>
    <x v="1"/>
    <s v="O"/>
    <s v="FDMSNORTH"/>
    <x v="0"/>
    <x v="17"/>
    <s v="SI"/>
    <x v="2"/>
    <n v="7"/>
    <n v="7"/>
    <n v="472.03"/>
    <n v="67.432857142857102"/>
    <n v="8.6649577357371301E-4"/>
    <n v="5.8430285714285699E-2"/>
  </r>
  <r>
    <s v="R"/>
    <x v="1"/>
    <s v="O"/>
    <s v="FDMSNORTH"/>
    <x v="0"/>
    <x v="12"/>
    <s v="PL"/>
    <x v="3"/>
    <n v="9"/>
    <n v="5"/>
    <n v="223.75"/>
    <n v="24.8611111111111"/>
    <n v="1.6519553072625601E-3"/>
    <n v="4.1069444444444402E-2"/>
  </r>
  <r>
    <s v="H"/>
    <x v="0"/>
    <s v="H"/>
    <s v="FDMSNORTH"/>
    <x v="2"/>
    <x v="27"/>
    <s v="RO"/>
    <x v="2"/>
    <n v="1"/>
    <n v="1"/>
    <n v="61.44"/>
    <n v="61.44"/>
    <n v="2.6416015625000001E-3"/>
    <n v="0.1623"/>
  </r>
  <r>
    <s v="H"/>
    <x v="0"/>
    <s v="H"/>
    <s v="FDMSNORTH"/>
    <x v="0"/>
    <x v="24"/>
    <s v="SK"/>
    <x v="5"/>
    <n v="3"/>
    <n v="2"/>
    <n v="46.19"/>
    <n v="15.396666666666601"/>
    <n v="2.7289023598181402E-3"/>
    <n v="4.2015999999999998E-2"/>
  </r>
  <r>
    <s v="H"/>
    <x v="0"/>
    <s v="H"/>
    <s v="FDMSNORTH"/>
    <x v="0"/>
    <x v="25"/>
    <s v="MT"/>
    <x v="4"/>
    <n v="4"/>
    <n v="2"/>
    <n v="170.44"/>
    <n v="42.61"/>
    <n v="2.36582375029335E-3"/>
    <n v="0.10080775"/>
  </r>
  <r>
    <s v="H"/>
    <x v="0"/>
    <s v="H"/>
    <s v="FDMSNORTH"/>
    <x v="0"/>
    <x v="26"/>
    <s v="PT"/>
    <x v="6"/>
    <n v="6"/>
    <n v="1"/>
    <n v="5368.69"/>
    <n v="894.78166666666596"/>
    <n v="1.7885133989856E-3"/>
    <n v="1.6003289999999999"/>
  </r>
  <r>
    <s v="H"/>
    <x v="0"/>
    <s v="H"/>
    <s v="FDMSNORTH"/>
    <x v="0"/>
    <x v="19"/>
    <s v="LV"/>
    <x v="4"/>
    <n v="19"/>
    <n v="5"/>
    <n v="735.42"/>
    <n v="38.706315789473599"/>
    <n v="2.2266174430937398E-3"/>
    <n v="8.6184157894736796E-2"/>
  </r>
  <r>
    <s v="H"/>
    <x v="0"/>
    <s v="H"/>
    <s v="FDMSNORTH"/>
    <x v="0"/>
    <x v="17"/>
    <s v="SI"/>
    <x v="5"/>
    <n v="3"/>
    <n v="2"/>
    <n v="42.96"/>
    <n v="14.32"/>
    <n v="2.8874999999999999E-3"/>
    <n v="4.1348999999999997E-2"/>
  </r>
  <r>
    <s v="H"/>
    <x v="0"/>
    <s v="H"/>
    <s v="FDMSNORTH"/>
    <x v="1"/>
    <x v="25"/>
    <s v="MT"/>
    <x v="2"/>
    <n v="5"/>
    <n v="5"/>
    <n v="304.69"/>
    <n v="60.937999999999903"/>
    <n v="8.6617873904624304E-4"/>
    <n v="5.2783200000000002E-2"/>
  </r>
  <r>
    <s v="H"/>
    <x v="0"/>
    <s v="H"/>
    <s v="FDMSNORTH"/>
    <x v="0"/>
    <x v="15"/>
    <s v="GR"/>
    <x v="4"/>
    <n v="3"/>
    <n v="2"/>
    <n v="105.789999999999"/>
    <n v="35.2633333333333"/>
    <n v="2.3319311844219601E-3"/>
    <n v="8.2231666666666606E-2"/>
  </r>
  <r>
    <s v="H"/>
    <x v="0"/>
    <s v="H"/>
    <s v="FDMSNORTH"/>
    <x v="0"/>
    <x v="13"/>
    <s v="CY"/>
    <x v="6"/>
    <n v="1"/>
    <n v="1"/>
    <n v="1098.83"/>
    <n v="1098.83"/>
    <n v="2.5416852470354799E-3"/>
    <n v="2.7928799999999998"/>
  </r>
  <r>
    <s v="H"/>
    <x v="0"/>
    <s v="H"/>
    <s v="FDMSNORTH"/>
    <x v="1"/>
    <x v="12"/>
    <s v="PL"/>
    <x v="6"/>
    <n v="3"/>
    <n v="3"/>
    <n v="2595.44"/>
    <n v="865.14666666666596"/>
    <n v="1.10909749406651E-3"/>
    <n v="0.95953199999999905"/>
  </r>
  <r>
    <s v="R"/>
    <x v="1"/>
    <s v="Z"/>
    <s v="OMNIPAY"/>
    <x v="1"/>
    <x v="1"/>
    <s v="FR"/>
    <x v="2"/>
    <n v="1"/>
    <n v="1"/>
    <n v="56.54"/>
    <n v="56.54"/>
    <n v="1.99490626105412E-3"/>
    <n v="0.112792"/>
  </r>
  <r>
    <s v="H"/>
    <x v="0"/>
    <s v="H"/>
    <s v="FDMSNORTH"/>
    <x v="0"/>
    <x v="25"/>
    <s v="MT"/>
    <x v="3"/>
    <n v="4"/>
    <n v="3"/>
    <n v="102.299999999999"/>
    <n v="25.574999999999999"/>
    <n v="2.2626197458455498E-3"/>
    <n v="5.7866500000000001E-2"/>
  </r>
  <r>
    <s v="H"/>
    <x v="0"/>
    <s v="H"/>
    <s v="FDMSNORTH"/>
    <x v="0"/>
    <x v="4"/>
    <s v="EE"/>
    <x v="5"/>
    <n v="2"/>
    <n v="2"/>
    <n v="28"/>
    <n v="14"/>
    <n v="3.2775357142857098E-3"/>
    <n v="4.5885499999999899E-2"/>
  </r>
  <r>
    <s v="H"/>
    <x v="0"/>
    <s v="H"/>
    <s v="FDMSNORTH"/>
    <x v="0"/>
    <x v="20"/>
    <s v="BE"/>
    <x v="1"/>
    <n v="6"/>
    <n v="4"/>
    <n v="42.4"/>
    <n v="7.0666666666666602"/>
    <n v="3.7357075471698099E-3"/>
    <n v="2.6398999999999999E-2"/>
  </r>
  <r>
    <s v="H"/>
    <x v="0"/>
    <s v="H"/>
    <s v="FDMSNORTH"/>
    <x v="0"/>
    <x v="22"/>
    <s v="NO"/>
    <x v="5"/>
    <n v="6"/>
    <n v="2"/>
    <n v="93.35"/>
    <n v="15.5583333333333"/>
    <n v="2.5248955543652899E-3"/>
    <n v="3.9283166666666598E-2"/>
  </r>
  <r>
    <s v="H"/>
    <x v="0"/>
    <s v="H"/>
    <s v="FDMSNORTH"/>
    <x v="2"/>
    <x v="27"/>
    <s v="RO"/>
    <x v="4"/>
    <n v="2"/>
    <n v="2"/>
    <n v="88.97"/>
    <n v="44.484999999999999"/>
    <n v="2.77264246375182E-3"/>
    <n v="0.12334100000000001"/>
  </r>
  <r>
    <s v="R"/>
    <x v="1"/>
    <s v="O"/>
    <s v="FDMSNORTH"/>
    <x v="0"/>
    <x v="4"/>
    <s v="EE"/>
    <x v="2"/>
    <n v="4"/>
    <n v="3"/>
    <n v="251.11"/>
    <n v="62.777500000000003"/>
    <n v="1.0541077615387601E-3"/>
    <n v="6.6174250000000004E-2"/>
  </r>
  <r>
    <s v="H"/>
    <x v="0"/>
    <s v="H"/>
    <s v="FDMSNORTH"/>
    <x v="2"/>
    <x v="16"/>
    <s v="BG"/>
    <x v="0"/>
    <n v="1"/>
    <n v="1"/>
    <n v="123.42"/>
    <n v="123.42"/>
    <n v="2.62623561821422E-3"/>
    <n v="0.32412999999999997"/>
  </r>
  <r>
    <s v="H"/>
    <x v="0"/>
    <s v="H"/>
    <s v="FDMSNORTH"/>
    <x v="2"/>
    <x v="5"/>
    <s v="NL"/>
    <x v="0"/>
    <n v="4"/>
    <n v="4"/>
    <n v="553.41999999999996"/>
    <n v="138.35499999999999"/>
    <n v="1.1125177984171101E-2"/>
    <n v="1.5392239999999999"/>
  </r>
  <r>
    <s v="H"/>
    <x v="0"/>
    <s v="H"/>
    <s v="FDMSNORTH"/>
    <x v="2"/>
    <x v="26"/>
    <s v="PT"/>
    <x v="4"/>
    <n v="1"/>
    <n v="1"/>
    <n v="47.26"/>
    <n v="47.26"/>
    <n v="1.08528142192128E-2"/>
    <n v="0.51290400000000003"/>
  </r>
  <r>
    <s v="R"/>
    <x v="1"/>
    <s v="O"/>
    <s v="FDMSNORTH"/>
    <x v="2"/>
    <x v="23"/>
    <s v="HU"/>
    <x v="5"/>
    <n v="1"/>
    <n v="1"/>
    <n v="18"/>
    <n v="18"/>
    <n v="1.38888888888888E-2"/>
    <n v="0.25"/>
  </r>
  <r>
    <s v="R"/>
    <x v="1"/>
    <s v="O"/>
    <s v="FDMSNORTH"/>
    <x v="2"/>
    <x v="25"/>
    <s v="MT"/>
    <x v="3"/>
    <n v="1"/>
    <n v="1"/>
    <n v="27.88"/>
    <n v="27.88"/>
    <n v="1.10733142037302E-2"/>
    <n v="0.308724"/>
  </r>
  <r>
    <s v="H"/>
    <x v="0"/>
    <s v="H"/>
    <s v="FDMSNORTH"/>
    <x v="2"/>
    <x v="1"/>
    <s v="GB"/>
    <x v="0"/>
    <n v="1"/>
    <n v="1"/>
    <n v="246.42"/>
    <n v="246.42"/>
    <n v="2.55661066471877E-3"/>
    <n v="0.63"/>
  </r>
  <r>
    <s v="R"/>
    <x v="1"/>
    <s v="O"/>
    <s v="FDMSNORTH"/>
    <x v="1"/>
    <x v="2"/>
    <s v="AT"/>
    <x v="0"/>
    <n v="15"/>
    <n v="15"/>
    <n v="2697.77"/>
    <n v="179.851333333333"/>
    <n v="5.3690677856155201E-4"/>
    <n v="9.6563399999999994E-2"/>
  </r>
  <r>
    <s v="R"/>
    <x v="1"/>
    <s v="O"/>
    <s v="FDMSNORTH"/>
    <x v="1"/>
    <x v="2"/>
    <s v="AT"/>
    <x v="2"/>
    <n v="10"/>
    <n v="9"/>
    <n v="793.01"/>
    <n v="79.301000000000002"/>
    <n v="7.0597470397598997E-4"/>
    <n v="5.59845E-2"/>
  </r>
  <r>
    <s v="R"/>
    <x v="1"/>
    <s v="O"/>
    <s v="FDMSNORTH"/>
    <x v="1"/>
    <x v="2"/>
    <s v="AT"/>
    <x v="4"/>
    <n v="10"/>
    <n v="10"/>
    <n v="391.98999999999899"/>
    <n v="39.198999999999998"/>
    <n v="9.5237633613102298E-4"/>
    <n v="3.7332199999999899E-2"/>
  </r>
  <r>
    <s v="H"/>
    <x v="0"/>
    <s v="H"/>
    <s v="FDMSNORTH"/>
    <x v="1"/>
    <x v="18"/>
    <s v="DK"/>
    <x v="0"/>
    <n v="9"/>
    <n v="5"/>
    <n v="1681.95"/>
    <n v="186.88333333333301"/>
    <n v="1.0383756948779601E-3"/>
    <n v="0.19405511111111101"/>
  </r>
  <r>
    <s v="H"/>
    <x v="0"/>
    <s v="H"/>
    <s v="FDMSNORTH"/>
    <x v="1"/>
    <x v="18"/>
    <s v="DK"/>
    <x v="2"/>
    <n v="15"/>
    <n v="13"/>
    <n v="1044.1500000000001"/>
    <n v="69.61"/>
    <n v="1.12554709572379E-3"/>
    <n v="7.8349333333333299E-2"/>
  </r>
  <r>
    <s v="H"/>
    <x v="0"/>
    <s v="H"/>
    <s v="FDMSNORTH"/>
    <x v="1"/>
    <x v="21"/>
    <s v="FI"/>
    <x v="2"/>
    <n v="10"/>
    <n v="9"/>
    <n v="771.16"/>
    <n v="77.116"/>
    <n v="1.08266896623268E-3"/>
    <n v="8.3491099999999999E-2"/>
  </r>
  <r>
    <s v="H"/>
    <x v="0"/>
    <s v="H"/>
    <s v="FDMSNORTH"/>
    <x v="1"/>
    <x v="21"/>
    <s v="FI"/>
    <x v="5"/>
    <n v="12"/>
    <n v="5"/>
    <n v="127.61"/>
    <n v="10.6341666666666"/>
    <n v="1.4343233288927201E-3"/>
    <n v="1.5252833333333301E-2"/>
  </r>
  <r>
    <s v="H"/>
    <x v="0"/>
    <s v="H"/>
    <s v="FDMSNORTH"/>
    <x v="1"/>
    <x v="21"/>
    <s v="FI"/>
    <x v="3"/>
    <n v="1"/>
    <n v="1"/>
    <n v="29.77"/>
    <n v="29.77"/>
    <n v="1.9385287201881E-3"/>
    <n v="5.7709999999999997E-2"/>
  </r>
  <r>
    <s v="H"/>
    <x v="0"/>
    <s v="H"/>
    <s v="FDMSNORTH"/>
    <x v="1"/>
    <x v="22"/>
    <s v="NO"/>
    <x v="4"/>
    <n v="16"/>
    <n v="8"/>
    <n v="643.1"/>
    <n v="40.193750000000001"/>
    <n v="1.1836199657906999E-3"/>
    <n v="4.7574125000000002E-2"/>
  </r>
  <r>
    <s v="H"/>
    <x v="0"/>
    <s v="H"/>
    <s v="FDMSNORTH"/>
    <x v="1"/>
    <x v="22"/>
    <s v="NO"/>
    <x v="0"/>
    <n v="34"/>
    <n v="18"/>
    <n v="5916.4"/>
    <n v="174.011764705882"/>
    <n v="1.20579457102291E-3"/>
    <n v="0.20982244117647"/>
  </r>
  <r>
    <s v="H"/>
    <x v="0"/>
    <s v="H"/>
    <s v="FDMSNORTH"/>
    <x v="1"/>
    <x v="22"/>
    <s v="NO"/>
    <x v="1"/>
    <n v="30"/>
    <n v="3"/>
    <n v="171.58"/>
    <n v="5.7193333333333296"/>
    <n v="2.5673854761627201E-3"/>
    <n v="1.4683733333333299E-2"/>
  </r>
  <r>
    <s v="R"/>
    <x v="1"/>
    <s v="O"/>
    <s v="FDMSNORTH"/>
    <x v="1"/>
    <x v="26"/>
    <s v="PT"/>
    <x v="4"/>
    <n v="3"/>
    <n v="3"/>
    <n v="127.77"/>
    <n v="42.59"/>
    <n v="1.1513344290522E-3"/>
    <n v="4.9035333333333299E-2"/>
  </r>
  <r>
    <s v="R"/>
    <x v="1"/>
    <s v="O"/>
    <s v="FDMSNORTH"/>
    <x v="1"/>
    <x v="8"/>
    <s v="IE"/>
    <x v="4"/>
    <n v="23"/>
    <n v="19"/>
    <n v="867.38"/>
    <n v="37.712173913043401"/>
    <n v="9.4003550923470603E-4"/>
    <n v="3.5450782608695601E-2"/>
  </r>
  <r>
    <s v="H"/>
    <x v="0"/>
    <s v="H"/>
    <s v="FDMSNORTH"/>
    <x v="0"/>
    <x v="24"/>
    <s v="SK"/>
    <x v="1"/>
    <n v="1"/>
    <n v="1"/>
    <n v="7.87"/>
    <n v="7.87"/>
    <n v="4.2946632782719096E-3"/>
    <n v="3.3799000000000003E-2"/>
  </r>
  <r>
    <s v="R"/>
    <x v="1"/>
    <s v="O"/>
    <s v="FDMSNORTH"/>
    <x v="0"/>
    <x v="13"/>
    <s v="CY"/>
    <x v="5"/>
    <n v="12"/>
    <n v="5"/>
    <n v="173.41"/>
    <n v="14.4508333333333"/>
    <n v="2.32725333025777E-3"/>
    <n v="3.3630750000000001E-2"/>
  </r>
  <r>
    <s v="R"/>
    <x v="1"/>
    <s v="O"/>
    <s v="FDMSNORTH"/>
    <x v="0"/>
    <x v="18"/>
    <s v="DK"/>
    <x v="4"/>
    <n v="4"/>
    <n v="4"/>
    <n v="175.96"/>
    <n v="43.99"/>
    <n v="1.2099681745851301E-3"/>
    <n v="5.3226500000000003E-2"/>
  </r>
  <r>
    <s v="H"/>
    <x v="0"/>
    <s v="H"/>
    <s v="FDMSNORTH"/>
    <x v="1"/>
    <x v="27"/>
    <s v="RO"/>
    <x v="5"/>
    <n v="2"/>
    <n v="2"/>
    <n v="26.56"/>
    <n v="13.28"/>
    <n v="3.5048192771084301E-3"/>
    <n v="4.6544000000000002E-2"/>
  </r>
  <r>
    <s v="R"/>
    <x v="1"/>
    <s v="O"/>
    <s v="FDMSNORTH"/>
    <x v="0"/>
    <x v="16"/>
    <s v="BG"/>
    <x v="3"/>
    <n v="5"/>
    <n v="3"/>
    <n v="118.96"/>
    <n v="23.792000000000002"/>
    <n v="1.5172158708809599E-3"/>
    <n v="3.6097599999999903E-2"/>
  </r>
  <r>
    <s v="H"/>
    <x v="0"/>
    <s v="H"/>
    <s v="FDMSNORTH"/>
    <x v="0"/>
    <x v="25"/>
    <s v="MT"/>
    <x v="5"/>
    <n v="5"/>
    <n v="2"/>
    <n v="82.13"/>
    <n v="16.425999999999998"/>
    <n v="2.7011688786070802E-3"/>
    <n v="4.4369399999999899E-2"/>
  </r>
  <r>
    <s v="H"/>
    <x v="0"/>
    <s v="H"/>
    <s v="FDMSNORTH"/>
    <x v="0"/>
    <x v="15"/>
    <s v="GR"/>
    <x v="1"/>
    <n v="8"/>
    <n v="1"/>
    <n v="61.17"/>
    <n v="7.6462500000000002"/>
    <n v="3.5407716200751998E-3"/>
    <n v="2.7073625E-2"/>
  </r>
  <r>
    <s v="H"/>
    <x v="0"/>
    <s v="H"/>
    <s v="FDMSNORTH"/>
    <x v="1"/>
    <x v="4"/>
    <s v="EE"/>
    <x v="1"/>
    <n v="1"/>
    <n v="1"/>
    <n v="6.73"/>
    <n v="6.73"/>
    <n v="3.3427934621099499E-3"/>
    <n v="2.2497E-2"/>
  </r>
  <r>
    <s v="H"/>
    <x v="0"/>
    <s v="H"/>
    <s v="FDMSNORTH"/>
    <x v="1"/>
    <x v="4"/>
    <s v="EE"/>
    <x v="0"/>
    <n v="1"/>
    <n v="1"/>
    <n v="137.68"/>
    <n v="137.68"/>
    <n v="1.67664148750726E-3"/>
    <n v="0.23083999999999999"/>
  </r>
  <r>
    <s v="H"/>
    <x v="0"/>
    <s v="H"/>
    <s v="FDMSNORTH"/>
    <x v="0"/>
    <x v="14"/>
    <s v="LT"/>
    <x v="0"/>
    <n v="2"/>
    <n v="1"/>
    <n v="276.66999999999899"/>
    <n v="138.33499999999901"/>
    <n v="1.5909386633895901E-3"/>
    <n v="0.22008249999999999"/>
  </r>
  <r>
    <s v="H"/>
    <x v="0"/>
    <s v="H"/>
    <s v="FDMSNORTH"/>
    <x v="0"/>
    <x v="25"/>
    <s v="MT"/>
    <x v="0"/>
    <n v="4"/>
    <n v="2"/>
    <n v="1217.6299999999901"/>
    <n v="304.407499999999"/>
    <n v="1.8356454752264601E-3"/>
    <n v="0.55878424999999998"/>
  </r>
  <r>
    <s v="H"/>
    <x v="0"/>
    <s v="H"/>
    <s v="FDMSNORTH"/>
    <x v="1"/>
    <x v="27"/>
    <s v="RO"/>
    <x v="3"/>
    <n v="1"/>
    <n v="1"/>
    <n v="20.36"/>
    <n v="20.36"/>
    <n v="3.0745088408644398E-3"/>
    <n v="6.2597E-2"/>
  </r>
  <r>
    <s v="H"/>
    <x v="0"/>
    <s v="H"/>
    <s v="FDMSNORTH"/>
    <x v="2"/>
    <x v="23"/>
    <s v="HU"/>
    <x v="0"/>
    <n v="1"/>
    <n v="1"/>
    <n v="156.05000000000001"/>
    <n v="156.05000000000001"/>
    <n v="2.5727715475809001E-3"/>
    <n v="0.40148099999999998"/>
  </r>
  <r>
    <s v="H"/>
    <x v="0"/>
    <s v="H"/>
    <s v="FDMSNORTH"/>
    <x v="0"/>
    <x v="23"/>
    <s v="HU"/>
    <x v="2"/>
    <n v="2"/>
    <n v="2"/>
    <n v="133.72"/>
    <n v="66.86"/>
    <n v="1.9452737062518599E-3"/>
    <n v="0.13006100000000001"/>
  </r>
  <r>
    <s v="H"/>
    <x v="0"/>
    <s v="H"/>
    <s v="FDMSNORTH"/>
    <x v="0"/>
    <x v="9"/>
    <s v="CZ"/>
    <x v="3"/>
    <n v="3"/>
    <n v="3"/>
    <n v="70.5"/>
    <n v="23.5"/>
    <n v="2.11652482269503E-3"/>
    <n v="4.9738333333333301E-2"/>
  </r>
  <r>
    <s v="R"/>
    <x v="1"/>
    <s v="O"/>
    <s v="FDMSNORTH"/>
    <x v="1"/>
    <x v="10"/>
    <s v="SE"/>
    <x v="2"/>
    <n v="2"/>
    <n v="2"/>
    <n v="110.43"/>
    <n v="55.215000000000003"/>
    <n v="1.24005252195961E-3"/>
    <n v="6.8469500000000003E-2"/>
  </r>
  <r>
    <s v="H"/>
    <x v="0"/>
    <s v="Y"/>
    <s v="OMNIPAY"/>
    <x v="0"/>
    <x v="3"/>
    <s v="GB"/>
    <x v="2"/>
    <n v="1"/>
    <n v="1"/>
    <n v="60.81"/>
    <n v="60.81"/>
    <n v="2.66669955599408E-3"/>
    <n v="0.162162"/>
  </r>
  <r>
    <s v="H"/>
    <x v="0"/>
    <s v="H"/>
    <s v="FDMSNORTH"/>
    <x v="0"/>
    <x v="7"/>
    <s v="GB"/>
    <x v="2"/>
    <n v="4"/>
    <n v="4"/>
    <n v="294.7"/>
    <n v="73.674999999999997"/>
    <n v="2.6680285035629399E-3"/>
    <n v="0.19656699999999999"/>
  </r>
  <r>
    <s v="H"/>
    <x v="0"/>
    <s v="H"/>
    <s v="FDMSNORTH"/>
    <x v="0"/>
    <x v="11"/>
    <s v="GB"/>
    <x v="0"/>
    <n v="3"/>
    <n v="2"/>
    <n v="877.9"/>
    <n v="292.63333333333298"/>
    <n v="2.57079052283859E-3"/>
    <n v="0.75229899999999905"/>
  </r>
  <r>
    <s v="H"/>
    <x v="0"/>
    <s v="Y"/>
    <s v="OMNIPAY"/>
    <x v="0"/>
    <x v="3"/>
    <s v="GB"/>
    <x v="0"/>
    <n v="2"/>
    <n v="2"/>
    <n v="236.55"/>
    <n v="118.27500000000001"/>
    <n v="1.65346015641513E-3"/>
    <n v="0.19556299999999999"/>
  </r>
  <r>
    <s v="H"/>
    <x v="0"/>
    <s v="H"/>
    <s v="FDMSNORTH"/>
    <x v="0"/>
    <x v="20"/>
    <s v="GB"/>
    <x v="0"/>
    <n v="2"/>
    <n v="1"/>
    <n v="533.62"/>
    <n v="266.81"/>
    <n v="2.5594917731719198E-3"/>
    <n v="0.68289800000000001"/>
  </r>
  <r>
    <s v="H"/>
    <x v="0"/>
    <s v="H"/>
    <s v="FDMSNORTH"/>
    <x v="0"/>
    <x v="5"/>
    <s v="GB"/>
    <x v="4"/>
    <n v="1"/>
    <n v="1"/>
    <n v="46.78"/>
    <n v="46.78"/>
    <n v="2.6915134672937102E-3"/>
    <n v="0.12590899999999999"/>
  </r>
  <r>
    <s v="H"/>
    <x v="0"/>
    <s v="H"/>
    <s v="FDMSNORTH"/>
    <x v="0"/>
    <x v="20"/>
    <s v="GB"/>
    <x v="2"/>
    <n v="1"/>
    <n v="1"/>
    <n v="85.07"/>
    <n v="85.07"/>
    <n v="2.6487245797578401E-3"/>
    <n v="0.225327"/>
  </r>
  <r>
    <s v="H"/>
    <x v="0"/>
    <s v="H"/>
    <s v="FDMSNORTH"/>
    <x v="0"/>
    <x v="6"/>
    <s v="GB"/>
    <x v="2"/>
    <n v="1"/>
    <n v="1"/>
    <n v="55.12"/>
    <n v="55.12"/>
    <n v="2.6673802612481798E-3"/>
    <n v="0.14702599999999999"/>
  </r>
  <r>
    <s v="H"/>
    <x v="0"/>
    <s v="H"/>
    <s v="FDMSNORTH"/>
    <x v="0"/>
    <x v="12"/>
    <s v="GB"/>
    <x v="0"/>
    <n v="1"/>
    <n v="1"/>
    <n v="270.05"/>
    <n v="270.05"/>
    <n v="2.5641844102943798E-3"/>
    <n v="0.69245800000000002"/>
  </r>
  <r>
    <s v="H"/>
    <x v="0"/>
    <s v="H"/>
    <s v="FDMSNORTH"/>
    <x v="0"/>
    <x v="7"/>
    <s v="GB"/>
    <x v="4"/>
    <n v="1"/>
    <n v="1"/>
    <n v="46.28"/>
    <n v="46.28"/>
    <n v="2.67783059636992E-3"/>
    <n v="0.12393"/>
  </r>
  <r>
    <s v="H"/>
    <x v="0"/>
    <s v="H"/>
    <s v="FDMSNORTH"/>
    <x v="0"/>
    <x v="0"/>
    <s v="GB"/>
    <x v="0"/>
    <n v="3"/>
    <n v="2"/>
    <n v="478.73"/>
    <n v="159.576666666666"/>
    <n v="2.5964384935140798E-3"/>
    <n v="0.414331"/>
  </r>
  <r>
    <s v="H"/>
    <x v="0"/>
    <s v="H"/>
    <s v="FDMSNORTH"/>
    <x v="0"/>
    <x v="11"/>
    <s v="GB"/>
    <x v="5"/>
    <n v="1"/>
    <n v="1"/>
    <n v="17.5"/>
    <n v="17.5"/>
    <n v="3.3106857142857098E-3"/>
    <n v="5.7937000000000002E-2"/>
  </r>
  <r>
    <s v="H"/>
    <x v="0"/>
    <s v="H"/>
    <s v="FDMSNORTH"/>
    <x v="0"/>
    <x v="8"/>
    <s v="GB"/>
    <x v="0"/>
    <n v="2"/>
    <n v="2"/>
    <n v="357.71"/>
    <n v="178.85499999999999"/>
    <n v="1.95632216040927E-3"/>
    <n v="0.34989799999999999"/>
  </r>
  <r>
    <s v="H"/>
    <x v="0"/>
    <s v="Y"/>
    <s v="OMNIPAY"/>
    <x v="0"/>
    <x v="3"/>
    <s v="GB"/>
    <x v="1"/>
    <n v="2"/>
    <n v="2"/>
    <n v="13.84"/>
    <n v="6.92"/>
    <n v="3.8502890173410399E-3"/>
    <n v="2.6644000000000001E-2"/>
  </r>
  <r>
    <s v="H"/>
    <x v="0"/>
    <s v="H"/>
    <s v="FDMSNORTH"/>
    <x v="0"/>
    <x v="0"/>
    <s v="GB"/>
    <x v="2"/>
    <n v="3"/>
    <n v="3"/>
    <n v="209.01999999999899"/>
    <n v="69.673333333333304"/>
    <n v="2.6368864223519201E-3"/>
    <n v="0.183720666666666"/>
  </r>
  <r>
    <s v="H"/>
    <x v="0"/>
    <s v="H"/>
    <s v="FDMSNORTH"/>
    <x v="0"/>
    <x v="10"/>
    <s v="GB"/>
    <x v="2"/>
    <n v="3"/>
    <n v="2"/>
    <n v="210.19"/>
    <n v="70.063333333333304"/>
    <n v="2.67701127551263E-3"/>
    <n v="0.187560333333333"/>
  </r>
  <r>
    <s v="H"/>
    <x v="0"/>
    <s v="H"/>
    <s v="FDMSNORTH"/>
    <x v="0"/>
    <x v="0"/>
    <s v="GB"/>
    <x v="1"/>
    <n v="1"/>
    <n v="1"/>
    <n v="4.17"/>
    <n v="4.17"/>
    <n v="5.5357314148681003E-3"/>
    <n v="2.3084E-2"/>
  </r>
  <r>
    <s v="H"/>
    <x v="0"/>
    <s v="H"/>
    <s v="FDMSNORTH"/>
    <x v="0"/>
    <x v="0"/>
    <s v="GB"/>
    <x v="3"/>
    <n v="2"/>
    <n v="2"/>
    <n v="44.84"/>
    <n v="22.42"/>
    <n v="2.7975468331846499E-3"/>
    <n v="6.2720999999999999E-2"/>
  </r>
  <r>
    <s v="H"/>
    <x v="0"/>
    <s v="H"/>
    <s v="FDMSNORTH"/>
    <x v="0"/>
    <x v="12"/>
    <s v="GB"/>
    <x v="5"/>
    <n v="1"/>
    <n v="1"/>
    <n v="10.5"/>
    <n v="10.5"/>
    <n v="3.4595238095238099E-3"/>
    <n v="3.6325000000000003E-2"/>
  </r>
  <r>
    <s v="H"/>
    <x v="0"/>
    <s v="H"/>
    <s v="FDMSNORTH"/>
    <x v="0"/>
    <x v="7"/>
    <s v="GB"/>
    <x v="3"/>
    <n v="2"/>
    <n v="2"/>
    <n v="55.66"/>
    <n v="27.83"/>
    <n v="2.84342436219906E-3"/>
    <n v="7.9132499999999995E-2"/>
  </r>
  <r>
    <s v="H"/>
    <x v="0"/>
    <s v="H"/>
    <s v="FDMSNORTH"/>
    <x v="0"/>
    <x v="10"/>
    <s v="GB"/>
    <x v="0"/>
    <n v="1"/>
    <n v="1"/>
    <n v="179.41"/>
    <n v="179.41"/>
    <n v="2.5909202385597202E-3"/>
    <n v="0.464837"/>
  </r>
  <r>
    <s v="H"/>
    <x v="0"/>
    <s v="H"/>
    <s v="FDMSNORTH"/>
    <x v="0"/>
    <x v="12"/>
    <s v="GB"/>
    <x v="4"/>
    <n v="1"/>
    <n v="1"/>
    <n v="41.27"/>
    <n v="41.27"/>
    <n v="2.7805427671432001E-3"/>
    <n v="0.11475299999999999"/>
  </r>
  <r>
    <s v="H"/>
    <x v="0"/>
    <s v="H"/>
    <s v="FDMSNORTH"/>
    <x v="0"/>
    <x v="11"/>
    <s v="GB"/>
    <x v="1"/>
    <n v="1"/>
    <n v="1"/>
    <n v="4.0199999999999996"/>
    <n v="4.0199999999999996"/>
    <n v="5.0661691542288499E-3"/>
    <n v="2.0365999999999999E-2"/>
  </r>
  <r>
    <s v="H"/>
    <x v="0"/>
    <s v="H"/>
    <s v="FDMSNORTH"/>
    <x v="0"/>
    <x v="0"/>
    <s v="GB"/>
    <x v="5"/>
    <n v="1"/>
    <n v="1"/>
    <n v="15.26"/>
    <n v="15.26"/>
    <n v="3.0003276539973698E-3"/>
    <n v="4.5784999999999999E-2"/>
  </r>
  <r>
    <s v="H"/>
    <x v="0"/>
    <s v="H"/>
    <s v="FDMSNORTH"/>
    <x v="0"/>
    <x v="10"/>
    <s v="GB"/>
    <x v="5"/>
    <n v="1"/>
    <n v="1"/>
    <n v="13.87"/>
    <n v="13.87"/>
    <n v="3.2837779379956702E-3"/>
    <n v="4.5546000000000003E-2"/>
  </r>
  <r>
    <s v="H"/>
    <x v="0"/>
    <s v="H"/>
    <s v="FDMSNORTH"/>
    <x v="0"/>
    <x v="11"/>
    <s v="GB"/>
    <x v="3"/>
    <n v="1"/>
    <n v="1"/>
    <n v="20.93"/>
    <n v="20.93"/>
    <n v="3.2297181079789699E-3"/>
    <n v="6.7598000000000005E-2"/>
  </r>
  <r>
    <s v="H"/>
    <x v="0"/>
    <s v="H"/>
    <s v="FDMSNORTH"/>
    <x v="0"/>
    <x v="23"/>
    <s v="HU"/>
    <x v="0"/>
    <n v="1"/>
    <n v="1"/>
    <n v="323.02"/>
    <n v="323.02"/>
    <n v="2.5383939074979799E-3"/>
    <n v="0.81995200000000001"/>
  </r>
  <r>
    <s v="H"/>
    <x v="0"/>
    <s v="H"/>
    <s v="FDMSNORTH"/>
    <x v="0"/>
    <x v="15"/>
    <s v="GR"/>
    <x v="2"/>
    <n v="3"/>
    <n v="3"/>
    <n v="189.51"/>
    <n v="63.169999999999902"/>
    <n v="1.57263468946229E-3"/>
    <n v="9.9343333333333297E-2"/>
  </r>
  <r>
    <s v="H"/>
    <x v="0"/>
    <s v="H"/>
    <s v="FDMSNORTH"/>
    <x v="0"/>
    <x v="23"/>
    <s v="HU"/>
    <x v="4"/>
    <n v="2"/>
    <n v="2"/>
    <n v="76.569999999999993"/>
    <n v="38.284999999999997"/>
    <n v="2.1927517304427299E-3"/>
    <n v="8.3949499999999996E-2"/>
  </r>
  <r>
    <s v="H"/>
    <x v="0"/>
    <s v="H"/>
    <s v="FDMSNORTH"/>
    <x v="2"/>
    <x v="4"/>
    <s v="EE"/>
    <x v="6"/>
    <n v="1"/>
    <n v="1"/>
    <n v="713.69"/>
    <n v="713.69"/>
    <n v="9.0935840490969401E-3"/>
    <n v="6.49"/>
  </r>
  <r>
    <s v="R"/>
    <x v="1"/>
    <s v="O"/>
    <s v="FDMSNORTH"/>
    <x v="1"/>
    <x v="1"/>
    <s v="LU"/>
    <x v="1"/>
    <n v="2"/>
    <n v="2"/>
    <n v="16.329999999999998"/>
    <n v="8.1649999999999991"/>
    <n v="3.5046540110226501E-3"/>
    <n v="2.8615499999999999E-2"/>
  </r>
  <r>
    <s v="H"/>
    <x v="0"/>
    <s v="H"/>
    <s v="FDMSNORTH"/>
    <x v="1"/>
    <x v="10"/>
    <s v="SE"/>
    <x v="6"/>
    <n v="7"/>
    <n v="6"/>
    <n v="6189.07"/>
    <n v="884.15285714285699"/>
    <n v="1.4703356077730499E-3"/>
    <n v="1.3000014285714201"/>
  </r>
  <r>
    <s v="R"/>
    <x v="1"/>
    <s v="O"/>
    <s v="FDMSNORTH"/>
    <x v="1"/>
    <x v="10"/>
    <s v="SE"/>
    <x v="0"/>
    <n v="2"/>
    <n v="2"/>
    <n v="277.76"/>
    <n v="138.88"/>
    <n v="1.23817684331797E-3"/>
    <n v="0.171958"/>
  </r>
  <r>
    <s v="R"/>
    <x v="1"/>
    <s v="O"/>
    <s v="FDMSNORTH"/>
    <x v="1"/>
    <x v="10"/>
    <s v="SE"/>
    <x v="1"/>
    <n v="2"/>
    <n v="2"/>
    <n v="15.35"/>
    <n v="7.6749999999999998"/>
    <n v="3.3964820846905499E-3"/>
    <n v="2.6068000000000001E-2"/>
  </r>
  <r>
    <s v="R"/>
    <x v="1"/>
    <s v="O"/>
    <s v="FDMSNORTH"/>
    <x v="1"/>
    <x v="10"/>
    <s v="SE"/>
    <x v="3"/>
    <n v="1"/>
    <n v="1"/>
    <n v="21.84"/>
    <n v="21.84"/>
    <n v="2.4129120879120801E-3"/>
    <n v="5.2698000000000002E-2"/>
  </r>
  <r>
    <s v="H"/>
    <x v="0"/>
    <s v="Y"/>
    <s v="OMNIPAY"/>
    <x v="1"/>
    <x v="15"/>
    <s v="GR"/>
    <x v="1"/>
    <n v="1"/>
    <n v="1"/>
    <n v="6"/>
    <n v="6"/>
    <n v="1.9236666666666599E-3"/>
    <n v="1.1542E-2"/>
  </r>
  <r>
    <s v="R"/>
    <x v="1"/>
    <s v="O"/>
    <s v="FDMSNORTH"/>
    <x v="0"/>
    <x v="15"/>
    <s v="GR"/>
    <x v="1"/>
    <n v="3"/>
    <n v="3"/>
    <n v="16.509999999999899"/>
    <n v="5.5033333333333303"/>
    <n v="4.88394912174439E-3"/>
    <n v="2.6877999999999999E-2"/>
  </r>
  <r>
    <s v="R"/>
    <x v="1"/>
    <s v="O"/>
    <s v="FDMSNORTH"/>
    <x v="0"/>
    <x v="2"/>
    <s v="AT"/>
    <x v="5"/>
    <n v="5"/>
    <n v="5"/>
    <n v="72.67"/>
    <n v="14.533999999999899"/>
    <n v="2.3243979633961699E-3"/>
    <n v="3.3782799999999898E-2"/>
  </r>
  <r>
    <s v="R"/>
    <x v="1"/>
    <s v="O"/>
    <s v="FDMSNORTH"/>
    <x v="0"/>
    <x v="0"/>
    <s v="IT"/>
    <x v="2"/>
    <n v="30"/>
    <n v="25"/>
    <n v="2079.6099999999901"/>
    <n v="69.320333333333295"/>
    <n v="7.0388005443328301E-4"/>
    <n v="4.8793199999999898E-2"/>
  </r>
  <r>
    <s v="R"/>
    <x v="1"/>
    <s v="O"/>
    <s v="FDMSNORTH"/>
    <x v="0"/>
    <x v="16"/>
    <s v="BG"/>
    <x v="0"/>
    <n v="1"/>
    <n v="1"/>
    <n v="160.88"/>
    <n v="160.88"/>
    <n v="4.9020387866732904E-4"/>
    <n v="7.8864000000000004E-2"/>
  </r>
  <r>
    <s v="R"/>
    <x v="1"/>
    <s v="O"/>
    <s v="FDMSNORTH"/>
    <x v="0"/>
    <x v="20"/>
    <s v="BE"/>
    <x v="2"/>
    <n v="12"/>
    <n v="11"/>
    <n v="860.26"/>
    <n v="71.688333333333304"/>
    <n v="6.6230325715481301E-4"/>
    <n v="4.74794166666666E-2"/>
  </r>
  <r>
    <s v="R"/>
    <x v="1"/>
    <s v="O"/>
    <s v="FDMSNORTH"/>
    <x v="0"/>
    <x v="19"/>
    <s v="LV"/>
    <x v="3"/>
    <n v="4"/>
    <n v="1"/>
    <n v="101.36"/>
    <n v="25.34"/>
    <n v="1.4157557221783699E-3"/>
    <n v="3.5875249999999997E-2"/>
  </r>
  <r>
    <s v="R"/>
    <x v="1"/>
    <s v="O"/>
    <s v="FDMSNORTH"/>
    <x v="0"/>
    <x v="5"/>
    <s v="NL"/>
    <x v="6"/>
    <n v="5"/>
    <n v="5"/>
    <n v="6929.75"/>
    <n v="1385.95"/>
    <n v="3.1320696994841001E-4"/>
    <n v="0.43408919999999901"/>
  </r>
  <r>
    <s v="R"/>
    <x v="1"/>
    <s v="O"/>
    <s v="FDMSNORTH"/>
    <x v="1"/>
    <x v="2"/>
    <s v="AT"/>
    <x v="5"/>
    <n v="7"/>
    <n v="5"/>
    <n v="117.66"/>
    <n v="16.808571428571401"/>
    <n v="1.3627655957844599E-3"/>
    <n v="2.2906142857142799E-2"/>
  </r>
  <r>
    <s v="R"/>
    <x v="1"/>
    <s v="O"/>
    <s v="FDMSNORTH"/>
    <x v="1"/>
    <x v="2"/>
    <s v="AT"/>
    <x v="1"/>
    <n v="2"/>
    <n v="1"/>
    <n v="7.75"/>
    <n v="3.875"/>
    <n v="5.8974193548387097E-3"/>
    <n v="2.2852500000000001E-2"/>
  </r>
  <r>
    <s v="R"/>
    <x v="1"/>
    <s v="O"/>
    <s v="FDMSNORTH"/>
    <x v="0"/>
    <x v="27"/>
    <s v="RO"/>
    <x v="2"/>
    <n v="1"/>
    <n v="1"/>
    <n v="57.6"/>
    <n v="57.6"/>
    <n v="7.8539930555555503E-4"/>
    <n v="4.5239000000000001E-2"/>
  </r>
  <r>
    <s v="R"/>
    <x v="1"/>
    <s v="O"/>
    <s v="FDMSNORTH"/>
    <x v="0"/>
    <x v="27"/>
    <s v="RO"/>
    <x v="1"/>
    <n v="6"/>
    <n v="5"/>
    <n v="34.479999999999997"/>
    <n v="5.7466666666666599"/>
    <n v="4.2020011600927996E-3"/>
    <n v="2.4147499999999999E-2"/>
  </r>
  <r>
    <s v="R"/>
    <x v="1"/>
    <s v="O"/>
    <s v="FDMSNORTH"/>
    <x v="1"/>
    <x v="7"/>
    <s v="FR"/>
    <x v="5"/>
    <n v="8"/>
    <n v="8"/>
    <n v="123.81"/>
    <n v="15.47625"/>
    <n v="1.4731685647362801E-3"/>
    <n v="2.2799125E-2"/>
  </r>
  <r>
    <s v="R"/>
    <x v="1"/>
    <s v="O"/>
    <s v="FDMSNORTH"/>
    <x v="1"/>
    <x v="7"/>
    <s v="FR"/>
    <x v="1"/>
    <n v="3"/>
    <n v="3"/>
    <n v="15.74"/>
    <n v="5.2466666666666599"/>
    <n v="4.2943456162642902E-3"/>
    <n v="2.2530999999999999E-2"/>
  </r>
  <r>
    <s v="H"/>
    <x v="0"/>
    <s v="Y"/>
    <s v="OMNIPAY"/>
    <x v="0"/>
    <x v="3"/>
    <s v="GB"/>
    <x v="4"/>
    <n v="2"/>
    <n v="2"/>
    <n v="80.87"/>
    <n v="40.435000000000002"/>
    <n v="8.3496970446395404E-4"/>
    <n v="3.3762E-2"/>
  </r>
  <r>
    <s v="H"/>
    <x v="0"/>
    <s v="Y"/>
    <s v="OMNIPAY"/>
    <x v="0"/>
    <x v="3"/>
    <s v="GB"/>
    <x v="6"/>
    <n v="1"/>
    <n v="1"/>
    <n v="702.9"/>
    <n v="702.9"/>
    <n v="5.5238583013230899E-4"/>
    <n v="0.38827200000000001"/>
  </r>
  <r>
    <s v="H"/>
    <x v="0"/>
    <s v="Y"/>
    <s v="OMNIPAY"/>
    <x v="0"/>
    <x v="3"/>
    <s v="GB"/>
    <x v="3"/>
    <n v="2"/>
    <n v="2"/>
    <n v="42.82"/>
    <n v="21.41"/>
    <n v="1.56270434376459E-3"/>
    <n v="3.3457500000000001E-2"/>
  </r>
  <r>
    <s v="R"/>
    <x v="1"/>
    <s v="O"/>
    <s v="FDMSNORTH"/>
    <x v="0"/>
    <x v="14"/>
    <s v="LT"/>
    <x v="5"/>
    <n v="6"/>
    <n v="2"/>
    <n v="81.47"/>
    <n v="13.578333333333299"/>
    <n v="2.3800540076101598E-3"/>
    <n v="3.2317166666666598E-2"/>
  </r>
  <r>
    <s v="R"/>
    <x v="1"/>
    <s v="O"/>
    <s v="FDMSNORTH"/>
    <x v="0"/>
    <x v="26"/>
    <s v="PT"/>
    <x v="4"/>
    <n v="3"/>
    <n v="3"/>
    <n v="128.01"/>
    <n v="42.669999999999902"/>
    <n v="1.0320990547613401E-3"/>
    <n v="4.4039666666666602E-2"/>
  </r>
  <r>
    <s v="R"/>
    <x v="1"/>
    <s v="O"/>
    <s v="FDMSNORTH"/>
    <x v="0"/>
    <x v="12"/>
    <s v="PL"/>
    <x v="0"/>
    <n v="11"/>
    <n v="11"/>
    <n v="2330.16"/>
    <n v="211.832727272727"/>
    <n v="4.4339272839633302E-4"/>
    <n v="9.3925090909090903E-2"/>
  </r>
  <r>
    <s v="R"/>
    <x v="1"/>
    <s v="O"/>
    <s v="FDMSNORTH"/>
    <x v="0"/>
    <x v="2"/>
    <s v="AT"/>
    <x v="0"/>
    <n v="20"/>
    <n v="18"/>
    <n v="3887.64"/>
    <n v="194.38200000000001"/>
    <n v="4.6306216624996099E-4"/>
    <n v="9.0010949999999895E-2"/>
  </r>
  <r>
    <s v="R"/>
    <x v="1"/>
    <s v="O"/>
    <s v="FDMSNORTH"/>
    <x v="0"/>
    <x v="20"/>
    <s v="BE"/>
    <x v="0"/>
    <n v="15"/>
    <n v="12"/>
    <n v="2668.0099999999902"/>
    <n v="177.86733333333299"/>
    <n v="4.6340605919767901E-4"/>
    <n v="8.2424800000000006E-2"/>
  </r>
  <r>
    <s v="R"/>
    <x v="1"/>
    <s v="O"/>
    <s v="FDMSNORTH"/>
    <x v="0"/>
    <x v="18"/>
    <s v="DK"/>
    <x v="2"/>
    <n v="7"/>
    <n v="7"/>
    <n v="475.52"/>
    <n v="67.931428571428498"/>
    <n v="7.2381393001345797E-4"/>
    <n v="4.9169714285714199E-2"/>
  </r>
  <r>
    <s v="R"/>
    <x v="1"/>
    <s v="O"/>
    <s v="FDMSNORTH"/>
    <x v="0"/>
    <x v="21"/>
    <s v="FI"/>
    <x v="4"/>
    <n v="2"/>
    <n v="2"/>
    <n v="85.27"/>
    <n v="42.634999999999998"/>
    <n v="9.4846956725694797E-4"/>
    <n v="4.0438000000000002E-2"/>
  </r>
  <r>
    <s v="R"/>
    <x v="1"/>
    <s v="O"/>
    <s v="FDMSNORTH"/>
    <x v="0"/>
    <x v="12"/>
    <s v="PL"/>
    <x v="5"/>
    <n v="10"/>
    <n v="7"/>
    <n v="136.53"/>
    <n v="13.653"/>
    <n v="2.2641763714934399E-3"/>
    <n v="3.09127999999999E-2"/>
  </r>
  <r>
    <s v="R"/>
    <x v="1"/>
    <s v="O"/>
    <s v="FDMSNORTH"/>
    <x v="0"/>
    <x v="14"/>
    <s v="LT"/>
    <x v="4"/>
    <n v="14"/>
    <n v="5"/>
    <n v="573.74"/>
    <n v="40.981428571428502"/>
    <n v="9.42852163000662E-4"/>
    <n v="3.8639428571428498E-2"/>
  </r>
  <r>
    <s v="R"/>
    <x v="1"/>
    <s v="O"/>
    <s v="FDMSNORTH"/>
    <x v="0"/>
    <x v="9"/>
    <s v="CZ"/>
    <x v="0"/>
    <n v="7"/>
    <n v="6"/>
    <n v="1228.73999999999"/>
    <n v="175.53428571428501"/>
    <n v="4.5162605595976298E-4"/>
    <n v="7.9275857142857106E-2"/>
  </r>
  <r>
    <s v="R"/>
    <x v="1"/>
    <s v="O"/>
    <s v="FDMSNORTH"/>
    <x v="0"/>
    <x v="22"/>
    <s v="NO"/>
    <x v="0"/>
    <n v="2"/>
    <n v="2"/>
    <n v="283.83"/>
    <n v="141.91499999999999"/>
    <n v="5.0887150759257305E-4"/>
    <n v="7.2216500000000003E-2"/>
  </r>
  <r>
    <s v="R"/>
    <x v="1"/>
    <s v="O"/>
    <s v="FDMSNORTH"/>
    <x v="0"/>
    <x v="10"/>
    <s v="SE"/>
    <x v="4"/>
    <n v="28"/>
    <n v="21"/>
    <n v="1155.57"/>
    <n v="41.270357142857101"/>
    <n v="9.8339607293370301E-4"/>
    <n v="4.0585107142857103E-2"/>
  </r>
  <r>
    <s v="R"/>
    <x v="1"/>
    <s v="O"/>
    <s v="FDMSNORTH"/>
    <x v="0"/>
    <x v="14"/>
    <s v="LT"/>
    <x v="3"/>
    <n v="11"/>
    <n v="6"/>
    <n v="273.74"/>
    <n v="24.8854545454545"/>
    <n v="1.36244611675312E-3"/>
    <n v="3.3905090909090899E-2"/>
  </r>
  <r>
    <s v="H"/>
    <x v="0"/>
    <s v="H"/>
    <s v="FDMSNORTH"/>
    <x v="0"/>
    <x v="9"/>
    <s v="CZ"/>
    <x v="0"/>
    <n v="3"/>
    <n v="3"/>
    <n v="590.1"/>
    <n v="196.7"/>
    <n v="6.8692086087103802E-4"/>
    <n v="0.13511733333333301"/>
  </r>
  <r>
    <s v="R"/>
    <x v="1"/>
    <s v="O"/>
    <s v="FDMSNORTH"/>
    <x v="0"/>
    <x v="14"/>
    <s v="LT"/>
    <x v="0"/>
    <n v="2"/>
    <n v="2"/>
    <n v="239.26999999999899"/>
    <n v="119.634999999999"/>
    <n v="5.56124879842855E-4"/>
    <n v="6.6531999999999994E-2"/>
  </r>
  <r>
    <s v="R"/>
    <x v="1"/>
    <s v="O"/>
    <s v="FDMSNORTH"/>
    <x v="0"/>
    <x v="2"/>
    <s v="AT"/>
    <x v="4"/>
    <n v="8"/>
    <n v="7"/>
    <n v="315.89"/>
    <n v="39.486249999999998"/>
    <n v="9.34151128557409E-4"/>
    <n v="3.6886124999999999E-2"/>
  </r>
  <r>
    <s v="R"/>
    <x v="1"/>
    <s v="O"/>
    <s v="FDMSNORTH"/>
    <x v="0"/>
    <x v="18"/>
    <s v="DK"/>
    <x v="5"/>
    <n v="5"/>
    <n v="3"/>
    <n v="65.84"/>
    <n v="13.167999999999999"/>
    <n v="2.42480255164034E-3"/>
    <n v="3.1929799999999897E-2"/>
  </r>
  <r>
    <s v="R"/>
    <x v="1"/>
    <s v="O"/>
    <s v="FDMSNORTH"/>
    <x v="0"/>
    <x v="19"/>
    <s v="LV"/>
    <x v="4"/>
    <n v="5"/>
    <n v="1"/>
    <n v="210.35999999999899"/>
    <n v="42.072000000000003"/>
    <n v="9.0123122266590595E-4"/>
    <n v="3.7916600000000002E-2"/>
  </r>
  <r>
    <s v="R"/>
    <x v="1"/>
    <s v="O"/>
    <s v="FDMSNORTH"/>
    <x v="0"/>
    <x v="19"/>
    <s v="LV"/>
    <x v="1"/>
    <n v="10"/>
    <n v="3"/>
    <n v="64.47"/>
    <n v="6.4469999999999903"/>
    <n v="4.9811540251279603E-3"/>
    <n v="3.2113499999999899E-2"/>
  </r>
  <r>
    <s v="R"/>
    <x v="1"/>
    <s v="O"/>
    <s v="FDMSNORTH"/>
    <x v="0"/>
    <x v="23"/>
    <s v="HU"/>
    <x v="2"/>
    <n v="1"/>
    <n v="1"/>
    <n v="83.3"/>
    <n v="83.3"/>
    <n v="6.5133253301320499E-4"/>
    <n v="5.4255999999999999E-2"/>
  </r>
  <r>
    <s v="R"/>
    <x v="1"/>
    <s v="O"/>
    <s v="FDMSNORTH"/>
    <x v="0"/>
    <x v="23"/>
    <s v="HU"/>
    <x v="0"/>
    <n v="2"/>
    <n v="2"/>
    <n v="318.8"/>
    <n v="159.4"/>
    <n v="5.0173462986198201E-4"/>
    <n v="7.9976500000000006E-2"/>
  </r>
  <r>
    <s v="R"/>
    <x v="1"/>
    <s v="O"/>
    <s v="FDMSNORTH"/>
    <x v="0"/>
    <x v="24"/>
    <s v="SK"/>
    <x v="0"/>
    <n v="7"/>
    <n v="4"/>
    <n v="1428.52"/>
    <n v="204.074285714285"/>
    <n v="4.5715915772967801E-4"/>
    <n v="9.32944285714285E-2"/>
  </r>
  <r>
    <s v="R"/>
    <x v="1"/>
    <s v="O"/>
    <s v="FDMSNORTH"/>
    <x v="0"/>
    <x v="10"/>
    <s v="SE"/>
    <x v="2"/>
    <n v="17"/>
    <n v="14"/>
    <n v="1250.22"/>
    <n v="73.542352941176404"/>
    <n v="6.5587336628753303E-4"/>
    <n v="4.8234470588235302E-2"/>
  </r>
  <r>
    <s v="R"/>
    <x v="1"/>
    <s v="O"/>
    <s v="FDMSNORTH"/>
    <x v="0"/>
    <x v="17"/>
    <s v="SI"/>
    <x v="1"/>
    <n v="1"/>
    <n v="1"/>
    <n v="9.2799999999999994"/>
    <n v="9.2799999999999994"/>
    <n v="2.8824353448275802E-3"/>
    <n v="2.6748999999999998E-2"/>
  </r>
  <r>
    <s v="R"/>
    <x v="1"/>
    <s v="O"/>
    <s v="FDMSNORTH"/>
    <x v="0"/>
    <x v="4"/>
    <s v="EE"/>
    <x v="0"/>
    <n v="3"/>
    <n v="2"/>
    <n v="438.31"/>
    <n v="146.10333333333301"/>
    <n v="4.87821404941707E-4"/>
    <n v="7.1272333333333299E-2"/>
  </r>
  <r>
    <s v="R"/>
    <x v="1"/>
    <s v="O"/>
    <s v="FDMSNORTH"/>
    <x v="0"/>
    <x v="16"/>
    <s v="BG"/>
    <x v="4"/>
    <n v="7"/>
    <n v="3"/>
    <n v="252.8"/>
    <n v="36.1142857142857"/>
    <n v="1.0422666139240501E-3"/>
    <n v="3.7640714285714201E-2"/>
  </r>
  <r>
    <s v="R"/>
    <x v="1"/>
    <s v="O"/>
    <s v="FDMSNORTH"/>
    <x v="0"/>
    <x v="25"/>
    <s v="MT"/>
    <x v="6"/>
    <n v="1"/>
    <n v="1"/>
    <n v="661.86"/>
    <n v="661.86"/>
    <n v="3.2531653219714098E-4"/>
    <n v="0.21531400000000001"/>
  </r>
  <r>
    <s v="R"/>
    <x v="1"/>
    <s v="O"/>
    <s v="FDMSNORTH"/>
    <x v="0"/>
    <x v="11"/>
    <s v="ES"/>
    <x v="5"/>
    <n v="31"/>
    <n v="20"/>
    <n v="457.24999999999898"/>
    <n v="14.75"/>
    <n v="2.1600984144341099E-3"/>
    <n v="3.1861451612903199E-2"/>
  </r>
  <r>
    <s v="R"/>
    <x v="1"/>
    <s v="O"/>
    <s v="FDMSNORTH"/>
    <x v="0"/>
    <x v="2"/>
    <s v="AT"/>
    <x v="1"/>
    <n v="7"/>
    <n v="6"/>
    <n v="49.55"/>
    <n v="7.0785714285714203"/>
    <n v="4.2599798183652797E-3"/>
    <n v="3.0154571428571399E-2"/>
  </r>
  <r>
    <s v="R"/>
    <x v="1"/>
    <s v="O"/>
    <s v="FDMSNORTH"/>
    <x v="0"/>
    <x v="22"/>
    <s v="NO"/>
    <x v="4"/>
    <n v="5"/>
    <n v="3"/>
    <n v="232.91"/>
    <n v="46.582000000000001"/>
    <n v="9.4255721093984795E-4"/>
    <n v="4.3906199999999999E-2"/>
  </r>
  <r>
    <s v="R"/>
    <x v="1"/>
    <s v="O"/>
    <s v="FDMSNORTH"/>
    <x v="0"/>
    <x v="22"/>
    <s v="NO"/>
    <x v="5"/>
    <n v="3"/>
    <n v="1"/>
    <n v="49.06"/>
    <n v="16.3533333333333"/>
    <n v="1.63247044435385E-3"/>
    <n v="2.6696333333333301E-2"/>
  </r>
  <r>
    <s v="R"/>
    <x v="1"/>
    <s v="O"/>
    <s v="FDMSNORTH"/>
    <x v="0"/>
    <x v="22"/>
    <s v="NO"/>
    <x v="2"/>
    <n v="3"/>
    <n v="1"/>
    <n v="216.35999999999899"/>
    <n v="72.119999999999905"/>
    <n v="6.8161397670549097E-4"/>
    <n v="4.9158E-2"/>
  </r>
  <r>
    <s v="H"/>
    <x v="0"/>
    <s v="H"/>
    <s v="FDMSNORTH"/>
    <x v="0"/>
    <x v="22"/>
    <s v="NO"/>
    <x v="1"/>
    <n v="4"/>
    <n v="3"/>
    <n v="19.72"/>
    <n v="4.93"/>
    <n v="6.1554766734279896E-3"/>
    <n v="3.0346499999999998E-2"/>
  </r>
  <r>
    <s v="R"/>
    <x v="1"/>
    <s v="O"/>
    <s v="FDMSNORTH"/>
    <x v="0"/>
    <x v="0"/>
    <s v="IT"/>
    <x v="1"/>
    <n v="5"/>
    <n v="5"/>
    <n v="29.509999999999899"/>
    <n v="5.9019999999999904"/>
    <n v="5.0949847509318804E-3"/>
    <n v="3.0070599999999999E-2"/>
  </r>
  <r>
    <s v="R"/>
    <x v="1"/>
    <s v="O"/>
    <s v="FDMSNORTH"/>
    <x v="0"/>
    <x v="13"/>
    <s v="CY"/>
    <x v="2"/>
    <n v="4"/>
    <n v="4"/>
    <n v="297"/>
    <n v="74.25"/>
    <n v="6.7334343434343402E-4"/>
    <n v="4.9995749999999999E-2"/>
  </r>
  <r>
    <s v="R"/>
    <x v="1"/>
    <s v="O"/>
    <s v="FDMSNORTH"/>
    <x v="0"/>
    <x v="12"/>
    <s v="PL"/>
    <x v="4"/>
    <n v="12"/>
    <n v="10"/>
    <n v="448.16"/>
    <n v="37.3466666666666"/>
    <n v="1.01662575865762E-3"/>
    <n v="3.7967583333333298E-2"/>
  </r>
  <r>
    <s v="H"/>
    <x v="0"/>
    <s v="H"/>
    <s v="FDMSNORTH"/>
    <x v="0"/>
    <x v="27"/>
    <s v="RO"/>
    <x v="1"/>
    <n v="4"/>
    <n v="4"/>
    <n v="28.23"/>
    <n v="7.0575000000000001"/>
    <n v="4.0613531703861099E-3"/>
    <n v="2.8663000000000001E-2"/>
  </r>
  <r>
    <s v="R"/>
    <x v="1"/>
    <s v="O"/>
    <s v="FDMSNORTH"/>
    <x v="0"/>
    <x v="25"/>
    <s v="MT"/>
    <x v="5"/>
    <n v="2"/>
    <n v="2"/>
    <n v="32.39"/>
    <n v="16.195"/>
    <n v="1.65723988885458E-3"/>
    <n v="2.6838999999999998E-2"/>
  </r>
  <r>
    <s v="R"/>
    <x v="1"/>
    <s v="O"/>
    <s v="FDMSNORTH"/>
    <x v="0"/>
    <x v="21"/>
    <s v="FI"/>
    <x v="5"/>
    <n v="2"/>
    <n v="1"/>
    <n v="26.86"/>
    <n v="13.43"/>
    <n v="2.1538346984363299E-3"/>
    <n v="2.8926E-2"/>
  </r>
  <r>
    <s v="R"/>
    <x v="1"/>
    <s v="O"/>
    <s v="FDMSNORTH"/>
    <x v="0"/>
    <x v="22"/>
    <s v="NO"/>
    <x v="3"/>
    <n v="2"/>
    <n v="2"/>
    <n v="46.85"/>
    <n v="23.425000000000001"/>
    <n v="1.2986766275346799E-3"/>
    <n v="3.0421500000000001E-2"/>
  </r>
  <r>
    <s v="R"/>
    <x v="1"/>
    <s v="O"/>
    <s v="FDMSNORTH"/>
    <x v="0"/>
    <x v="15"/>
    <s v="GR"/>
    <x v="4"/>
    <n v="1"/>
    <n v="1"/>
    <n v="38.56"/>
    <n v="38.56"/>
    <n v="8.7990145228215703E-4"/>
    <n v="3.3929000000000001E-2"/>
  </r>
  <r>
    <s v="H"/>
    <x v="0"/>
    <s v="Y"/>
    <s v="OMNIPAY"/>
    <x v="0"/>
    <x v="5"/>
    <s v="NL"/>
    <x v="5"/>
    <n v="1"/>
    <n v="1"/>
    <n v="11.82"/>
    <n v="11.82"/>
    <n v="2.27825719120135E-3"/>
    <n v="2.6929000000000002E-2"/>
  </r>
  <r>
    <s v="R"/>
    <x v="1"/>
    <s v="O"/>
    <s v="FDMSNORTH"/>
    <x v="0"/>
    <x v="0"/>
    <s v="IT"/>
    <x v="3"/>
    <n v="9"/>
    <n v="6"/>
    <n v="221.86"/>
    <n v="24.651111111111099"/>
    <n v="1.3030199224736299E-3"/>
    <n v="3.2120888888888803E-2"/>
  </r>
  <r>
    <s v="R"/>
    <x v="1"/>
    <s v="O"/>
    <s v="FDMSNORTH"/>
    <x v="0"/>
    <x v="9"/>
    <s v="CZ"/>
    <x v="5"/>
    <n v="1"/>
    <n v="1"/>
    <n v="15.66"/>
    <n v="15.66"/>
    <n v="1.7015964240102101E-3"/>
    <n v="2.6647000000000001E-2"/>
  </r>
  <r>
    <s v="R"/>
    <x v="1"/>
    <s v="O"/>
    <s v="FDMSNORTH"/>
    <x v="0"/>
    <x v="24"/>
    <s v="SK"/>
    <x v="3"/>
    <n v="3"/>
    <n v="2"/>
    <n v="74.83"/>
    <n v="24.9433333333333"/>
    <n v="1.43719096619003E-3"/>
    <n v="3.5848333333333302E-2"/>
  </r>
  <r>
    <s v="R"/>
    <x v="1"/>
    <s v="O"/>
    <s v="FDMSNORTH"/>
    <x v="0"/>
    <x v="24"/>
    <s v="SK"/>
    <x v="4"/>
    <n v="4"/>
    <n v="3"/>
    <n v="166.2"/>
    <n v="41.55"/>
    <n v="9.2455475330926497E-4"/>
    <n v="3.8415249999999998E-2"/>
  </r>
  <r>
    <s v="R"/>
    <x v="1"/>
    <s v="O"/>
    <s v="FDMSNORTH"/>
    <x v="0"/>
    <x v="20"/>
    <s v="BE"/>
    <x v="4"/>
    <n v="4"/>
    <n v="4"/>
    <n v="161.49"/>
    <n v="40.372500000000002"/>
    <n v="9.7781286766982401E-4"/>
    <n v="3.9476749999999998E-2"/>
  </r>
  <r>
    <s v="R"/>
    <x v="1"/>
    <s v="O"/>
    <s v="FDMSNORTH"/>
    <x v="0"/>
    <x v="24"/>
    <s v="SK"/>
    <x v="1"/>
    <n v="1"/>
    <n v="1"/>
    <n v="9.33"/>
    <n v="9.33"/>
    <n v="2.88467309753483E-3"/>
    <n v="2.6914E-2"/>
  </r>
  <r>
    <s v="R"/>
    <x v="1"/>
    <s v="O"/>
    <s v="FDMSNORTH"/>
    <x v="0"/>
    <x v="20"/>
    <s v="BE"/>
    <x v="3"/>
    <n v="5"/>
    <n v="5"/>
    <n v="126.219999999999"/>
    <n v="25.244"/>
    <n v="1.4103787038504199E-3"/>
    <n v="3.5603599999999999E-2"/>
  </r>
  <r>
    <s v="R"/>
    <x v="1"/>
    <s v="O"/>
    <s v="FDMSNORTH"/>
    <x v="0"/>
    <x v="4"/>
    <s v="EE"/>
    <x v="3"/>
    <n v="2"/>
    <n v="2"/>
    <n v="49.91"/>
    <n v="24.954999999999998"/>
    <n v="1.5179322781005799E-3"/>
    <n v="3.7879999999999997E-2"/>
  </r>
  <r>
    <s v="R"/>
    <x v="1"/>
    <s v="O"/>
    <s v="FDMSNORTH"/>
    <x v="0"/>
    <x v="26"/>
    <s v="PT"/>
    <x v="2"/>
    <n v="11"/>
    <n v="9"/>
    <n v="876.969999999999"/>
    <n v="79.724545454545407"/>
    <n v="6.3110710742670696E-4"/>
    <n v="5.0314727272727199E-2"/>
  </r>
  <r>
    <s v="R"/>
    <x v="1"/>
    <s v="O"/>
    <s v="FDMSNORTH"/>
    <x v="2"/>
    <x v="9"/>
    <s v="CZ"/>
    <x v="4"/>
    <n v="2"/>
    <n v="1"/>
    <n v="69.900000000000006"/>
    <n v="34.950000000000003"/>
    <n v="1.28755364806866E-2"/>
    <n v="0.45"/>
  </r>
  <r>
    <s v="H"/>
    <x v="0"/>
    <s v="H"/>
    <s v="FDMSNORTH"/>
    <x v="2"/>
    <x v="22"/>
    <s v="NO"/>
    <x v="4"/>
    <n v="1"/>
    <n v="1"/>
    <n v="37.08"/>
    <n v="37.08"/>
    <n v="1.4940507011866199E-2"/>
    <n v="0.55399399999999999"/>
  </r>
  <r>
    <s v="R"/>
    <x v="1"/>
    <s v="O"/>
    <s v="FDMSNORTH"/>
    <x v="2"/>
    <x v="17"/>
    <s v="SI"/>
    <x v="4"/>
    <n v="5"/>
    <n v="4"/>
    <n v="207.96"/>
    <n v="41.591999999999999"/>
    <n v="1.25023994999038E-2"/>
    <n v="0.51999980000000001"/>
  </r>
  <r>
    <s v="H"/>
    <x v="0"/>
    <s v="H"/>
    <s v="FDMSNORTH"/>
    <x v="2"/>
    <x v="13"/>
    <s v="CY"/>
    <x v="2"/>
    <n v="1"/>
    <n v="1"/>
    <n v="100"/>
    <n v="100"/>
    <n v="1.23E-2"/>
    <n v="1.23"/>
  </r>
  <r>
    <s v="R"/>
    <x v="1"/>
    <s v="O"/>
    <s v="FDMSNORTH"/>
    <x v="2"/>
    <x v="2"/>
    <s v="AT"/>
    <x v="6"/>
    <n v="2"/>
    <n v="2"/>
    <n v="1713.13"/>
    <n v="856.56500000000005"/>
    <n v="1.0413687227472501E-2"/>
    <n v="8.92"/>
  </r>
  <r>
    <s v="R"/>
    <x v="1"/>
    <s v="O"/>
    <s v="FDMSNORTH"/>
    <x v="2"/>
    <x v="4"/>
    <s v="EE"/>
    <x v="4"/>
    <n v="5"/>
    <n v="5"/>
    <n v="187.21"/>
    <n v="37.442"/>
    <n v="1.27129961006356E-2"/>
    <n v="0.47599999999999998"/>
  </r>
  <r>
    <s v="R"/>
    <x v="1"/>
    <s v="O"/>
    <s v="FDMSNORTH"/>
    <x v="2"/>
    <x v="18"/>
    <s v="DK"/>
    <x v="2"/>
    <n v="3"/>
    <n v="3"/>
    <n v="213.38"/>
    <n v="71.126666666666594"/>
    <n v="1.16124847689567E-2"/>
    <n v="0.82595733333333299"/>
  </r>
  <r>
    <s v="R"/>
    <x v="1"/>
    <s v="O"/>
    <s v="FDMSNORTH"/>
    <x v="2"/>
    <x v="26"/>
    <s v="PT"/>
    <x v="3"/>
    <n v="3"/>
    <n v="2"/>
    <n v="73.95"/>
    <n v="24.65"/>
    <n v="1.40923461798512E-2"/>
    <n v="0.34737633333333301"/>
  </r>
  <r>
    <s v="R"/>
    <x v="1"/>
    <s v="O"/>
    <s v="FDMSNORTH"/>
    <x v="2"/>
    <x v="19"/>
    <s v="LV"/>
    <x v="6"/>
    <n v="1"/>
    <n v="1"/>
    <n v="827.69"/>
    <n v="827.69"/>
    <n v="1.0438690814193701E-2"/>
    <n v="8.64"/>
  </r>
  <r>
    <s v="H"/>
    <x v="0"/>
    <s v="H"/>
    <s v="FDMSNORTH"/>
    <x v="2"/>
    <x v="2"/>
    <s v="AT"/>
    <x v="3"/>
    <n v="1"/>
    <n v="1"/>
    <n v="26.16"/>
    <n v="26.16"/>
    <n v="1.6773279816513699E-2"/>
    <n v="0.43878899999999998"/>
  </r>
  <r>
    <s v="R"/>
    <x v="1"/>
    <s v="O"/>
    <s v="FDMSNORTH"/>
    <x v="2"/>
    <x v="21"/>
    <s v="FI"/>
    <x v="4"/>
    <n v="2"/>
    <n v="2"/>
    <n v="74.979999999999905"/>
    <n v="37.489999999999903"/>
    <n v="1.26700453454254E-2"/>
    <n v="0.47499999999999998"/>
  </r>
  <r>
    <s v="R"/>
    <x v="1"/>
    <s v="O"/>
    <s v="FDMSNORTH"/>
    <x v="2"/>
    <x v="24"/>
    <s v="SK"/>
    <x v="3"/>
    <n v="3"/>
    <n v="2"/>
    <n v="75.95"/>
    <n v="25.316666666666599"/>
    <n v="1.39565503620803E-2"/>
    <n v="0.353333333333333"/>
  </r>
  <r>
    <s v="R"/>
    <x v="1"/>
    <s v="O"/>
    <s v="FDMSNORTH"/>
    <x v="2"/>
    <x v="24"/>
    <s v="SK"/>
    <x v="1"/>
    <n v="1"/>
    <n v="1"/>
    <n v="4.99"/>
    <n v="4.99"/>
    <n v="2.8056112224448801E-2"/>
    <n v="0.14000000000000001"/>
  </r>
  <r>
    <s v="R"/>
    <x v="1"/>
    <s v="O"/>
    <s v="FDMSNORTH"/>
    <x v="2"/>
    <x v="18"/>
    <s v="DK"/>
    <x v="3"/>
    <n v="6"/>
    <n v="3"/>
    <n v="167.11999999999901"/>
    <n v="27.8533333333333"/>
    <n v="1.34886907611297E-2"/>
    <n v="0.37570500000000001"/>
  </r>
  <r>
    <s v="R"/>
    <x v="1"/>
    <s v="O"/>
    <s v="FDMSNORTH"/>
    <x v="2"/>
    <x v="4"/>
    <s v="EE"/>
    <x v="3"/>
    <n v="3"/>
    <n v="2"/>
    <n v="73.53"/>
    <n v="24.51"/>
    <n v="1.3954100367197001E-2"/>
    <n v="0.34201500000000001"/>
  </r>
  <r>
    <s v="H"/>
    <x v="0"/>
    <s v="H"/>
    <s v="FDMSNORTH"/>
    <x v="2"/>
    <x v="26"/>
    <s v="PT"/>
    <x v="6"/>
    <n v="4"/>
    <n v="2"/>
    <n v="7242.19"/>
    <n v="1810.5474999999999"/>
    <n v="1.0760885864634801E-2"/>
    <n v="19.483094999999999"/>
  </r>
  <r>
    <s v="R"/>
    <x v="1"/>
    <s v="O"/>
    <s v="FDMSNORTH"/>
    <x v="2"/>
    <x v="10"/>
    <s v="SE"/>
    <x v="6"/>
    <n v="1"/>
    <n v="1"/>
    <n v="598.45000000000005"/>
    <n v="598.45000000000005"/>
    <n v="1.04806800902331E-2"/>
    <n v="6.2721629999999999"/>
  </r>
  <r>
    <s v="H"/>
    <x v="0"/>
    <s v="H"/>
    <s v="FDMSNORTH"/>
    <x v="2"/>
    <x v="16"/>
    <s v="BG"/>
    <x v="5"/>
    <n v="2"/>
    <n v="1"/>
    <n v="28.96"/>
    <n v="14.48"/>
    <n v="2.1463639502762401E-2"/>
    <n v="0.3107935"/>
  </r>
  <r>
    <s v="H"/>
    <x v="0"/>
    <s v="H"/>
    <s v="FDMSNORTH"/>
    <x v="2"/>
    <x v="16"/>
    <s v="BG"/>
    <x v="2"/>
    <n v="2"/>
    <n v="2"/>
    <n v="149.34"/>
    <n v="74.67"/>
    <n v="1.2776262220436501E-2"/>
    <n v="0.9540035"/>
  </r>
  <r>
    <s v="R"/>
    <x v="1"/>
    <s v="O"/>
    <s v="FDMSNORTH"/>
    <x v="2"/>
    <x v="19"/>
    <s v="LV"/>
    <x v="3"/>
    <n v="3"/>
    <n v="3"/>
    <n v="85.02"/>
    <n v="28.34"/>
    <n v="1.35060573982592E-2"/>
    <n v="0.382761666666666"/>
  </r>
  <r>
    <s v="R"/>
    <x v="1"/>
    <s v="O"/>
    <s v="FDMSNORTH"/>
    <x v="2"/>
    <x v="25"/>
    <s v="MT"/>
    <x v="0"/>
    <n v="2"/>
    <n v="2"/>
    <n v="211.16"/>
    <n v="105.58"/>
    <n v="1.11162436067437E-2"/>
    <n v="1.1736529999999901"/>
  </r>
  <r>
    <s v="H"/>
    <x v="0"/>
    <s v="H"/>
    <s v="FDMSNORTH"/>
    <x v="2"/>
    <x v="2"/>
    <s v="AT"/>
    <x v="1"/>
    <n v="1"/>
    <n v="1"/>
    <n v="2.1"/>
    <n v="2.1"/>
    <n v="8.7061428571428498E-2"/>
    <n v="0.18282899999999999"/>
  </r>
  <r>
    <s v="R"/>
    <x v="1"/>
    <s v="Z"/>
    <s v="OMNIPAY"/>
    <x v="2"/>
    <x v="14"/>
    <s v="LT"/>
    <x v="5"/>
    <n v="1"/>
    <n v="1"/>
    <n v="16.95"/>
    <n v="16.95"/>
    <n v="1.5929203539823002E-2"/>
    <n v="0.27"/>
  </r>
  <r>
    <s v="R"/>
    <x v="1"/>
    <s v="O"/>
    <s v="FDMSNORTH"/>
    <x v="2"/>
    <x v="23"/>
    <s v="HU"/>
    <x v="0"/>
    <n v="2"/>
    <n v="2"/>
    <n v="705.4"/>
    <n v="352.7"/>
    <n v="1.0532989793025201E-2"/>
    <n v="3.7149855000000001"/>
  </r>
  <r>
    <s v="H"/>
    <x v="0"/>
    <s v="H"/>
    <s v="FDMSNORTH"/>
    <x v="2"/>
    <x v="26"/>
    <s v="PT"/>
    <x v="5"/>
    <n v="1"/>
    <n v="1"/>
    <n v="10.45"/>
    <n v="10.45"/>
    <n v="2.5299043062200901E-2"/>
    <n v="0.26437500000000003"/>
  </r>
  <r>
    <s v="R"/>
    <x v="1"/>
    <s v="O"/>
    <s v="FDMSNORTH"/>
    <x v="2"/>
    <x v="24"/>
    <s v="SK"/>
    <x v="4"/>
    <n v="3"/>
    <n v="2"/>
    <n v="135.4"/>
    <n v="45.133333333333297"/>
    <n v="1.22538478581979E-2"/>
    <n v="0.55305700000000002"/>
  </r>
  <r>
    <s v="H"/>
    <x v="0"/>
    <s v="H"/>
    <s v="FDMSNORTH"/>
    <x v="2"/>
    <x v="4"/>
    <s v="EE"/>
    <x v="4"/>
    <n v="1"/>
    <n v="1"/>
    <n v="42.95"/>
    <n v="42.95"/>
    <n v="1.42025611175785E-2"/>
    <n v="0.61"/>
  </r>
  <r>
    <s v="H"/>
    <x v="0"/>
    <s v="H"/>
    <s v="FDMSNORTH"/>
    <x v="2"/>
    <x v="26"/>
    <s v="PT"/>
    <x v="2"/>
    <n v="1"/>
    <n v="1"/>
    <n v="99.77"/>
    <n v="99.77"/>
    <n v="1.2237556379673199E-2"/>
    <n v="1.2209410000000001"/>
  </r>
  <r>
    <s v="R"/>
    <x v="1"/>
    <s v="O"/>
    <s v="FDMSNORTH"/>
    <x v="2"/>
    <x v="17"/>
    <s v="SI"/>
    <x v="3"/>
    <n v="1"/>
    <n v="1"/>
    <n v="29.74"/>
    <n v="29.74"/>
    <n v="1.3113651647612599E-2"/>
    <n v="0.39"/>
  </r>
  <r>
    <s v="H"/>
    <x v="0"/>
    <s v="H"/>
    <s v="FDMSNORTH"/>
    <x v="2"/>
    <x v="17"/>
    <s v="SI"/>
    <x v="2"/>
    <n v="1"/>
    <n v="1"/>
    <n v="76.45"/>
    <n v="76.45"/>
    <n v="1.26773839110529E-2"/>
    <n v="0.96918599999999999"/>
  </r>
  <r>
    <s v="H"/>
    <x v="0"/>
    <s v="H"/>
    <s v="FDMSNORTH"/>
    <x v="2"/>
    <x v="2"/>
    <s v="AT"/>
    <x v="2"/>
    <n v="1"/>
    <n v="1"/>
    <n v="83.24"/>
    <n v="83.24"/>
    <n v="1.2562758289284E-2"/>
    <n v="1.0457240000000001"/>
  </r>
  <r>
    <s v="H"/>
    <x v="0"/>
    <s v="H"/>
    <s v="FDMSNORTH"/>
    <x v="2"/>
    <x v="5"/>
    <s v="NL"/>
    <x v="6"/>
    <n v="1"/>
    <n v="1"/>
    <n v="1039.3"/>
    <n v="1039.3"/>
    <n v="1.08042615221783E-2"/>
    <n v="11.228869"/>
  </r>
  <r>
    <s v="H"/>
    <x v="0"/>
    <s v="H"/>
    <s v="FDMSNORTH"/>
    <x v="2"/>
    <x v="18"/>
    <s v="DK"/>
    <x v="0"/>
    <n v="1"/>
    <n v="1"/>
    <n v="274.5"/>
    <n v="274.5"/>
    <n v="1.12157340619307E-2"/>
    <n v="3.078719"/>
  </r>
  <r>
    <s v="R"/>
    <x v="1"/>
    <s v="Z"/>
    <s v="OMNIPAY"/>
    <x v="1"/>
    <x v="0"/>
    <s v="IT"/>
    <x v="1"/>
    <n v="1"/>
    <n v="1"/>
    <n v="8.93"/>
    <n v="8.93"/>
    <n v="2.5329227323628201E-3"/>
    <n v="2.2619E-2"/>
  </r>
  <r>
    <s v="H"/>
    <x v="0"/>
    <s v="H"/>
    <s v="FDMSNORTH"/>
    <x v="1"/>
    <x v="1"/>
    <s v="LU"/>
    <x v="3"/>
    <n v="7"/>
    <n v="6"/>
    <n v="180.05"/>
    <n v="25.7214285714285"/>
    <n v="8.9080810885865005E-4"/>
    <n v="2.2912857142857099E-2"/>
  </r>
  <r>
    <s v="H"/>
    <x v="0"/>
    <s v="H"/>
    <s v="FDMSNORTH"/>
    <x v="0"/>
    <x v="27"/>
    <s v="RO"/>
    <x v="4"/>
    <n v="2"/>
    <n v="2"/>
    <n v="83.8"/>
    <n v="41.9"/>
    <n v="1.0504892601431899E-3"/>
    <n v="4.4015499999999999E-2"/>
  </r>
  <r>
    <s v="R"/>
    <x v="1"/>
    <s v="O"/>
    <s v="FDMSNORTH"/>
    <x v="1"/>
    <x v="1"/>
    <s v="LU"/>
    <x v="0"/>
    <n v="1"/>
    <n v="1"/>
    <n v="370.04"/>
    <n v="370.04"/>
    <n v="3.7594314128202298E-4"/>
    <n v="0.13911399999999999"/>
  </r>
  <r>
    <s v="R"/>
    <x v="1"/>
    <s v="O"/>
    <s v="FDMSNORTH"/>
    <x v="1"/>
    <x v="1"/>
    <s v="LU"/>
    <x v="5"/>
    <n v="2"/>
    <n v="2"/>
    <n v="24.13"/>
    <n v="12.065"/>
    <n v="1.90534604227103E-3"/>
    <n v="2.2988000000000001E-2"/>
  </r>
  <r>
    <s v="R"/>
    <x v="1"/>
    <s v="O"/>
    <s v="FDMSNORTH"/>
    <x v="1"/>
    <x v="1"/>
    <s v="LU"/>
    <x v="2"/>
    <n v="2"/>
    <n v="2"/>
    <n v="105.35"/>
    <n v="52.674999999999997"/>
    <n v="7.4946369245372502E-4"/>
    <n v="3.9477999999999999E-2"/>
  </r>
  <r>
    <s v="R"/>
    <x v="1"/>
    <s v="O"/>
    <s v="FDMSNORTH"/>
    <x v="1"/>
    <x v="1"/>
    <s v="LU"/>
    <x v="3"/>
    <n v="1"/>
    <n v="1"/>
    <n v="27.53"/>
    <n v="27.53"/>
    <n v="1.2257900472212101E-3"/>
    <n v="3.3745999999999998E-2"/>
  </r>
  <r>
    <s v="R"/>
    <x v="1"/>
    <s v="O"/>
    <s v="FDMSNORTH"/>
    <x v="1"/>
    <x v="1"/>
    <s v="LU"/>
    <x v="4"/>
    <n v="1"/>
    <n v="1"/>
    <n v="33.86"/>
    <n v="33.86"/>
    <n v="1.00017720023626E-3"/>
    <n v="3.3866E-2"/>
  </r>
  <r>
    <s v="R"/>
    <x v="1"/>
    <s v="O"/>
    <s v="FDMSNORTH"/>
    <x v="1"/>
    <x v="5"/>
    <s v="NL"/>
    <x v="1"/>
    <n v="2"/>
    <n v="2"/>
    <n v="7.43"/>
    <n v="3.7149999999999999"/>
    <n v="6.1858681022880198E-3"/>
    <n v="2.2980500000000001E-2"/>
  </r>
  <r>
    <s v="R"/>
    <x v="1"/>
    <s v="O"/>
    <s v="FDMSNORTH"/>
    <x v="1"/>
    <x v="5"/>
    <s v="NL"/>
    <x v="0"/>
    <n v="6"/>
    <n v="6"/>
    <n v="1176.25"/>
    <n v="196.041666666666"/>
    <n v="4.4143846971307101E-4"/>
    <n v="8.6540333333333302E-2"/>
  </r>
  <r>
    <s v="R"/>
    <x v="1"/>
    <s v="O"/>
    <s v="FDMSNORTH"/>
    <x v="1"/>
    <x v="5"/>
    <s v="NL"/>
    <x v="2"/>
    <n v="4"/>
    <n v="4"/>
    <n v="290.51"/>
    <n v="72.627499999999998"/>
    <n v="6.2451206498915699E-4"/>
    <n v="4.5356750000000001E-2"/>
  </r>
  <r>
    <s v="R"/>
    <x v="1"/>
    <s v="O"/>
    <s v="FDMSNORTH"/>
    <x v="1"/>
    <x v="5"/>
    <s v="NL"/>
    <x v="5"/>
    <n v="3"/>
    <n v="2"/>
    <n v="33.17"/>
    <n v="11.056666666666599"/>
    <n v="2.0725957190232099E-3"/>
    <n v="2.2915999999999999E-2"/>
  </r>
  <r>
    <s v="R"/>
    <x v="1"/>
    <s v="O"/>
    <s v="FDMSNORTH"/>
    <x v="1"/>
    <x v="5"/>
    <s v="NL"/>
    <x v="4"/>
    <n v="4"/>
    <n v="4"/>
    <n v="182.57999999999899"/>
    <n v="45.644999999999897"/>
    <n v="7.4440245371891695E-4"/>
    <n v="3.3978250000000002E-2"/>
  </r>
  <r>
    <s v="R"/>
    <x v="1"/>
    <s v="O"/>
    <s v="FDMSNORTH"/>
    <x v="1"/>
    <x v="1"/>
    <s v="NL"/>
    <x v="1"/>
    <n v="2"/>
    <n v="2"/>
    <n v="15.7099999999999"/>
    <n v="7.8549999999999898"/>
    <n v="2.9488860598345002E-3"/>
    <n v="2.31635E-2"/>
  </r>
  <r>
    <s v="R"/>
    <x v="1"/>
    <s v="O"/>
    <s v="FDMSNORTH"/>
    <x v="1"/>
    <x v="1"/>
    <s v="NL"/>
    <x v="2"/>
    <n v="4"/>
    <n v="4"/>
    <n v="292.05"/>
    <n v="73.012500000000003"/>
    <n v="6.6344119157678402E-4"/>
    <n v="4.8439499999999899E-2"/>
  </r>
  <r>
    <s v="R"/>
    <x v="1"/>
    <s v="O"/>
    <s v="FDMSNORTH"/>
    <x v="1"/>
    <x v="1"/>
    <s v="NL"/>
    <x v="0"/>
    <n v="2"/>
    <n v="2"/>
    <n v="462.11"/>
    <n v="231.05500000000001"/>
    <n v="4.2116595615762398E-4"/>
    <n v="9.7312499999999996E-2"/>
  </r>
  <r>
    <s v="R"/>
    <x v="1"/>
    <s v="O"/>
    <s v="FDMSNORTH"/>
    <x v="1"/>
    <x v="8"/>
    <s v="IE"/>
    <x v="6"/>
    <n v="2"/>
    <n v="2"/>
    <n v="2005.74"/>
    <n v="1002.87"/>
    <n v="3.0018796055321199E-4"/>
    <n v="0.30104949999999903"/>
  </r>
  <r>
    <s v="R"/>
    <x v="1"/>
    <s v="O"/>
    <s v="FDMSNORTH"/>
    <x v="1"/>
    <x v="12"/>
    <s v="PL"/>
    <x v="5"/>
    <n v="3"/>
    <n v="2"/>
    <n v="42.25"/>
    <n v="14.0833333333333"/>
    <n v="1.86014201183431E-3"/>
    <n v="2.6196999999999901E-2"/>
  </r>
  <r>
    <s v="R"/>
    <x v="1"/>
    <s v="O"/>
    <s v="FDMSNORTH"/>
    <x v="1"/>
    <x v="12"/>
    <s v="PL"/>
    <x v="4"/>
    <n v="1"/>
    <n v="1"/>
    <n v="35.42"/>
    <n v="35.42"/>
    <n v="8.5406549971767305E-4"/>
    <n v="3.0251E-2"/>
  </r>
  <r>
    <s v="R"/>
    <x v="1"/>
    <s v="O"/>
    <s v="FDMSNORTH"/>
    <x v="1"/>
    <x v="11"/>
    <s v="ES"/>
    <x v="6"/>
    <n v="4"/>
    <n v="4"/>
    <n v="4082.3"/>
    <n v="1020.575"/>
    <n v="3.4378438625284701E-4"/>
    <n v="0.35085774999999902"/>
  </r>
  <r>
    <s v="H"/>
    <x v="0"/>
    <s v="H"/>
    <s v="FDMSNORTH"/>
    <x v="1"/>
    <x v="16"/>
    <s v="BG"/>
    <x v="2"/>
    <n v="1"/>
    <n v="1"/>
    <n v="53.33"/>
    <n v="53.33"/>
    <n v="7.2432027001687602E-4"/>
    <n v="3.8628000000000003E-2"/>
  </r>
  <r>
    <s v="H"/>
    <x v="0"/>
    <s v="H"/>
    <s v="FDMSNORTH"/>
    <x v="1"/>
    <x v="16"/>
    <s v="BG"/>
    <x v="5"/>
    <n v="1"/>
    <n v="1"/>
    <n v="18.010000000000002"/>
    <n v="18.010000000000002"/>
    <n v="9.5802332037756704E-4"/>
    <n v="1.7253999999999999E-2"/>
  </r>
  <r>
    <s v="R"/>
    <x v="1"/>
    <s v="O"/>
    <s v="FDMSNORTH"/>
    <x v="1"/>
    <x v="16"/>
    <s v="BG"/>
    <x v="5"/>
    <n v="1"/>
    <n v="1"/>
    <n v="14.11"/>
    <n v="14.11"/>
    <n v="2.0550673281360698E-3"/>
    <n v="2.8996999999999998E-2"/>
  </r>
  <r>
    <s v="H"/>
    <x v="0"/>
    <s v="H"/>
    <s v="FDMSNORTH"/>
    <x v="1"/>
    <x v="13"/>
    <s v="CY"/>
    <x v="2"/>
    <n v="3"/>
    <n v="3"/>
    <n v="249.01"/>
    <n v="83.003333333333302"/>
    <n v="6.3898237018593601E-4"/>
    <n v="5.3037666666666601E-2"/>
  </r>
  <r>
    <s v="R"/>
    <x v="1"/>
    <s v="O"/>
    <s v="FDMSNORTH"/>
    <x v="1"/>
    <x v="13"/>
    <s v="CY"/>
    <x v="1"/>
    <n v="1"/>
    <n v="1"/>
    <n v="3.08"/>
    <n v="3.08"/>
    <n v="7.4948051948051904E-3"/>
    <n v="2.3084E-2"/>
  </r>
  <r>
    <s v="R"/>
    <x v="1"/>
    <s v="O"/>
    <s v="FDMSNORTH"/>
    <x v="1"/>
    <x v="7"/>
    <s v="FR"/>
    <x v="3"/>
    <n v="5"/>
    <n v="5"/>
    <n v="130.82999999999899"/>
    <n v="26.166"/>
    <n v="1.2232668348238101E-3"/>
    <n v="3.2007999999999898E-2"/>
  </r>
  <r>
    <s v="R"/>
    <x v="1"/>
    <s v="O"/>
    <s v="FDMSNORTH"/>
    <x v="1"/>
    <x v="1"/>
    <s v="BE"/>
    <x v="3"/>
    <n v="3"/>
    <n v="3"/>
    <n v="77.41"/>
    <n v="25.803333333333299"/>
    <n v="1.3341041209146099E-3"/>
    <n v="3.44243333333333E-2"/>
  </r>
  <r>
    <s v="R"/>
    <x v="1"/>
    <s v="O"/>
    <s v="FDMSNORTH"/>
    <x v="1"/>
    <x v="20"/>
    <s v="BE"/>
    <x v="0"/>
    <n v="2"/>
    <n v="2"/>
    <n v="469.77"/>
    <n v="234.88499999999999"/>
    <n v="4.11226770547289E-4"/>
    <n v="9.6590999999999996E-2"/>
  </r>
  <r>
    <s v="R"/>
    <x v="1"/>
    <s v="O"/>
    <s v="FDMSNORTH"/>
    <x v="1"/>
    <x v="1"/>
    <s v="BE"/>
    <x v="0"/>
    <n v="2"/>
    <n v="2"/>
    <n v="527"/>
    <n v="263.5"/>
    <n v="4.1354648956356697E-4"/>
    <n v="0.1089695"/>
  </r>
  <r>
    <s v="R"/>
    <x v="1"/>
    <s v="O"/>
    <s v="FDMSNORTH"/>
    <x v="1"/>
    <x v="20"/>
    <s v="BE"/>
    <x v="4"/>
    <n v="4"/>
    <n v="3"/>
    <n v="145.29999999999899"/>
    <n v="36.325000000000003"/>
    <n v="9.4076393668272504E-4"/>
    <n v="3.4173250000000002E-2"/>
  </r>
  <r>
    <s v="R"/>
    <x v="1"/>
    <s v="O"/>
    <s v="FDMSNORTH"/>
    <x v="0"/>
    <x v="20"/>
    <s v="BE"/>
    <x v="5"/>
    <n v="3"/>
    <n v="3"/>
    <n v="48.55"/>
    <n v="16.183333333333302"/>
    <n v="1.8895365602471599E-3"/>
    <n v="3.0578999999999999E-2"/>
  </r>
  <r>
    <s v="R"/>
    <x v="1"/>
    <s v="O"/>
    <s v="FDMSNORTH"/>
    <x v="1"/>
    <x v="9"/>
    <s v="CZ"/>
    <x v="0"/>
    <n v="2"/>
    <n v="2"/>
    <n v="474.49"/>
    <n v="237.245"/>
    <n v="3.8003751396235901E-4"/>
    <n v="9.0161999999999895E-2"/>
  </r>
  <r>
    <s v="H"/>
    <x v="0"/>
    <s v="H"/>
    <s v="FDMSNORTH"/>
    <x v="1"/>
    <x v="9"/>
    <s v="CZ"/>
    <x v="5"/>
    <n v="1"/>
    <n v="1"/>
    <n v="16.260000000000002"/>
    <n v="16.260000000000002"/>
    <n v="1.330012300123E-3"/>
    <n v="2.1625999999999999E-2"/>
  </r>
  <r>
    <s v="R"/>
    <x v="1"/>
    <s v="O"/>
    <s v="FDMSNORTH"/>
    <x v="1"/>
    <x v="9"/>
    <s v="CZ"/>
    <x v="5"/>
    <n v="1"/>
    <n v="1"/>
    <n v="13.58"/>
    <n v="13.58"/>
    <n v="2.0074374079528702E-3"/>
    <n v="2.7261000000000001E-2"/>
  </r>
  <r>
    <s v="R"/>
    <x v="1"/>
    <s v="O"/>
    <s v="FDMSNORTH"/>
    <x v="1"/>
    <x v="14"/>
    <s v="LT"/>
    <x v="0"/>
    <n v="1"/>
    <n v="1"/>
    <n v="104.42"/>
    <n v="104.42"/>
    <n v="4.3699482857689997E-4"/>
    <n v="4.5630999999999998E-2"/>
  </r>
  <r>
    <s v="R"/>
    <x v="1"/>
    <s v="O"/>
    <s v="FDMSNORTH"/>
    <x v="1"/>
    <x v="17"/>
    <s v="SI"/>
    <x v="2"/>
    <n v="2"/>
    <n v="2"/>
    <n v="117.44"/>
    <n v="58.72"/>
    <n v="6.7931709809264298E-4"/>
    <n v="3.9889500000000001E-2"/>
  </r>
  <r>
    <s v="R"/>
    <x v="1"/>
    <s v="O"/>
    <s v="FDMSNORTH"/>
    <x v="1"/>
    <x v="17"/>
    <s v="SI"/>
    <x v="5"/>
    <n v="3"/>
    <n v="3"/>
    <n v="52.89"/>
    <n v="17.63"/>
    <n v="1.30279826054074E-3"/>
    <n v="2.2968333333333299E-2"/>
  </r>
  <r>
    <s v="R"/>
    <x v="1"/>
    <s v="O"/>
    <s v="FDMSNORTH"/>
    <x v="1"/>
    <x v="17"/>
    <s v="SI"/>
    <x v="3"/>
    <n v="2"/>
    <n v="2"/>
    <n v="51.519999999999897"/>
    <n v="25.759999999999899"/>
    <n v="1.3171195652173901E-3"/>
    <n v="3.3929000000000001E-2"/>
  </r>
  <r>
    <s v="R"/>
    <x v="1"/>
    <s v="O"/>
    <s v="FDMSNORTH"/>
    <x v="1"/>
    <x v="17"/>
    <s v="SI"/>
    <x v="0"/>
    <n v="3"/>
    <n v="3"/>
    <n v="437.12"/>
    <n v="145.706666666666"/>
    <n v="4.73190428257686E-4"/>
    <n v="6.8946999999999994E-2"/>
  </r>
  <r>
    <s v="H"/>
    <x v="0"/>
    <s v="H"/>
    <s v="FDMSNORTH"/>
    <x v="1"/>
    <x v="24"/>
    <s v="SK"/>
    <x v="4"/>
    <n v="2"/>
    <n v="2"/>
    <n v="79.38"/>
    <n v="39.69"/>
    <n v="8.6733434114386401E-4"/>
    <n v="3.4424499999999997E-2"/>
  </r>
  <r>
    <s v="R"/>
    <x v="1"/>
    <s v="O"/>
    <s v="FDMSNORTH"/>
    <x v="1"/>
    <x v="24"/>
    <s v="SK"/>
    <x v="4"/>
    <n v="2"/>
    <n v="2"/>
    <n v="84.6"/>
    <n v="42.3"/>
    <n v="7.9547281323877003E-4"/>
    <n v="3.3648499999999998E-2"/>
  </r>
  <r>
    <s v="H"/>
    <x v="0"/>
    <s v="H"/>
    <s v="FDMSNORTH"/>
    <x v="1"/>
    <x v="24"/>
    <s v="SK"/>
    <x v="3"/>
    <n v="2"/>
    <n v="2"/>
    <n v="41.41"/>
    <n v="20.704999999999998"/>
    <n v="1.09695725670128E-3"/>
    <n v="2.27125E-2"/>
  </r>
  <r>
    <s v="H"/>
    <x v="0"/>
    <s v="H"/>
    <s v="FDMSNORTH"/>
    <x v="1"/>
    <x v="24"/>
    <s v="SK"/>
    <x v="1"/>
    <n v="3"/>
    <n v="3"/>
    <n v="22.79"/>
    <n v="7.5966666666666596"/>
    <n v="1.5083808688021001E-3"/>
    <n v="1.14586666666666E-2"/>
  </r>
  <r>
    <s v="R"/>
    <x v="1"/>
    <s v="O"/>
    <s v="FDMSNORTH"/>
    <x v="1"/>
    <x v="24"/>
    <s v="SK"/>
    <x v="5"/>
    <n v="1"/>
    <n v="1"/>
    <n v="18.510000000000002"/>
    <n v="18.510000000000002"/>
    <n v="1.2507833603457501E-3"/>
    <n v="2.3151999999999999E-2"/>
  </r>
  <r>
    <s v="R"/>
    <x v="1"/>
    <s v="O"/>
    <s v="FDMSNORTH"/>
    <x v="1"/>
    <x v="24"/>
    <s v="SK"/>
    <x v="3"/>
    <n v="1"/>
    <n v="1"/>
    <n v="25.5"/>
    <n v="25.5"/>
    <n v="9.0925490196078402E-4"/>
    <n v="2.3185999999999998E-2"/>
  </r>
  <r>
    <s v="R"/>
    <x v="1"/>
    <s v="O"/>
    <s v="FDMSNORTH"/>
    <x v="1"/>
    <x v="12"/>
    <s v="PL"/>
    <x v="0"/>
    <n v="3"/>
    <n v="3"/>
    <n v="743.97"/>
    <n v="247.99"/>
    <n v="3.7857171660147501E-4"/>
    <n v="9.3881999999999993E-2"/>
  </r>
  <r>
    <s v="R"/>
    <x v="1"/>
    <s v="O"/>
    <s v="FDMSNORTH"/>
    <x v="1"/>
    <x v="26"/>
    <s v="PT"/>
    <x v="5"/>
    <n v="6"/>
    <n v="5"/>
    <n v="80.529999999999902"/>
    <n v="13.421666666666599"/>
    <n v="1.70198683720352E-3"/>
    <n v="2.2843499999999999E-2"/>
  </r>
  <r>
    <s v="R"/>
    <x v="1"/>
    <s v="O"/>
    <s v="FDMSNORTH"/>
    <x v="0"/>
    <x v="26"/>
    <s v="PT"/>
    <x v="0"/>
    <n v="11"/>
    <n v="6"/>
    <n v="3261.3199999999902"/>
    <n v="296.48363636363598"/>
    <n v="3.9236781425925699E-4"/>
    <n v="0.116330636363636"/>
  </r>
  <r>
    <s v="R"/>
    <x v="1"/>
    <s v="O"/>
    <s v="FDMSNORTH"/>
    <x v="1"/>
    <x v="26"/>
    <s v="PT"/>
    <x v="3"/>
    <n v="3"/>
    <n v="3"/>
    <n v="79.28"/>
    <n v="26.426666666666598"/>
    <n v="1.1682265388496399E-3"/>
    <n v="3.08723333333333E-2"/>
  </r>
  <r>
    <s v="R"/>
    <x v="1"/>
    <s v="O"/>
    <s v="FDMSNORTH"/>
    <x v="1"/>
    <x v="26"/>
    <s v="PT"/>
    <x v="2"/>
    <n v="1"/>
    <n v="1"/>
    <n v="74.489999999999995"/>
    <n v="74.489999999999995"/>
    <n v="6.1464626124311996E-4"/>
    <n v="4.5784999999999999E-2"/>
  </r>
  <r>
    <s v="R"/>
    <x v="1"/>
    <s v="O"/>
    <s v="FDMSNORTH"/>
    <x v="1"/>
    <x v="26"/>
    <s v="PT"/>
    <x v="0"/>
    <n v="2"/>
    <n v="2"/>
    <n v="273.72000000000003"/>
    <n v="136.86000000000001"/>
    <n v="4.5846485459593699E-4"/>
    <n v="6.2745499999999996E-2"/>
  </r>
  <r>
    <s v="H"/>
    <x v="0"/>
    <s v="H"/>
    <s v="FDMSNORTH"/>
    <x v="1"/>
    <x v="18"/>
    <s v="DK"/>
    <x v="6"/>
    <n v="1"/>
    <n v="1"/>
    <n v="859.76"/>
    <n v="859.76"/>
    <n v="5.2839978598678697E-4"/>
    <n v="0.45429700000000001"/>
  </r>
  <r>
    <s v="H"/>
    <x v="0"/>
    <s v="H"/>
    <s v="FDMSNORTH"/>
    <x v="1"/>
    <x v="18"/>
    <s v="DK"/>
    <x v="4"/>
    <n v="7"/>
    <n v="6"/>
    <n v="277.64"/>
    <n v="39.662857142857099"/>
    <n v="7.72748883446189E-4"/>
    <n v="3.0649428571428501E-2"/>
  </r>
  <r>
    <s v="H"/>
    <x v="0"/>
    <s v="H"/>
    <s v="FDMSNORTH"/>
    <x v="1"/>
    <x v="18"/>
    <s v="DK"/>
    <x v="3"/>
    <n v="6"/>
    <n v="4"/>
    <n v="146.38999999999999"/>
    <n v="24.398333333333301"/>
    <n v="9.4254388960994604E-4"/>
    <n v="2.2996499999999899E-2"/>
  </r>
  <r>
    <s v="R"/>
    <x v="1"/>
    <s v="O"/>
    <s v="FDMSNORTH"/>
    <x v="1"/>
    <x v="18"/>
    <s v="DK"/>
    <x v="2"/>
    <n v="1"/>
    <n v="1"/>
    <n v="67.52"/>
    <n v="67.52"/>
    <n v="6.0502073459715595E-4"/>
    <n v="4.0850999999999998E-2"/>
  </r>
  <r>
    <s v="H"/>
    <x v="0"/>
    <s v="H"/>
    <s v="FDMSNORTH"/>
    <x v="1"/>
    <x v="18"/>
    <s v="DK"/>
    <x v="5"/>
    <n v="4"/>
    <n v="2"/>
    <n v="50.379999999999903"/>
    <n v="12.594999999999899"/>
    <n v="1.36826121476776E-3"/>
    <n v="1.7233249999999999E-2"/>
  </r>
  <r>
    <s v="R"/>
    <x v="1"/>
    <s v="O"/>
    <s v="FDMSNORTH"/>
    <x v="1"/>
    <x v="18"/>
    <s v="DK"/>
    <x v="5"/>
    <n v="2"/>
    <n v="1"/>
    <n v="24.299999999999901"/>
    <n v="12.149999999999901"/>
    <n v="2.02617283950617E-3"/>
    <n v="2.4618000000000001E-2"/>
  </r>
  <r>
    <s v="R"/>
    <x v="1"/>
    <s v="O"/>
    <s v="FDMSNORTH"/>
    <x v="1"/>
    <x v="18"/>
    <s v="DK"/>
    <x v="4"/>
    <n v="2"/>
    <n v="2"/>
    <n v="85.98"/>
    <n v="42.99"/>
    <n v="7.8805536171202596E-4"/>
    <n v="3.3878499999999999E-2"/>
  </r>
  <r>
    <s v="R"/>
    <x v="1"/>
    <s v="O"/>
    <s v="FDMSNORTH"/>
    <x v="1"/>
    <x v="23"/>
    <s v="HU"/>
    <x v="3"/>
    <n v="1"/>
    <n v="1"/>
    <n v="24.32"/>
    <n v="24.32"/>
    <n v="1.2863486842105199E-3"/>
    <n v="3.1283999999999999E-2"/>
  </r>
  <r>
    <s v="R"/>
    <x v="1"/>
    <s v="O"/>
    <s v="FDMSNORTH"/>
    <x v="0"/>
    <x v="17"/>
    <s v="SI"/>
    <x v="0"/>
    <n v="3"/>
    <n v="3"/>
    <n v="546.94000000000005"/>
    <n v="182.31333333333299"/>
    <n v="4.7684206677149198E-4"/>
    <n v="8.6934666666666605E-2"/>
  </r>
  <r>
    <s v="R"/>
    <x v="1"/>
    <s v="O"/>
    <s v="FDMSNORTH"/>
    <x v="0"/>
    <x v="4"/>
    <s v="EE"/>
    <x v="6"/>
    <n v="1"/>
    <n v="1"/>
    <n v="512.41999999999996"/>
    <n v="512.41999999999996"/>
    <n v="3.7450919167870099E-4"/>
    <n v="0.19190599999999999"/>
  </r>
  <r>
    <s v="R"/>
    <x v="1"/>
    <s v="O"/>
    <s v="FDMSNORTH"/>
    <x v="1"/>
    <x v="1"/>
    <s v="SE"/>
    <x v="0"/>
    <n v="4"/>
    <n v="4"/>
    <n v="771.51"/>
    <n v="192.8775"/>
    <n v="4.0208681676193398E-4"/>
    <n v="7.7553499999999997E-2"/>
  </r>
  <r>
    <s v="R"/>
    <x v="1"/>
    <s v="O"/>
    <s v="FDMSNORTH"/>
    <x v="0"/>
    <x v="26"/>
    <s v="PT"/>
    <x v="6"/>
    <n v="3"/>
    <n v="3"/>
    <n v="2682.49"/>
    <n v="894.16333333333296"/>
    <n v="3.4223389462775198E-4"/>
    <n v="0.30601299999999998"/>
  </r>
  <r>
    <s v="R"/>
    <x v="1"/>
    <s v="O"/>
    <s v="FDMSNORTH"/>
    <x v="0"/>
    <x v="9"/>
    <s v="CZ"/>
    <x v="2"/>
    <n v="3"/>
    <n v="3"/>
    <n v="181.41"/>
    <n v="60.47"/>
    <n v="7.2798632930929903E-4"/>
    <n v="4.4021333333333301E-2"/>
  </r>
  <r>
    <s v="R"/>
    <x v="1"/>
    <s v="O"/>
    <s v="FDMSNORTH"/>
    <x v="0"/>
    <x v="19"/>
    <s v="LV"/>
    <x v="2"/>
    <n v="6"/>
    <n v="2"/>
    <n v="422"/>
    <n v="70.3333333333333"/>
    <n v="7.0737203791469098E-4"/>
    <n v="4.9751833333333301E-2"/>
  </r>
  <r>
    <s v="R"/>
    <x v="1"/>
    <s v="O"/>
    <s v="FDMSNORTH"/>
    <x v="0"/>
    <x v="24"/>
    <s v="SK"/>
    <x v="2"/>
    <n v="5"/>
    <n v="2"/>
    <n v="314.98"/>
    <n v="62.996000000000002"/>
    <n v="7.1648041145469499E-4"/>
    <n v="4.5135399999999999E-2"/>
  </r>
  <r>
    <s v="R"/>
    <x v="1"/>
    <s v="O"/>
    <s v="FDMSNORTH"/>
    <x v="0"/>
    <x v="15"/>
    <s v="GR"/>
    <x v="3"/>
    <n v="2"/>
    <n v="1"/>
    <n v="44.7"/>
    <n v="22.35"/>
    <n v="1.5331767337807599E-3"/>
    <n v="3.4266499999999998E-2"/>
  </r>
  <r>
    <s v="H"/>
    <x v="0"/>
    <s v="H"/>
    <s v="FDMSNORTH"/>
    <x v="0"/>
    <x v="15"/>
    <s v="GR"/>
    <x v="3"/>
    <n v="2"/>
    <n v="1"/>
    <n v="41.28"/>
    <n v="20.64"/>
    <n v="1.65285852713178E-3"/>
    <n v="3.4114999999999999E-2"/>
  </r>
  <r>
    <s v="R"/>
    <x v="1"/>
    <s v="Z"/>
    <s v="OMNIPAY"/>
    <x v="0"/>
    <x v="5"/>
    <s v="NL"/>
    <x v="1"/>
    <n v="1"/>
    <n v="1"/>
    <n v="8.9499999999999993"/>
    <n v="8.9499999999999993"/>
    <n v="3.7584357541899402E-3"/>
    <n v="3.3638000000000001E-2"/>
  </r>
  <r>
    <s v="R"/>
    <x v="1"/>
    <s v="O"/>
    <s v="FDMSNORTH"/>
    <x v="0"/>
    <x v="24"/>
    <s v="SK"/>
    <x v="5"/>
    <n v="5"/>
    <n v="3"/>
    <n v="70.19"/>
    <n v="14.038"/>
    <n v="2.1463171391936102E-3"/>
    <n v="3.0130000000000001E-2"/>
  </r>
  <r>
    <s v="R"/>
    <x v="1"/>
    <s v="O"/>
    <s v="FDMSNORTH"/>
    <x v="0"/>
    <x v="15"/>
    <s v="GR"/>
    <x v="0"/>
    <n v="1"/>
    <n v="1"/>
    <n v="171.68"/>
    <n v="171.68"/>
    <n v="4.5718196644920698E-4"/>
    <n v="7.8489000000000003E-2"/>
  </r>
  <r>
    <s v="R"/>
    <x v="1"/>
    <s v="O"/>
    <s v="FDMSNORTH"/>
    <x v="0"/>
    <x v="21"/>
    <s v="FI"/>
    <x v="0"/>
    <n v="5"/>
    <n v="4"/>
    <n v="1248.83"/>
    <n v="249.76599999999999"/>
    <n v="4.1881761328603501E-4"/>
    <n v="0.1046064"/>
  </r>
  <r>
    <s v="H"/>
    <x v="0"/>
    <s v="H"/>
    <s v="FDMSNORTH"/>
    <x v="0"/>
    <x v="16"/>
    <s v="BG"/>
    <x v="6"/>
    <n v="3"/>
    <n v="1"/>
    <n v="2468.96"/>
    <n v="822.986666666666"/>
    <n v="5.8156065711878599E-4"/>
    <n v="0.47861666666666602"/>
  </r>
  <r>
    <s v="R"/>
    <x v="1"/>
    <s v="O"/>
    <s v="FDMSNORTH"/>
    <x v="0"/>
    <x v="18"/>
    <s v="DK"/>
    <x v="3"/>
    <n v="3"/>
    <n v="3"/>
    <n v="72.75"/>
    <n v="24.25"/>
    <n v="1.42674914089347E-3"/>
    <n v="3.4598666666666597E-2"/>
  </r>
  <r>
    <s v="R"/>
    <x v="1"/>
    <s v="O"/>
    <s v="FDMSNORTH"/>
    <x v="1"/>
    <x v="10"/>
    <s v="SE"/>
    <x v="5"/>
    <n v="4"/>
    <n v="3"/>
    <n v="45.52"/>
    <n v="11.38"/>
    <n v="2.1731326889279398E-3"/>
    <n v="2.4730249999999999E-2"/>
  </r>
  <r>
    <s v="H"/>
    <x v="0"/>
    <s v="H"/>
    <s v="FDMSNORTH"/>
    <x v="0"/>
    <x v="21"/>
    <s v="FI"/>
    <x v="6"/>
    <n v="1"/>
    <n v="1"/>
    <n v="541.79"/>
    <n v="541.79"/>
    <n v="6.20866018198933E-4"/>
    <n v="0.33637899999999998"/>
  </r>
  <r>
    <s v="R"/>
    <x v="1"/>
    <s v="O"/>
    <s v="FDMSNORTH"/>
    <x v="0"/>
    <x v="25"/>
    <s v="MT"/>
    <x v="0"/>
    <n v="2"/>
    <n v="1"/>
    <n v="729.31"/>
    <n v="364.65499999999997"/>
    <n v="3.8615540716567699E-4"/>
    <n v="0.14081350000000001"/>
  </r>
  <r>
    <s v="R"/>
    <x v="1"/>
    <s v="O"/>
    <s v="FDMSNORTH"/>
    <x v="0"/>
    <x v="19"/>
    <s v="LV"/>
    <x v="0"/>
    <n v="1"/>
    <n v="1"/>
    <n v="143.19"/>
    <n v="143.19"/>
    <n v="5.5076471820657801E-4"/>
    <n v="7.8864000000000004E-2"/>
  </r>
  <r>
    <s v="R"/>
    <x v="1"/>
    <s v="O"/>
    <s v="FDMSNORTH"/>
    <x v="2"/>
    <x v="23"/>
    <s v="HU"/>
    <x v="6"/>
    <n v="1"/>
    <n v="1"/>
    <n v="884.32"/>
    <n v="884.32"/>
    <n v="1.0436085353718099E-2"/>
    <n v="9.2288390000000007"/>
  </r>
  <r>
    <s v="R"/>
    <x v="1"/>
    <s v="O"/>
    <s v="FDMSNORTH"/>
    <x v="2"/>
    <x v="22"/>
    <s v="NO"/>
    <x v="0"/>
    <n v="1"/>
    <n v="1"/>
    <n v="117.98"/>
    <n v="117.98"/>
    <n v="1.10188167486014E-2"/>
    <n v="1.3"/>
  </r>
  <r>
    <s v="H"/>
    <x v="0"/>
    <s v="H"/>
    <s v="FDMSNORTH"/>
    <x v="0"/>
    <x v="9"/>
    <s v="CZ"/>
    <x v="4"/>
    <n v="1"/>
    <n v="1"/>
    <n v="49.86"/>
    <n v="49.86"/>
    <n v="9.9021259526674591E-4"/>
    <n v="4.9371999999999999E-2"/>
  </r>
  <r>
    <s v="H"/>
    <x v="0"/>
    <s v="H"/>
    <s v="FDMSNORTH"/>
    <x v="0"/>
    <x v="23"/>
    <s v="HU"/>
    <x v="3"/>
    <n v="1"/>
    <n v="1"/>
    <n v="25.54"/>
    <n v="25.54"/>
    <n v="1.50121378230227E-3"/>
    <n v="3.8341E-2"/>
  </r>
  <r>
    <s v="R"/>
    <x v="1"/>
    <s v="O"/>
    <s v="FDMSNORTH"/>
    <x v="0"/>
    <x v="23"/>
    <s v="HU"/>
    <x v="1"/>
    <n v="1"/>
    <n v="1"/>
    <n v="5.01"/>
    <n v="5.01"/>
    <n v="6.9251497005987997E-3"/>
    <n v="3.4694999999999997E-2"/>
  </r>
  <r>
    <s v="R"/>
    <x v="1"/>
    <s v="O"/>
    <s v="FDMSNORTH"/>
    <x v="0"/>
    <x v="25"/>
    <s v="MT"/>
    <x v="2"/>
    <n v="1"/>
    <n v="1"/>
    <n v="94.16"/>
    <n v="94.16"/>
    <n v="5.6545242141036497E-4"/>
    <n v="5.3242999999999999E-2"/>
  </r>
  <r>
    <s v="R"/>
    <x v="1"/>
    <s v="O"/>
    <s v="FDMSNORTH"/>
    <x v="0"/>
    <x v="4"/>
    <s v="EE"/>
    <x v="5"/>
    <n v="1"/>
    <n v="1"/>
    <n v="10.46"/>
    <n v="10.46"/>
    <n v="2.83479923518164E-3"/>
    <n v="2.9652000000000001E-2"/>
  </r>
  <r>
    <s v="R"/>
    <x v="1"/>
    <s v="O"/>
    <s v="FDMSNORTH"/>
    <x v="0"/>
    <x v="27"/>
    <s v="RO"/>
    <x v="4"/>
    <n v="1"/>
    <n v="1"/>
    <n v="47.04"/>
    <n v="47.04"/>
    <n v="8.5420918367346899E-4"/>
    <n v="4.0182000000000002E-2"/>
  </r>
  <r>
    <s v="H"/>
    <x v="0"/>
    <s v="H"/>
    <s v="FDMSNORTH"/>
    <x v="1"/>
    <x v="27"/>
    <s v="RO"/>
    <x v="2"/>
    <n v="1"/>
    <n v="1"/>
    <n v="72.849999999999994"/>
    <n v="72.849999999999994"/>
    <n v="8.5048730267673299E-4"/>
    <n v="6.1957999999999999E-2"/>
  </r>
  <r>
    <s v="R"/>
    <x v="1"/>
    <s v="O"/>
    <s v="FDMSNORTH"/>
    <x v="0"/>
    <x v="17"/>
    <s v="SI"/>
    <x v="5"/>
    <n v="1"/>
    <n v="1"/>
    <n v="19.87"/>
    <n v="19.87"/>
    <n v="1.7477604428787099E-3"/>
    <n v="3.4728000000000002E-2"/>
  </r>
  <r>
    <s v="R"/>
    <x v="1"/>
    <s v="O"/>
    <s v="FDMSNORTH"/>
    <x v="1"/>
    <x v="23"/>
    <s v="HU"/>
    <x v="4"/>
    <n v="1"/>
    <n v="1"/>
    <n v="32.86"/>
    <n v="32.86"/>
    <n v="8.5745587340231198E-4"/>
    <n v="2.8176E-2"/>
  </r>
  <r>
    <s v="R"/>
    <x v="1"/>
    <s v="O"/>
    <s v="FDMSNORTH"/>
    <x v="1"/>
    <x v="1"/>
    <s v="SE"/>
    <x v="1"/>
    <n v="2"/>
    <n v="2"/>
    <n v="8.3800000000000008"/>
    <n v="4.1900000000000004"/>
    <n v="5.3025059665871097E-3"/>
    <n v="2.2217500000000001E-2"/>
  </r>
  <r>
    <s v="H"/>
    <x v="0"/>
    <s v="H"/>
    <s v="FDMSNORTH"/>
    <x v="0"/>
    <x v="23"/>
    <s v="HU"/>
    <x v="5"/>
    <n v="1"/>
    <n v="1"/>
    <n v="13.84"/>
    <n v="13.84"/>
    <n v="2.5117052023121301E-3"/>
    <n v="3.4762000000000001E-2"/>
  </r>
  <r>
    <s v="H"/>
    <x v="0"/>
    <s v="H"/>
    <s v="FDMSNORTH"/>
    <x v="0"/>
    <x v="27"/>
    <s v="RO"/>
    <x v="3"/>
    <n v="1"/>
    <n v="1"/>
    <n v="23.14"/>
    <n v="23.14"/>
    <n v="1.5001728608470099E-3"/>
    <n v="3.4714000000000002E-2"/>
  </r>
  <r>
    <s v="R"/>
    <x v="1"/>
    <s v="O"/>
    <s v="FDMSNORTH"/>
    <x v="0"/>
    <x v="4"/>
    <s v="EE"/>
    <x v="1"/>
    <n v="1"/>
    <n v="1"/>
    <n v="3.13"/>
    <n v="3.13"/>
    <n v="7.31373801916932E-3"/>
    <n v="2.2891999999999999E-2"/>
  </r>
  <r>
    <s v="H"/>
    <x v="0"/>
    <s v="Y"/>
    <s v="OMNIPAY"/>
    <x v="1"/>
    <x v="6"/>
    <s v="DE"/>
    <x v="5"/>
    <n v="1"/>
    <n v="1"/>
    <n v="16.88"/>
    <n v="16.88"/>
    <n v="1.3347156398104199E-3"/>
    <n v="2.2530000000000001E-2"/>
  </r>
  <r>
    <s v="R"/>
    <x v="1"/>
    <s v="O"/>
    <s v="FDMSNORTH"/>
    <x v="1"/>
    <x v="2"/>
    <s v="AT"/>
    <x v="3"/>
    <n v="4"/>
    <n v="4"/>
    <n v="95.01"/>
    <n v="23.752499999999898"/>
    <n v="1.4322913377539199E-3"/>
    <n v="3.4020500000000002E-2"/>
  </r>
  <r>
    <s v="R"/>
    <x v="1"/>
    <s v="O"/>
    <s v="FDMSNORTH"/>
    <x v="1"/>
    <x v="2"/>
    <s v="AT"/>
    <x v="6"/>
    <n v="2"/>
    <n v="2"/>
    <n v="1041.6600000000001"/>
    <n v="520.83000000000004"/>
    <n v="3.7279054585949298E-4"/>
    <n v="0.19416050000000001"/>
  </r>
  <r>
    <s v="R"/>
    <x v="1"/>
    <s v="O"/>
    <s v="FDMSNORTH"/>
    <x v="1"/>
    <x v="12"/>
    <s v="PL"/>
    <x v="2"/>
    <n v="3"/>
    <n v="3"/>
    <n v="218.17"/>
    <n v="72.723333333333301"/>
    <n v="5.8929733693908397E-4"/>
    <n v="4.2855666666666598E-2"/>
  </r>
  <r>
    <s v="R"/>
    <x v="1"/>
    <s v="O"/>
    <s v="FDMSNORTH"/>
    <x v="1"/>
    <x v="12"/>
    <s v="PL"/>
    <x v="3"/>
    <n v="4"/>
    <n v="3"/>
    <n v="89.59"/>
    <n v="22.397500000000001"/>
    <n v="1.32016966179261E-3"/>
    <n v="2.95684999999999E-2"/>
  </r>
  <r>
    <s v="R"/>
    <x v="1"/>
    <s v="O"/>
    <s v="FDMSNORTH"/>
    <x v="1"/>
    <x v="1"/>
    <s v="PL"/>
    <x v="4"/>
    <n v="3"/>
    <n v="3"/>
    <n v="105.87"/>
    <n v="35.29"/>
    <n v="8.5318787191838996E-4"/>
    <n v="3.0109E-2"/>
  </r>
  <r>
    <s v="R"/>
    <x v="1"/>
    <s v="O"/>
    <s v="FDMSNORTH"/>
    <x v="1"/>
    <x v="17"/>
    <s v="SI"/>
    <x v="1"/>
    <n v="1"/>
    <n v="1"/>
    <n v="7.88"/>
    <n v="7.88"/>
    <n v="2.8591370558375601E-3"/>
    <n v="2.2530000000000001E-2"/>
  </r>
  <r>
    <s v="H"/>
    <x v="0"/>
    <s v="H"/>
    <s v="FDMSNORTH"/>
    <x v="1"/>
    <x v="17"/>
    <s v="SI"/>
    <x v="6"/>
    <n v="1"/>
    <n v="1"/>
    <n v="907.92"/>
    <n v="907.92"/>
    <n v="5.7300643228478201E-4"/>
    <n v="0.52024400000000004"/>
  </r>
  <r>
    <s v="H"/>
    <x v="0"/>
    <s v="H"/>
    <s v="FDMSNORTH"/>
    <x v="1"/>
    <x v="13"/>
    <s v="CY"/>
    <x v="5"/>
    <n v="1"/>
    <n v="1"/>
    <n v="15.66"/>
    <n v="15.66"/>
    <n v="1.43888888888888E-3"/>
    <n v="2.2533000000000001E-2"/>
  </r>
  <r>
    <s v="R"/>
    <x v="1"/>
    <s v="O"/>
    <s v="FDMSNORTH"/>
    <x v="1"/>
    <x v="19"/>
    <s v="LV"/>
    <x v="3"/>
    <n v="1"/>
    <n v="1"/>
    <n v="28.97"/>
    <n v="28.97"/>
    <n v="1.2024508111839801E-3"/>
    <n v="3.4834999999999998E-2"/>
  </r>
  <r>
    <s v="R"/>
    <x v="1"/>
    <s v="O"/>
    <s v="FDMSNORTH"/>
    <x v="0"/>
    <x v="12"/>
    <s v="PL"/>
    <x v="6"/>
    <n v="1"/>
    <n v="1"/>
    <n v="915.82"/>
    <n v="915.82"/>
    <n v="3.1140726343604602E-4"/>
    <n v="0.28519299999999997"/>
  </r>
  <r>
    <s v="R"/>
    <x v="1"/>
    <s v="O"/>
    <s v="FDMSNORTH"/>
    <x v="1"/>
    <x v="25"/>
    <s v="MT"/>
    <x v="3"/>
    <n v="2"/>
    <n v="2"/>
    <n v="56.84"/>
    <n v="28.42"/>
    <n v="1.1882653061224401E-3"/>
    <n v="3.3770499999999898E-2"/>
  </r>
  <r>
    <s v="H"/>
    <x v="0"/>
    <s v="H"/>
    <s v="FDMSNORTH"/>
    <x v="1"/>
    <x v="25"/>
    <s v="MT"/>
    <x v="4"/>
    <n v="4"/>
    <n v="3"/>
    <n v="156.1"/>
    <n v="39.024999999999999"/>
    <n v="8.7099935938500896E-4"/>
    <n v="3.399075E-2"/>
  </r>
  <r>
    <s v="H"/>
    <x v="0"/>
    <s v="H"/>
    <s v="FDMSNORTH"/>
    <x v="1"/>
    <x v="25"/>
    <s v="MT"/>
    <x v="5"/>
    <n v="4"/>
    <n v="4"/>
    <n v="48.12"/>
    <n v="12.03"/>
    <n v="1.18890274314214E-3"/>
    <n v="1.4302499999999999E-2"/>
  </r>
  <r>
    <s v="H"/>
    <x v="0"/>
    <s v="H"/>
    <s v="FDMSNORTH"/>
    <x v="1"/>
    <x v="25"/>
    <s v="MT"/>
    <x v="1"/>
    <n v="3"/>
    <n v="3"/>
    <n v="16.37"/>
    <n v="5.4566666666666599"/>
    <n v="2.0889431887599198E-3"/>
    <n v="1.13986666666666E-2"/>
  </r>
  <r>
    <s v="R"/>
    <x v="1"/>
    <s v="O"/>
    <s v="FDMSNORTH"/>
    <x v="1"/>
    <x v="25"/>
    <s v="MT"/>
    <x v="2"/>
    <n v="1"/>
    <n v="1"/>
    <n v="63.7"/>
    <n v="63.7"/>
    <n v="5.4571428571428501E-4"/>
    <n v="3.4762000000000001E-2"/>
  </r>
  <r>
    <s v="R"/>
    <x v="1"/>
    <s v="O"/>
    <s v="FDMSNORTH"/>
    <x v="1"/>
    <x v="25"/>
    <s v="MT"/>
    <x v="5"/>
    <n v="1"/>
    <n v="1"/>
    <n v="12.15"/>
    <n v="12.15"/>
    <n v="1.8841152263374399E-3"/>
    <n v="2.2891999999999999E-2"/>
  </r>
  <r>
    <s v="R"/>
    <x v="1"/>
    <s v="O"/>
    <s v="FDMSNORTH"/>
    <x v="1"/>
    <x v="25"/>
    <s v="MT"/>
    <x v="0"/>
    <n v="1"/>
    <n v="1"/>
    <n v="115.42"/>
    <n v="115.42"/>
    <n v="5.0000000000000001E-4"/>
    <n v="5.7709999999999997E-2"/>
  </r>
  <r>
    <s v="R"/>
    <x v="1"/>
    <s v="O"/>
    <s v="FDMSNORTH"/>
    <x v="1"/>
    <x v="25"/>
    <s v="MT"/>
    <x v="6"/>
    <n v="1"/>
    <n v="1"/>
    <n v="682.85"/>
    <n v="682.85"/>
    <n v="3.1198652705572197E-4"/>
    <n v="0.21304000000000001"/>
  </r>
  <r>
    <s v="R"/>
    <x v="1"/>
    <s v="O"/>
    <s v="FDMSNORTH"/>
    <x v="1"/>
    <x v="22"/>
    <s v="NO"/>
    <x v="0"/>
    <n v="3"/>
    <n v="2"/>
    <n v="421.6"/>
    <n v="140.53333333333299"/>
    <n v="4.3471774193548299E-4"/>
    <n v="6.1092333333333297E-2"/>
  </r>
  <r>
    <s v="R"/>
    <x v="1"/>
    <s v="O"/>
    <s v="FDMSNORTH"/>
    <x v="1"/>
    <x v="22"/>
    <s v="NO"/>
    <x v="2"/>
    <n v="5"/>
    <n v="5"/>
    <n v="380.5"/>
    <n v="76.099999999999994"/>
    <n v="5.6382654402102497E-4"/>
    <n v="4.29072E-2"/>
  </r>
  <r>
    <s v="R"/>
    <x v="1"/>
    <s v="O"/>
    <s v="FDMSNORTH"/>
    <x v="1"/>
    <x v="22"/>
    <s v="NO"/>
    <x v="4"/>
    <n v="2"/>
    <n v="2"/>
    <n v="89.02"/>
    <n v="44.51"/>
    <n v="7.6002022017524103E-4"/>
    <n v="3.3828499999999997E-2"/>
  </r>
  <r>
    <s v="H"/>
    <x v="0"/>
    <s v="H"/>
    <s v="FDMSNORTH"/>
    <x v="1"/>
    <x v="22"/>
    <s v="NO"/>
    <x v="6"/>
    <n v="2"/>
    <n v="2"/>
    <n v="1171.1400000000001"/>
    <n v="585.57000000000005"/>
    <n v="5.3425209624810002E-4"/>
    <n v="0.31284199999999901"/>
  </r>
  <r>
    <s v="R"/>
    <x v="1"/>
    <s v="O"/>
    <s v="FDMSNORTH"/>
    <x v="1"/>
    <x v="21"/>
    <s v="FI"/>
    <x v="1"/>
    <n v="7"/>
    <n v="1"/>
    <n v="35.65"/>
    <n v="5.0928571428571399"/>
    <n v="4.4617110799438997E-3"/>
    <n v="2.27228571428571E-2"/>
  </r>
  <r>
    <s v="R"/>
    <x v="1"/>
    <s v="O"/>
    <s v="FDMSNORTH"/>
    <x v="1"/>
    <x v="21"/>
    <s v="FI"/>
    <x v="4"/>
    <n v="1"/>
    <n v="1"/>
    <n v="31.02"/>
    <n v="31.02"/>
    <n v="1.1155383623468701E-3"/>
    <n v="3.4604000000000003E-2"/>
  </r>
  <r>
    <s v="R"/>
    <x v="1"/>
    <s v="O"/>
    <s v="FDMSNORTH"/>
    <x v="1"/>
    <x v="21"/>
    <s v="FI"/>
    <x v="2"/>
    <n v="1"/>
    <n v="1"/>
    <n v="57.81"/>
    <n v="57.81"/>
    <n v="6.0160871821484101E-4"/>
    <n v="3.477899999999999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1F52DA-1CB5-44C7-B5DF-8B84BC5E56F6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5">
  <location ref="Q55:V105" firstHeaderRow="0" firstDataRow="1" firstDataCol="2"/>
  <pivotFields count="7">
    <pivotField compact="0" outline="0" showAll="0"/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outline="0" showAll="0"/>
    <pivotField dataField="1" compact="0" outline="0" showAll="0"/>
    <pivotField dataField="1" compact="0" numFmtId="10" outline="0" showAll="0"/>
    <pivotField dataField="1" compact="0" numFmtId="10" outline="0" showAll="0"/>
  </pivotFields>
  <rowFields count="2">
    <field x="1"/>
    <field x="2"/>
  </rowFields>
  <rowItems count="5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ssessment Fee Rate-GLOBALPAY" fld="3" baseField="0" baseItem="0"/>
    <dataField name="Sum of Auth_precent-GLOBALPAY" fld="5" baseField="0" baseItem="0"/>
    <dataField name="Sum of Assessment Fee Rate-WORLDPAY" fld="4" baseField="0" baseItem="0"/>
    <dataField name="Sum of Auth_precent-WORLDPAY" fld="6" baseField="0" baseItem="0"/>
  </dataFields>
  <formats count="2">
    <format dxfId="2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  <format dxfId="1">
      <pivotArea outline="0" fieldPosition="0">
        <references count="3">
          <reference field="4294967294" count="1" selected="0">
            <x v="1"/>
          </reference>
          <reference field="1" count="0" selected="0"/>
          <reference field="2" count="0" selected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11383-5477-4FB1-9090-16540FE3A048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 chartFormat="5">
  <location ref="Q2:V52" firstHeaderRow="0" firstDataRow="1" firstDataCol="2"/>
  <pivotFields count="7">
    <pivotField compact="0" outline="0" showAll="0"/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compact="0" outline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outline="0" showAll="0"/>
    <pivotField dataField="1" compact="0" outline="0" showAll="0"/>
    <pivotField dataField="1" compact="0" numFmtId="10" outline="0" showAll="0"/>
    <pivotField dataField="1" compact="0" numFmtId="10" outline="0" showAll="0"/>
  </pivotFields>
  <rowFields count="2">
    <field x="1"/>
    <field x="2"/>
  </rowFields>
  <rowItems count="5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ssessment Fee Rate-GLOBALPAY" fld="3" baseField="0" baseItem="0"/>
    <dataField name="Sum of Auth_precent-GLOBALPAY" fld="5" baseField="0" baseItem="0" numFmtId="10"/>
    <dataField name="Sum of Assessment Fee Rate-WORLDPAY" fld="4" baseField="0" baseItem="0"/>
    <dataField name="Sum of Auth_precent-WORLDPAY" fld="6" baseField="0" baseItem="0"/>
  </dataFields>
  <formats count="3">
    <format dxfId="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outline="0" fieldPosition="0">
        <references count="1">
          <reference field="4294967294" count="1" selected="0">
            <x v="1"/>
          </reference>
        </references>
      </pivotArea>
    </format>
    <format dxfId="3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CCA9D-0437-4A31-9FCC-AAB0A1DFF84C}" name="PivotTable5" cacheId="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1">
  <location ref="Q4:U14" firstHeaderRow="1" firstDataRow="3" firstDataCol="1" rowPageCount="2" colPageCount="1"/>
  <pivotFields count="14"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showAll="0">
      <items count="4">
        <item x="1"/>
        <item x="2"/>
        <item x="0"/>
        <item t="default"/>
      </items>
    </pivotField>
    <pivotField axis="axisPage" showAll="0">
      <items count="31">
        <item x="2"/>
        <item x="20"/>
        <item x="16"/>
        <item x="13"/>
        <item x="9"/>
        <item x="6"/>
        <item x="18"/>
        <item x="4"/>
        <item x="11"/>
        <item x="21"/>
        <item x="7"/>
        <item x="3"/>
        <item x="15"/>
        <item x="23"/>
        <item x="8"/>
        <item x="29"/>
        <item x="0"/>
        <item x="14"/>
        <item x="1"/>
        <item x="19"/>
        <item x="25"/>
        <item x="5"/>
        <item x="22"/>
        <item x="12"/>
        <item x="26"/>
        <item x="27"/>
        <item x="10"/>
        <item x="17"/>
        <item x="24"/>
        <item x="28"/>
        <item t="default"/>
      </items>
    </pivotField>
    <pivotField showAll="0"/>
    <pivotField axis="axisRow" showAll="0">
      <items count="8">
        <item x="1"/>
        <item x="5"/>
        <item x="3"/>
        <item x="4"/>
        <item x="2"/>
        <item x="0"/>
        <item x="6"/>
        <item t="default"/>
      </items>
    </pivotField>
    <pivotField dataField="1" showAll="0"/>
    <pivotField showAll="0"/>
    <pivotField dataField="1"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4" item="0" hier="-1"/>
    <pageField fld="5" item="11" hier="-1"/>
  </pageFields>
  <dataFields count="2">
    <dataField name="Sum of Total_Txns" fld="8" baseField="0" baseItem="0"/>
    <dataField name="Sum of total_TPV" fld="10" baseField="0" baseItem="0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B234-F0E0-4EBE-B6BC-3F6920BA6242}">
  <dimension ref="A1:K10"/>
  <sheetViews>
    <sheetView tabSelected="1" workbookViewId="0">
      <selection activeCell="C10" sqref="C10"/>
    </sheetView>
  </sheetViews>
  <sheetFormatPr defaultRowHeight="14.5"/>
  <cols>
    <col min="1" max="1" width="11.54296875" bestFit="1" customWidth="1"/>
    <col min="2" max="2" width="12" bestFit="1" customWidth="1"/>
    <col min="3" max="3" width="13.26953125" bestFit="1" customWidth="1"/>
    <col min="4" max="4" width="14.36328125" bestFit="1" customWidth="1"/>
    <col min="5" max="5" width="8.08984375" bestFit="1" customWidth="1"/>
    <col min="6" max="6" width="12.1796875" bestFit="1" customWidth="1"/>
    <col min="7" max="7" width="10.36328125" bestFit="1" customWidth="1"/>
    <col min="8" max="8" width="5.08984375" bestFit="1" customWidth="1"/>
    <col min="9" max="9" width="13.36328125" bestFit="1" customWidth="1"/>
    <col min="10" max="10" width="12.6328125" bestFit="1" customWidth="1"/>
    <col min="11" max="11" width="5.08984375" bestFit="1" customWidth="1"/>
  </cols>
  <sheetData>
    <row r="1" spans="1:11">
      <c r="A1" t="s">
        <v>1252</v>
      </c>
      <c r="B1" t="s">
        <v>1259</v>
      </c>
      <c r="C1" t="s">
        <v>1260</v>
      </c>
      <c r="D1" t="s">
        <v>4238</v>
      </c>
      <c r="E1" t="s">
        <v>1253</v>
      </c>
      <c r="F1" t="s">
        <v>1256</v>
      </c>
      <c r="G1" t="s">
        <v>1257</v>
      </c>
      <c r="H1" t="s">
        <v>1258</v>
      </c>
      <c r="I1" t="s">
        <v>1254</v>
      </c>
      <c r="J1" t="s">
        <v>1255</v>
      </c>
      <c r="K1" t="s">
        <v>1258</v>
      </c>
    </row>
    <row r="2" spans="1:11">
      <c r="A2" t="s">
        <v>262</v>
      </c>
      <c r="F2">
        <v>10</v>
      </c>
      <c r="G2">
        <v>5</v>
      </c>
      <c r="H2" s="5">
        <f>G2/F2</f>
        <v>0.5</v>
      </c>
      <c r="I2">
        <v>100</v>
      </c>
      <c r="J2">
        <v>75</v>
      </c>
      <c r="K2" s="5">
        <f>J2/I2</f>
        <v>0.75</v>
      </c>
    </row>
    <row r="6" spans="1:11">
      <c r="A6" t="s">
        <v>1261</v>
      </c>
      <c r="B6" t="s">
        <v>1263</v>
      </c>
      <c r="C6" t="s">
        <v>1264</v>
      </c>
    </row>
    <row r="7" spans="1:11">
      <c r="A7" t="s">
        <v>1262</v>
      </c>
    </row>
    <row r="10" spans="1:11">
      <c r="A10" t="s">
        <v>4239</v>
      </c>
      <c r="B10" t="s">
        <v>376</v>
      </c>
      <c r="C10" t="s">
        <v>4240</v>
      </c>
      <c r="D10" t="s">
        <v>4238</v>
      </c>
      <c r="E10" t="s">
        <v>4241</v>
      </c>
      <c r="F10" t="s">
        <v>4242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81DD-5E77-47E0-B830-953C9DD9929C}">
  <dimension ref="A1:BQ101"/>
  <sheetViews>
    <sheetView topLeftCell="BI1" workbookViewId="0">
      <selection sqref="A1:BQ1"/>
    </sheetView>
  </sheetViews>
  <sheetFormatPr defaultRowHeight="14.5"/>
  <cols>
    <col min="1" max="1" width="9.08984375" bestFit="1" customWidth="1"/>
    <col min="2" max="2" width="11.36328125" bestFit="1" customWidth="1"/>
    <col min="3" max="3" width="7.08984375" bestFit="1" customWidth="1"/>
    <col min="4" max="4" width="16" bestFit="1" customWidth="1"/>
    <col min="5" max="5" width="19.7265625" bestFit="1" customWidth="1"/>
    <col min="6" max="6" width="20.08984375" bestFit="1" customWidth="1"/>
    <col min="7" max="7" width="13.81640625" bestFit="1" customWidth="1"/>
    <col min="8" max="8" width="17.26953125" bestFit="1" customWidth="1"/>
    <col min="9" max="9" width="14" bestFit="1" customWidth="1"/>
    <col min="10" max="10" width="17.81640625" bestFit="1" customWidth="1"/>
    <col min="11" max="11" width="25.453125" bestFit="1" customWidth="1"/>
    <col min="12" max="12" width="14.90625" bestFit="1" customWidth="1"/>
    <col min="13" max="13" width="24" bestFit="1" customWidth="1"/>
    <col min="14" max="14" width="22.7265625" bestFit="1" customWidth="1"/>
    <col min="15" max="15" width="22.08984375" bestFit="1" customWidth="1"/>
    <col min="16" max="16" width="16.54296875" bestFit="1" customWidth="1"/>
    <col min="17" max="17" width="20.08984375" bestFit="1" customWidth="1"/>
    <col min="18" max="18" width="12.90625" bestFit="1" customWidth="1"/>
    <col min="19" max="19" width="23.7265625" bestFit="1" customWidth="1"/>
    <col min="20" max="20" width="23.54296875" bestFit="1" customWidth="1"/>
    <col min="21" max="21" width="25.1796875" bestFit="1" customWidth="1"/>
    <col min="22" max="22" width="19.453125" bestFit="1" customWidth="1"/>
    <col min="23" max="23" width="14.81640625" bestFit="1" customWidth="1"/>
    <col min="24" max="24" width="20.36328125" bestFit="1" customWidth="1"/>
    <col min="25" max="25" width="13.6328125" bestFit="1" customWidth="1"/>
    <col min="26" max="26" width="13.90625" bestFit="1" customWidth="1"/>
    <col min="27" max="27" width="24" bestFit="1" customWidth="1"/>
    <col min="28" max="28" width="19.90625" bestFit="1" customWidth="1"/>
    <col min="29" max="29" width="29.54296875" bestFit="1" customWidth="1"/>
    <col min="30" max="30" width="32.6328125" bestFit="1" customWidth="1"/>
    <col min="31" max="31" width="30.453125" bestFit="1" customWidth="1"/>
    <col min="32" max="32" width="17.08984375" bestFit="1" customWidth="1"/>
    <col min="33" max="33" width="14.7265625" bestFit="1" customWidth="1"/>
    <col min="34" max="34" width="15.453125" bestFit="1" customWidth="1"/>
    <col min="35" max="35" width="14.54296875" bestFit="1" customWidth="1"/>
    <col min="36" max="36" width="31" bestFit="1" customWidth="1"/>
    <col min="37" max="37" width="36.6328125" bestFit="1" customWidth="1"/>
    <col min="38" max="38" width="39.6328125" bestFit="1" customWidth="1"/>
    <col min="39" max="39" width="31.36328125" bestFit="1" customWidth="1"/>
    <col min="40" max="40" width="40" bestFit="1" customWidth="1"/>
    <col min="41" max="41" width="32.81640625" bestFit="1" customWidth="1"/>
    <col min="42" max="42" width="35.81640625" bestFit="1" customWidth="1"/>
    <col min="43" max="43" width="36.90625" bestFit="1" customWidth="1"/>
    <col min="44" max="44" width="39.1796875" bestFit="1" customWidth="1"/>
    <col min="45" max="45" width="49.54296875" bestFit="1" customWidth="1"/>
    <col min="46" max="46" width="46.6328125" bestFit="1" customWidth="1"/>
    <col min="47" max="47" width="46.26953125" bestFit="1" customWidth="1"/>
    <col min="48" max="48" width="38.36328125" bestFit="1" customWidth="1"/>
    <col min="49" max="49" width="39" bestFit="1" customWidth="1"/>
    <col min="50" max="50" width="40.6328125" bestFit="1" customWidth="1"/>
    <col min="51" max="51" width="39" bestFit="1" customWidth="1"/>
    <col min="52" max="52" width="40.36328125" bestFit="1" customWidth="1"/>
    <col min="53" max="53" width="39.81640625" bestFit="1" customWidth="1"/>
    <col min="54" max="54" width="38.453125" bestFit="1" customWidth="1"/>
    <col min="55" max="55" width="36.08984375" bestFit="1" customWidth="1"/>
    <col min="56" max="56" width="48.26953125" bestFit="1" customWidth="1"/>
    <col min="57" max="57" width="36.54296875" bestFit="1" customWidth="1"/>
    <col min="58" max="58" width="35.453125" bestFit="1" customWidth="1"/>
    <col min="59" max="59" width="32.81640625" bestFit="1" customWidth="1"/>
    <col min="60" max="60" width="36.81640625" bestFit="1" customWidth="1"/>
    <col min="61" max="61" width="23.81640625" bestFit="1" customWidth="1"/>
    <col min="62" max="62" width="26.08984375" bestFit="1" customWidth="1"/>
    <col min="63" max="63" width="26.6328125" bestFit="1" customWidth="1"/>
    <col min="64" max="64" width="12.36328125" bestFit="1" customWidth="1"/>
    <col min="65" max="65" width="11.90625" bestFit="1" customWidth="1"/>
    <col min="66" max="66" width="13.1796875" bestFit="1" customWidth="1"/>
    <col min="67" max="67" width="12.08984375" bestFit="1" customWidth="1"/>
    <col min="68" max="68" width="17.6328125" bestFit="1" customWidth="1"/>
    <col min="69" max="69" width="11.08984375" bestFit="1" customWidth="1"/>
  </cols>
  <sheetData>
    <row r="1" spans="1:69">
      <c r="A1" t="s">
        <v>51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46</v>
      </c>
      <c r="X1" t="s">
        <v>176</v>
      </c>
      <c r="Y1" t="s">
        <v>177</v>
      </c>
      <c r="Z1" t="s">
        <v>45</v>
      </c>
      <c r="AA1" t="s">
        <v>178</v>
      </c>
      <c r="AB1" t="s">
        <v>179</v>
      </c>
      <c r="AC1" t="s">
        <v>180</v>
      </c>
      <c r="AD1" t="s">
        <v>181</v>
      </c>
      <c r="AE1" t="s">
        <v>182</v>
      </c>
      <c r="AF1" t="s">
        <v>48</v>
      </c>
      <c r="AG1" t="s">
        <v>183</v>
      </c>
      <c r="AH1" s="16" t="s">
        <v>184</v>
      </c>
      <c r="AI1" s="16" t="s">
        <v>185</v>
      </c>
      <c r="AJ1" s="16" t="s">
        <v>186</v>
      </c>
      <c r="AK1" t="s">
        <v>187</v>
      </c>
      <c r="AL1" t="s">
        <v>188</v>
      </c>
      <c r="AM1" t="s">
        <v>189</v>
      </c>
      <c r="AN1" t="s">
        <v>190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324</v>
      </c>
    </row>
    <row r="2" spans="1:69">
      <c r="A2">
        <v>5719</v>
      </c>
      <c r="B2" t="s">
        <v>219</v>
      </c>
      <c r="C2" t="s">
        <v>131</v>
      </c>
      <c r="D2" t="s">
        <v>220</v>
      </c>
      <c r="E2" t="s">
        <v>220</v>
      </c>
      <c r="F2" t="s">
        <v>220</v>
      </c>
      <c r="G2" t="s">
        <v>220</v>
      </c>
      <c r="H2" t="s">
        <v>220</v>
      </c>
      <c r="I2" t="s">
        <v>220</v>
      </c>
      <c r="J2" t="s">
        <v>220</v>
      </c>
      <c r="K2" t="s">
        <v>220</v>
      </c>
      <c r="L2" t="s">
        <v>220</v>
      </c>
      <c r="M2" t="s">
        <v>220</v>
      </c>
      <c r="N2" t="s">
        <v>220</v>
      </c>
      <c r="O2" t="s">
        <v>220</v>
      </c>
      <c r="P2" t="s">
        <v>220</v>
      </c>
      <c r="Q2" t="s">
        <v>220</v>
      </c>
      <c r="R2" t="s">
        <v>221</v>
      </c>
      <c r="S2" t="s">
        <v>220</v>
      </c>
      <c r="T2" t="s">
        <v>220</v>
      </c>
      <c r="U2" t="s">
        <v>220</v>
      </c>
      <c r="V2" t="s">
        <v>221</v>
      </c>
      <c r="W2" t="s">
        <v>137</v>
      </c>
      <c r="X2" t="s">
        <v>220</v>
      </c>
      <c r="Y2" t="s">
        <v>221</v>
      </c>
      <c r="Z2" t="s">
        <v>222</v>
      </c>
      <c r="AA2" t="s">
        <v>105</v>
      </c>
      <c r="AB2" t="s">
        <v>220</v>
      </c>
      <c r="AC2" t="s">
        <v>220</v>
      </c>
      <c r="AD2" t="s">
        <v>221</v>
      </c>
      <c r="AE2" t="s">
        <v>220</v>
      </c>
      <c r="AF2" t="s">
        <v>85</v>
      </c>
      <c r="AG2" t="s">
        <v>78</v>
      </c>
      <c r="AH2" s="13">
        <v>44582.152407407404</v>
      </c>
      <c r="AI2" s="13">
        <v>44581.245416666665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65536</v>
      </c>
      <c r="BK2">
        <v>4194304</v>
      </c>
      <c r="BL2" t="s">
        <v>129</v>
      </c>
      <c r="BM2" t="s">
        <v>95</v>
      </c>
      <c r="BN2" t="s">
        <v>256</v>
      </c>
      <c r="BO2" t="s">
        <v>229</v>
      </c>
      <c r="BP2" t="s">
        <v>137</v>
      </c>
      <c r="BQ2" t="s">
        <v>84</v>
      </c>
    </row>
    <row r="3" spans="1:69">
      <c r="A3">
        <v>5651</v>
      </c>
      <c r="B3" t="s">
        <v>226</v>
      </c>
      <c r="C3" t="s">
        <v>131</v>
      </c>
      <c r="D3" t="s">
        <v>220</v>
      </c>
      <c r="E3" t="s">
        <v>220</v>
      </c>
      <c r="F3" t="s">
        <v>220</v>
      </c>
      <c r="G3" t="s">
        <v>220</v>
      </c>
      <c r="H3" t="s">
        <v>220</v>
      </c>
      <c r="I3" t="s">
        <v>220</v>
      </c>
      <c r="J3" t="s">
        <v>220</v>
      </c>
      <c r="K3" t="s">
        <v>220</v>
      </c>
      <c r="L3" t="s">
        <v>220</v>
      </c>
      <c r="M3" t="s">
        <v>220</v>
      </c>
      <c r="N3" t="s">
        <v>220</v>
      </c>
      <c r="O3" t="s">
        <v>220</v>
      </c>
      <c r="P3" t="s">
        <v>220</v>
      </c>
      <c r="Q3" t="s">
        <v>220</v>
      </c>
      <c r="R3" t="s">
        <v>221</v>
      </c>
      <c r="S3" t="s">
        <v>220</v>
      </c>
      <c r="T3" t="s">
        <v>220</v>
      </c>
      <c r="U3" t="s">
        <v>220</v>
      </c>
      <c r="V3" t="s">
        <v>220</v>
      </c>
      <c r="W3" t="s">
        <v>227</v>
      </c>
      <c r="X3" t="s">
        <v>220</v>
      </c>
      <c r="Y3" t="s">
        <v>220</v>
      </c>
      <c r="Z3" t="s">
        <v>222</v>
      </c>
      <c r="AA3" t="s">
        <v>105</v>
      </c>
      <c r="AB3" t="s">
        <v>220</v>
      </c>
      <c r="AC3" t="s">
        <v>220</v>
      </c>
      <c r="AD3" t="s">
        <v>221</v>
      </c>
      <c r="AE3" t="s">
        <v>220</v>
      </c>
      <c r="AF3" t="s">
        <v>85</v>
      </c>
      <c r="AG3" t="s">
        <v>78</v>
      </c>
      <c r="AH3" s="13">
        <v>44589.405659722222</v>
      </c>
      <c r="AI3" s="13">
        <v>44581.313611111109</v>
      </c>
      <c r="AJ3">
        <v>8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2048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4194304</v>
      </c>
      <c r="BL3" t="s">
        <v>129</v>
      </c>
      <c r="BM3" t="s">
        <v>95</v>
      </c>
      <c r="BN3" t="s">
        <v>260</v>
      </c>
      <c r="BO3" t="s">
        <v>229</v>
      </c>
      <c r="BP3" t="s">
        <v>227</v>
      </c>
      <c r="BQ3" t="s">
        <v>84</v>
      </c>
    </row>
    <row r="4" spans="1:69">
      <c r="A4">
        <v>5735</v>
      </c>
      <c r="B4" t="s">
        <v>219</v>
      </c>
      <c r="C4" t="s">
        <v>84</v>
      </c>
      <c r="D4" t="s">
        <v>220</v>
      </c>
      <c r="E4" t="s">
        <v>220</v>
      </c>
      <c r="F4" t="s">
        <v>220</v>
      </c>
      <c r="G4" t="s">
        <v>220</v>
      </c>
      <c r="H4" t="s">
        <v>220</v>
      </c>
      <c r="I4" t="s">
        <v>220</v>
      </c>
      <c r="J4" t="s">
        <v>220</v>
      </c>
      <c r="K4" t="s">
        <v>220</v>
      </c>
      <c r="L4" t="s">
        <v>220</v>
      </c>
      <c r="M4" t="s">
        <v>220</v>
      </c>
      <c r="N4" t="s">
        <v>220</v>
      </c>
      <c r="O4" t="s">
        <v>220</v>
      </c>
      <c r="P4" t="s">
        <v>220</v>
      </c>
      <c r="Q4" t="s">
        <v>220</v>
      </c>
      <c r="R4" t="s">
        <v>221</v>
      </c>
      <c r="S4" t="s">
        <v>220</v>
      </c>
      <c r="T4" t="s">
        <v>220</v>
      </c>
      <c r="U4" t="s">
        <v>220</v>
      </c>
      <c r="V4" t="s">
        <v>220</v>
      </c>
      <c r="W4" t="s">
        <v>227</v>
      </c>
      <c r="X4" t="s">
        <v>220</v>
      </c>
      <c r="Y4" t="s">
        <v>220</v>
      </c>
      <c r="Z4" t="s">
        <v>222</v>
      </c>
      <c r="AA4" t="s">
        <v>105</v>
      </c>
      <c r="AB4" t="s">
        <v>220</v>
      </c>
      <c r="AC4" t="s">
        <v>220</v>
      </c>
      <c r="AD4" t="s">
        <v>221</v>
      </c>
      <c r="AE4" t="s">
        <v>220</v>
      </c>
      <c r="AF4" t="s">
        <v>233</v>
      </c>
      <c r="AG4" t="s">
        <v>78</v>
      </c>
      <c r="AH4" s="13">
        <v>44591.638460648152</v>
      </c>
      <c r="AI4" s="13">
        <v>44581.59443287037</v>
      </c>
      <c r="AJ4">
        <v>10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8388608</v>
      </c>
      <c r="BI4">
        <v>0</v>
      </c>
      <c r="BJ4">
        <v>0</v>
      </c>
      <c r="BK4">
        <v>4194304</v>
      </c>
      <c r="BL4" t="s">
        <v>223</v>
      </c>
      <c r="BM4" t="s">
        <v>81</v>
      </c>
      <c r="BN4" t="s">
        <v>234</v>
      </c>
      <c r="BO4" t="s">
        <v>254</v>
      </c>
      <c r="BP4" t="s">
        <v>227</v>
      </c>
      <c r="BQ4" t="s">
        <v>105</v>
      </c>
    </row>
    <row r="5" spans="1:69">
      <c r="A5">
        <v>5621</v>
      </c>
      <c r="B5" t="s">
        <v>219</v>
      </c>
      <c r="C5" t="s">
        <v>84</v>
      </c>
      <c r="D5" t="s">
        <v>220</v>
      </c>
      <c r="E5" t="s">
        <v>220</v>
      </c>
      <c r="F5" t="s">
        <v>220</v>
      </c>
      <c r="G5" t="s">
        <v>220</v>
      </c>
      <c r="H5" t="s">
        <v>220</v>
      </c>
      <c r="I5" t="s">
        <v>220</v>
      </c>
      <c r="J5" t="s">
        <v>220</v>
      </c>
      <c r="K5" t="s">
        <v>220</v>
      </c>
      <c r="L5" t="s">
        <v>220</v>
      </c>
      <c r="M5" t="s">
        <v>220</v>
      </c>
      <c r="N5" t="s">
        <v>220</v>
      </c>
      <c r="O5" t="s">
        <v>220</v>
      </c>
      <c r="P5" t="s">
        <v>220</v>
      </c>
      <c r="Q5" t="s">
        <v>220</v>
      </c>
      <c r="R5" t="s">
        <v>221</v>
      </c>
      <c r="S5" t="s">
        <v>220</v>
      </c>
      <c r="T5" t="s">
        <v>220</v>
      </c>
      <c r="U5" t="s">
        <v>220</v>
      </c>
      <c r="V5" t="s">
        <v>220</v>
      </c>
      <c r="W5" t="s">
        <v>227</v>
      </c>
      <c r="X5" t="s">
        <v>220</v>
      </c>
      <c r="Y5" t="s">
        <v>220</v>
      </c>
      <c r="Z5" t="s">
        <v>82</v>
      </c>
      <c r="AA5" t="s">
        <v>105</v>
      </c>
      <c r="AB5" t="s">
        <v>220</v>
      </c>
      <c r="AC5" t="s">
        <v>220</v>
      </c>
      <c r="AD5" t="s">
        <v>221</v>
      </c>
      <c r="AE5" t="s">
        <v>221</v>
      </c>
      <c r="AF5" t="s">
        <v>233</v>
      </c>
      <c r="AG5" t="s">
        <v>78</v>
      </c>
      <c r="AH5" s="13">
        <v>44582.453877314816</v>
      </c>
      <c r="AI5" s="13">
        <v>44581.50445601852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4194304</v>
      </c>
      <c r="BL5" t="s">
        <v>223</v>
      </c>
      <c r="BM5" t="s">
        <v>95</v>
      </c>
      <c r="BN5" t="s">
        <v>231</v>
      </c>
      <c r="BO5" t="s">
        <v>229</v>
      </c>
      <c r="BP5" t="s">
        <v>227</v>
      </c>
      <c r="BQ5" t="s">
        <v>84</v>
      </c>
    </row>
    <row r="6" spans="1:69">
      <c r="A6">
        <v>5311</v>
      </c>
      <c r="B6" t="s">
        <v>226</v>
      </c>
      <c r="C6" t="s">
        <v>84</v>
      </c>
      <c r="D6" t="s">
        <v>220</v>
      </c>
      <c r="E6" t="s">
        <v>220</v>
      </c>
      <c r="F6" t="s">
        <v>220</v>
      </c>
      <c r="G6" t="s">
        <v>220</v>
      </c>
      <c r="H6" t="s">
        <v>220</v>
      </c>
      <c r="I6" t="s">
        <v>220</v>
      </c>
      <c r="J6" t="s">
        <v>220</v>
      </c>
      <c r="K6" t="s">
        <v>220</v>
      </c>
      <c r="L6" t="s">
        <v>220</v>
      </c>
      <c r="M6" t="s">
        <v>220</v>
      </c>
      <c r="N6" t="s">
        <v>220</v>
      </c>
      <c r="O6" t="s">
        <v>220</v>
      </c>
      <c r="P6" t="s">
        <v>220</v>
      </c>
      <c r="Q6" t="s">
        <v>220</v>
      </c>
      <c r="R6" t="s">
        <v>221</v>
      </c>
      <c r="S6" t="s">
        <v>220</v>
      </c>
      <c r="T6" t="s">
        <v>220</v>
      </c>
      <c r="U6" t="s">
        <v>220</v>
      </c>
      <c r="V6" t="s">
        <v>220</v>
      </c>
      <c r="W6" t="s">
        <v>106</v>
      </c>
      <c r="X6" t="s">
        <v>220</v>
      </c>
      <c r="Y6" t="s">
        <v>220</v>
      </c>
      <c r="Z6" t="s">
        <v>222</v>
      </c>
      <c r="AA6" t="s">
        <v>105</v>
      </c>
      <c r="AB6" t="s">
        <v>220</v>
      </c>
      <c r="AC6" t="s">
        <v>220</v>
      </c>
      <c r="AD6" t="s">
        <v>221</v>
      </c>
      <c r="AE6" t="s">
        <v>220</v>
      </c>
      <c r="AF6" t="s">
        <v>85</v>
      </c>
      <c r="AG6" t="s">
        <v>78</v>
      </c>
      <c r="AH6" s="13">
        <v>44582.782789351855</v>
      </c>
      <c r="AI6" s="13">
        <v>44581.504027777781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4194304</v>
      </c>
      <c r="BL6" t="s">
        <v>223</v>
      </c>
      <c r="BM6" t="s">
        <v>81</v>
      </c>
      <c r="BN6" t="s">
        <v>224</v>
      </c>
      <c r="BO6" t="s">
        <v>247</v>
      </c>
      <c r="BP6" t="s">
        <v>106</v>
      </c>
      <c r="BQ6" t="s">
        <v>84</v>
      </c>
    </row>
    <row r="7" spans="1:69">
      <c r="A7">
        <v>7278</v>
      </c>
      <c r="B7" t="s">
        <v>219</v>
      </c>
      <c r="C7" t="s">
        <v>84</v>
      </c>
      <c r="D7" t="s">
        <v>220</v>
      </c>
      <c r="E7" t="s">
        <v>220</v>
      </c>
      <c r="F7" t="s">
        <v>220</v>
      </c>
      <c r="G7" t="s">
        <v>220</v>
      </c>
      <c r="H7" t="s">
        <v>220</v>
      </c>
      <c r="I7" t="s">
        <v>220</v>
      </c>
      <c r="J7" t="s">
        <v>220</v>
      </c>
      <c r="K7" t="s">
        <v>220</v>
      </c>
      <c r="L7" t="s">
        <v>220</v>
      </c>
      <c r="M7" t="s">
        <v>220</v>
      </c>
      <c r="N7" t="s">
        <v>220</v>
      </c>
      <c r="O7" t="s">
        <v>220</v>
      </c>
      <c r="P7" t="s">
        <v>220</v>
      </c>
      <c r="Q7" t="s">
        <v>220</v>
      </c>
      <c r="R7" t="s">
        <v>221</v>
      </c>
      <c r="S7" t="s">
        <v>220</v>
      </c>
      <c r="T7" t="s">
        <v>220</v>
      </c>
      <c r="U7" t="s">
        <v>220</v>
      </c>
      <c r="V7" t="s">
        <v>220</v>
      </c>
      <c r="W7" t="s">
        <v>326</v>
      </c>
      <c r="X7" t="s">
        <v>220</v>
      </c>
      <c r="Y7" t="s">
        <v>221</v>
      </c>
      <c r="Z7" t="s">
        <v>222</v>
      </c>
      <c r="AA7" t="s">
        <v>105</v>
      </c>
      <c r="AB7" t="s">
        <v>220</v>
      </c>
      <c r="AC7" t="s">
        <v>220</v>
      </c>
      <c r="AD7" t="s">
        <v>221</v>
      </c>
      <c r="AE7" t="s">
        <v>220</v>
      </c>
      <c r="AF7" t="s">
        <v>85</v>
      </c>
      <c r="AG7" t="s">
        <v>78</v>
      </c>
      <c r="AH7" s="13">
        <v>44589.763553240744</v>
      </c>
      <c r="AI7" s="13">
        <v>44581.257708333331</v>
      </c>
      <c r="AJ7">
        <v>8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4194304</v>
      </c>
      <c r="BL7" t="s">
        <v>223</v>
      </c>
      <c r="BM7" t="s">
        <v>95</v>
      </c>
      <c r="BN7" t="s">
        <v>224</v>
      </c>
      <c r="BO7" t="s">
        <v>229</v>
      </c>
      <c r="BP7" t="s">
        <v>326</v>
      </c>
      <c r="BQ7" t="s">
        <v>84</v>
      </c>
    </row>
    <row r="8" spans="1:69">
      <c r="A8">
        <v>5621</v>
      </c>
      <c r="B8" t="s">
        <v>226</v>
      </c>
      <c r="C8" t="s">
        <v>131</v>
      </c>
      <c r="D8" t="s">
        <v>220</v>
      </c>
      <c r="E8" t="s">
        <v>220</v>
      </c>
      <c r="F8" t="s">
        <v>220</v>
      </c>
      <c r="G8" t="s">
        <v>220</v>
      </c>
      <c r="H8" t="s">
        <v>220</v>
      </c>
      <c r="I8" t="s">
        <v>220</v>
      </c>
      <c r="J8" t="s">
        <v>220</v>
      </c>
      <c r="K8" t="s">
        <v>220</v>
      </c>
      <c r="L8" t="s">
        <v>220</v>
      </c>
      <c r="M8" t="s">
        <v>220</v>
      </c>
      <c r="N8" t="s">
        <v>220</v>
      </c>
      <c r="O8" t="s">
        <v>220</v>
      </c>
      <c r="P8" t="s">
        <v>220</v>
      </c>
      <c r="Q8" t="s">
        <v>220</v>
      </c>
      <c r="R8" t="s">
        <v>221</v>
      </c>
      <c r="S8" t="s">
        <v>220</v>
      </c>
      <c r="T8" t="s">
        <v>220</v>
      </c>
      <c r="U8" t="s">
        <v>220</v>
      </c>
      <c r="V8" t="s">
        <v>220</v>
      </c>
      <c r="W8" t="s">
        <v>106</v>
      </c>
      <c r="X8" t="s">
        <v>220</v>
      </c>
      <c r="Y8" t="s">
        <v>220</v>
      </c>
      <c r="Z8" t="s">
        <v>222</v>
      </c>
      <c r="AA8" t="s">
        <v>105</v>
      </c>
      <c r="AB8" t="s">
        <v>220</v>
      </c>
      <c r="AC8" t="s">
        <v>220</v>
      </c>
      <c r="AD8" t="s">
        <v>221</v>
      </c>
      <c r="AE8" t="s">
        <v>220</v>
      </c>
      <c r="AF8" t="s">
        <v>85</v>
      </c>
      <c r="AG8" t="s">
        <v>78</v>
      </c>
      <c r="AH8" s="13">
        <v>44592.334039351852</v>
      </c>
      <c r="AI8" s="13">
        <v>44581.444571759261</v>
      </c>
      <c r="AJ8">
        <v>11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2048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4194304</v>
      </c>
      <c r="BL8" t="s">
        <v>129</v>
      </c>
      <c r="BM8" t="s">
        <v>95</v>
      </c>
      <c r="BN8" t="s">
        <v>244</v>
      </c>
      <c r="BO8" t="s">
        <v>225</v>
      </c>
      <c r="BP8" t="s">
        <v>106</v>
      </c>
      <c r="BQ8" t="s">
        <v>84</v>
      </c>
    </row>
    <row r="9" spans="1:69">
      <c r="A9">
        <v>5311</v>
      </c>
      <c r="B9" t="s">
        <v>226</v>
      </c>
      <c r="C9" t="s">
        <v>84</v>
      </c>
      <c r="D9" t="s">
        <v>220</v>
      </c>
      <c r="E9" t="s">
        <v>220</v>
      </c>
      <c r="F9" t="s">
        <v>220</v>
      </c>
      <c r="G9" t="s">
        <v>220</v>
      </c>
      <c r="H9" t="s">
        <v>220</v>
      </c>
      <c r="I9" t="s">
        <v>220</v>
      </c>
      <c r="J9" t="s">
        <v>220</v>
      </c>
      <c r="K9" t="s">
        <v>220</v>
      </c>
      <c r="L9" t="s">
        <v>220</v>
      </c>
      <c r="M9" t="s">
        <v>220</v>
      </c>
      <c r="N9" t="s">
        <v>220</v>
      </c>
      <c r="O9" t="s">
        <v>220</v>
      </c>
      <c r="P9" t="s">
        <v>220</v>
      </c>
      <c r="Q9" t="s">
        <v>220</v>
      </c>
      <c r="R9" t="s">
        <v>221</v>
      </c>
      <c r="S9" t="s">
        <v>220</v>
      </c>
      <c r="T9" t="s">
        <v>220</v>
      </c>
      <c r="U9" t="s">
        <v>220</v>
      </c>
      <c r="V9" t="s">
        <v>220</v>
      </c>
      <c r="W9" t="s">
        <v>106</v>
      </c>
      <c r="X9" t="s">
        <v>220</v>
      </c>
      <c r="Y9" t="s">
        <v>220</v>
      </c>
      <c r="Z9" t="s">
        <v>222</v>
      </c>
      <c r="AA9" t="s">
        <v>105</v>
      </c>
      <c r="AB9" t="s">
        <v>220</v>
      </c>
      <c r="AC9" t="s">
        <v>220</v>
      </c>
      <c r="AD9" t="s">
        <v>221</v>
      </c>
      <c r="AE9" t="s">
        <v>220</v>
      </c>
      <c r="AF9" t="s">
        <v>85</v>
      </c>
      <c r="AG9" t="s">
        <v>78</v>
      </c>
      <c r="AH9" s="13">
        <v>44589.200150462966</v>
      </c>
      <c r="AI9" s="13">
        <v>44581.343900462962</v>
      </c>
      <c r="AJ9">
        <v>8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4194304</v>
      </c>
      <c r="BL9" t="s">
        <v>223</v>
      </c>
      <c r="BM9" t="s">
        <v>81</v>
      </c>
      <c r="BN9" t="s">
        <v>224</v>
      </c>
      <c r="BO9" t="s">
        <v>297</v>
      </c>
      <c r="BP9" t="s">
        <v>106</v>
      </c>
      <c r="BQ9" t="s">
        <v>84</v>
      </c>
    </row>
    <row r="10" spans="1:69">
      <c r="A10">
        <v>5621</v>
      </c>
      <c r="B10" t="s">
        <v>219</v>
      </c>
      <c r="C10" t="s">
        <v>131</v>
      </c>
      <c r="D10" t="s">
        <v>220</v>
      </c>
      <c r="E10" t="s">
        <v>220</v>
      </c>
      <c r="F10" t="s">
        <v>220</v>
      </c>
      <c r="G10" t="s">
        <v>220</v>
      </c>
      <c r="H10" t="s">
        <v>220</v>
      </c>
      <c r="I10" t="s">
        <v>220</v>
      </c>
      <c r="J10" t="s">
        <v>220</v>
      </c>
      <c r="K10" t="s">
        <v>220</v>
      </c>
      <c r="L10" t="s">
        <v>220</v>
      </c>
      <c r="M10" t="s">
        <v>220</v>
      </c>
      <c r="N10" t="s">
        <v>220</v>
      </c>
      <c r="O10" t="s">
        <v>220</v>
      </c>
      <c r="P10" t="s">
        <v>220</v>
      </c>
      <c r="Q10" t="s">
        <v>220</v>
      </c>
      <c r="R10" t="s">
        <v>221</v>
      </c>
      <c r="S10" t="s">
        <v>220</v>
      </c>
      <c r="T10" t="s">
        <v>220</v>
      </c>
      <c r="U10" t="s">
        <v>220</v>
      </c>
      <c r="V10" t="s">
        <v>220</v>
      </c>
      <c r="W10" t="s">
        <v>306</v>
      </c>
      <c r="X10" t="s">
        <v>220</v>
      </c>
      <c r="Y10" t="s">
        <v>220</v>
      </c>
      <c r="Z10" t="s">
        <v>222</v>
      </c>
      <c r="AA10" t="s">
        <v>105</v>
      </c>
      <c r="AB10" t="s">
        <v>220</v>
      </c>
      <c r="AC10" t="s">
        <v>220</v>
      </c>
      <c r="AD10" t="s">
        <v>221</v>
      </c>
      <c r="AE10" t="s">
        <v>220</v>
      </c>
      <c r="AF10" t="s">
        <v>85</v>
      </c>
      <c r="AG10" t="s">
        <v>78</v>
      </c>
      <c r="AH10" s="13">
        <v>44589.238541666666</v>
      </c>
      <c r="AI10" s="13">
        <v>44581.036793981482</v>
      </c>
      <c r="AJ10">
        <v>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4194304</v>
      </c>
      <c r="BL10" t="s">
        <v>129</v>
      </c>
      <c r="BM10" t="s">
        <v>95</v>
      </c>
      <c r="BN10" t="s">
        <v>244</v>
      </c>
      <c r="BO10" t="s">
        <v>229</v>
      </c>
      <c r="BP10" t="s">
        <v>306</v>
      </c>
      <c r="BQ10" t="s">
        <v>84</v>
      </c>
    </row>
    <row r="11" spans="1:69">
      <c r="A11">
        <v>5977</v>
      </c>
      <c r="B11" t="s">
        <v>219</v>
      </c>
      <c r="C11" t="s">
        <v>131</v>
      </c>
      <c r="D11" t="s">
        <v>220</v>
      </c>
      <c r="E11" t="s">
        <v>220</v>
      </c>
      <c r="F11" t="s">
        <v>220</v>
      </c>
      <c r="G11" t="s">
        <v>220</v>
      </c>
      <c r="H11" t="s">
        <v>220</v>
      </c>
      <c r="I11" t="s">
        <v>220</v>
      </c>
      <c r="J11" t="s">
        <v>220</v>
      </c>
      <c r="K11" t="s">
        <v>220</v>
      </c>
      <c r="L11" t="s">
        <v>220</v>
      </c>
      <c r="M11" t="s">
        <v>220</v>
      </c>
      <c r="N11" t="s">
        <v>220</v>
      </c>
      <c r="O11" t="s">
        <v>220</v>
      </c>
      <c r="P11" t="s">
        <v>220</v>
      </c>
      <c r="Q11" t="s">
        <v>220</v>
      </c>
      <c r="R11" t="s">
        <v>221</v>
      </c>
      <c r="S11" t="s">
        <v>220</v>
      </c>
      <c r="T11" t="s">
        <v>220</v>
      </c>
      <c r="U11" t="s">
        <v>220</v>
      </c>
      <c r="V11" t="s">
        <v>220</v>
      </c>
      <c r="W11" t="s">
        <v>137</v>
      </c>
      <c r="X11" t="s">
        <v>220</v>
      </c>
      <c r="Y11" t="s">
        <v>221</v>
      </c>
      <c r="Z11" t="s">
        <v>222</v>
      </c>
      <c r="AA11" t="s">
        <v>105</v>
      </c>
      <c r="AB11" t="s">
        <v>220</v>
      </c>
      <c r="AC11" t="s">
        <v>220</v>
      </c>
      <c r="AD11" t="s">
        <v>221</v>
      </c>
      <c r="AE11" t="s">
        <v>220</v>
      </c>
      <c r="AF11" t="s">
        <v>85</v>
      </c>
      <c r="AG11" t="s">
        <v>78</v>
      </c>
      <c r="AH11" s="13">
        <v>44586.983229166668</v>
      </c>
      <c r="AI11" s="13">
        <v>44581.363182870373</v>
      </c>
      <c r="AJ11">
        <v>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4194304</v>
      </c>
      <c r="BL11" t="s">
        <v>129</v>
      </c>
      <c r="BM11" t="s">
        <v>95</v>
      </c>
      <c r="BN11" t="s">
        <v>268</v>
      </c>
      <c r="BO11" t="s">
        <v>229</v>
      </c>
      <c r="BP11" t="s">
        <v>137</v>
      </c>
      <c r="BQ11" t="s">
        <v>84</v>
      </c>
    </row>
    <row r="12" spans="1:69">
      <c r="A12">
        <v>5651</v>
      </c>
      <c r="B12" t="s">
        <v>219</v>
      </c>
      <c r="C12" t="s">
        <v>84</v>
      </c>
      <c r="D12" t="s">
        <v>220</v>
      </c>
      <c r="E12" t="s">
        <v>220</v>
      </c>
      <c r="F12" t="s">
        <v>220</v>
      </c>
      <c r="G12" t="s">
        <v>220</v>
      </c>
      <c r="H12" t="s">
        <v>220</v>
      </c>
      <c r="I12" t="s">
        <v>220</v>
      </c>
      <c r="J12" t="s">
        <v>220</v>
      </c>
      <c r="K12" t="s">
        <v>220</v>
      </c>
      <c r="L12" t="s">
        <v>220</v>
      </c>
      <c r="M12" t="s">
        <v>220</v>
      </c>
      <c r="N12" t="s">
        <v>220</v>
      </c>
      <c r="O12" t="s">
        <v>220</v>
      </c>
      <c r="P12" t="s">
        <v>220</v>
      </c>
      <c r="Q12" t="s">
        <v>220</v>
      </c>
      <c r="R12" t="s">
        <v>221</v>
      </c>
      <c r="S12" t="s">
        <v>220</v>
      </c>
      <c r="T12" t="s">
        <v>220</v>
      </c>
      <c r="U12" t="s">
        <v>220</v>
      </c>
      <c r="V12" t="s">
        <v>220</v>
      </c>
      <c r="W12" t="s">
        <v>106</v>
      </c>
      <c r="X12" t="s">
        <v>220</v>
      </c>
      <c r="Y12" t="s">
        <v>221</v>
      </c>
      <c r="Z12" t="s">
        <v>222</v>
      </c>
      <c r="AA12" t="s">
        <v>105</v>
      </c>
      <c r="AB12" t="s">
        <v>220</v>
      </c>
      <c r="AC12" t="s">
        <v>220</v>
      </c>
      <c r="AD12" t="s">
        <v>221</v>
      </c>
      <c r="AE12" t="s">
        <v>220</v>
      </c>
      <c r="AF12" t="s">
        <v>85</v>
      </c>
      <c r="AG12" t="s">
        <v>78</v>
      </c>
      <c r="AH12" s="13">
        <v>44585.644502314812</v>
      </c>
      <c r="AI12" s="13">
        <v>44581.340868055559</v>
      </c>
      <c r="AJ12">
        <v>4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4194304</v>
      </c>
      <c r="BL12" t="s">
        <v>223</v>
      </c>
      <c r="BM12" t="s">
        <v>95</v>
      </c>
      <c r="BN12" t="s">
        <v>260</v>
      </c>
      <c r="BO12" t="s">
        <v>247</v>
      </c>
      <c r="BP12" t="s">
        <v>106</v>
      </c>
      <c r="BQ12" t="s">
        <v>84</v>
      </c>
    </row>
    <row r="13" spans="1:69">
      <c r="A13">
        <v>5611</v>
      </c>
      <c r="B13" t="s">
        <v>219</v>
      </c>
      <c r="C13" t="s">
        <v>131</v>
      </c>
      <c r="D13" t="s">
        <v>220</v>
      </c>
      <c r="E13" t="s">
        <v>220</v>
      </c>
      <c r="F13" t="s">
        <v>220</v>
      </c>
      <c r="G13" t="s">
        <v>220</v>
      </c>
      <c r="H13" t="s">
        <v>220</v>
      </c>
      <c r="I13" t="s">
        <v>220</v>
      </c>
      <c r="J13" t="s">
        <v>220</v>
      </c>
      <c r="K13" t="s">
        <v>220</v>
      </c>
      <c r="L13" t="s">
        <v>220</v>
      </c>
      <c r="M13" t="s">
        <v>220</v>
      </c>
      <c r="N13" t="s">
        <v>220</v>
      </c>
      <c r="O13" t="s">
        <v>220</v>
      </c>
      <c r="P13" t="s">
        <v>220</v>
      </c>
      <c r="Q13" t="s">
        <v>220</v>
      </c>
      <c r="R13" t="s">
        <v>221</v>
      </c>
      <c r="S13" t="s">
        <v>220</v>
      </c>
      <c r="T13" t="s">
        <v>220</v>
      </c>
      <c r="U13" t="s">
        <v>220</v>
      </c>
      <c r="V13" t="s">
        <v>220</v>
      </c>
      <c r="W13" t="s">
        <v>227</v>
      </c>
      <c r="X13" t="s">
        <v>220</v>
      </c>
      <c r="Y13" t="s">
        <v>220</v>
      </c>
      <c r="Z13" t="s">
        <v>82</v>
      </c>
      <c r="AA13" t="s">
        <v>105</v>
      </c>
      <c r="AB13" t="s">
        <v>220</v>
      </c>
      <c r="AC13" t="s">
        <v>220</v>
      </c>
      <c r="AD13" t="s">
        <v>221</v>
      </c>
      <c r="AE13" t="s">
        <v>220</v>
      </c>
      <c r="AF13" t="s">
        <v>290</v>
      </c>
      <c r="AG13" t="s">
        <v>78</v>
      </c>
      <c r="AH13" s="13">
        <v>44586.354699074072</v>
      </c>
      <c r="AI13" s="13">
        <v>44581.20416666667</v>
      </c>
      <c r="AJ13">
        <v>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4194304</v>
      </c>
      <c r="BL13" t="s">
        <v>129</v>
      </c>
      <c r="BM13" t="s">
        <v>81</v>
      </c>
      <c r="BN13" t="s">
        <v>244</v>
      </c>
      <c r="BO13" t="s">
        <v>232</v>
      </c>
      <c r="BP13" t="s">
        <v>227</v>
      </c>
      <c r="BQ13" t="s">
        <v>84</v>
      </c>
    </row>
    <row r="14" spans="1:69">
      <c r="A14">
        <v>7392</v>
      </c>
      <c r="B14" t="s">
        <v>219</v>
      </c>
      <c r="C14" t="s">
        <v>84</v>
      </c>
      <c r="D14" t="s">
        <v>220</v>
      </c>
      <c r="E14" t="s">
        <v>220</v>
      </c>
      <c r="F14" t="s">
        <v>220</v>
      </c>
      <c r="G14" t="s">
        <v>220</v>
      </c>
      <c r="H14" t="s">
        <v>220</v>
      </c>
      <c r="I14" t="s">
        <v>220</v>
      </c>
      <c r="J14" t="s">
        <v>220</v>
      </c>
      <c r="K14" t="s">
        <v>220</v>
      </c>
      <c r="L14" t="s">
        <v>220</v>
      </c>
      <c r="M14" t="s">
        <v>220</v>
      </c>
      <c r="N14" t="s">
        <v>220</v>
      </c>
      <c r="O14" t="s">
        <v>220</v>
      </c>
      <c r="P14" t="s">
        <v>220</v>
      </c>
      <c r="Q14" t="s">
        <v>220</v>
      </c>
      <c r="R14" t="s">
        <v>221</v>
      </c>
      <c r="S14" t="s">
        <v>220</v>
      </c>
      <c r="T14" t="s">
        <v>220</v>
      </c>
      <c r="U14" t="s">
        <v>220</v>
      </c>
      <c r="V14" t="s">
        <v>220</v>
      </c>
      <c r="W14" t="s">
        <v>327</v>
      </c>
      <c r="X14" t="s">
        <v>220</v>
      </c>
      <c r="Y14" t="s">
        <v>221</v>
      </c>
      <c r="Z14" t="s">
        <v>222</v>
      </c>
      <c r="AA14" t="s">
        <v>105</v>
      </c>
      <c r="AB14" t="s">
        <v>220</v>
      </c>
      <c r="AC14" t="s">
        <v>220</v>
      </c>
      <c r="AD14" t="s">
        <v>221</v>
      </c>
      <c r="AE14" t="s">
        <v>220</v>
      </c>
      <c r="AF14" t="s">
        <v>85</v>
      </c>
      <c r="AG14" t="s">
        <v>78</v>
      </c>
      <c r="AH14" s="13">
        <v>44582.113599537035</v>
      </c>
      <c r="AI14" s="13">
        <v>44581.472951388889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33554432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4194304</v>
      </c>
      <c r="BL14" t="s">
        <v>223</v>
      </c>
      <c r="BM14" t="s">
        <v>81</v>
      </c>
      <c r="BN14" t="s">
        <v>260</v>
      </c>
      <c r="BO14" t="s">
        <v>297</v>
      </c>
      <c r="BP14" t="s">
        <v>327</v>
      </c>
      <c r="BQ14" t="s">
        <v>84</v>
      </c>
    </row>
    <row r="15" spans="1:69">
      <c r="A15">
        <v>5261</v>
      </c>
      <c r="B15" t="s">
        <v>219</v>
      </c>
      <c r="C15" t="s">
        <v>84</v>
      </c>
      <c r="D15" t="s">
        <v>220</v>
      </c>
      <c r="E15" t="s">
        <v>220</v>
      </c>
      <c r="F15" t="s">
        <v>220</v>
      </c>
      <c r="G15" t="s">
        <v>220</v>
      </c>
      <c r="H15" t="s">
        <v>220</v>
      </c>
      <c r="I15" t="s">
        <v>220</v>
      </c>
      <c r="J15" t="s">
        <v>220</v>
      </c>
      <c r="K15" t="s">
        <v>220</v>
      </c>
      <c r="L15" t="s">
        <v>220</v>
      </c>
      <c r="M15" t="s">
        <v>220</v>
      </c>
      <c r="N15" t="s">
        <v>220</v>
      </c>
      <c r="O15" t="s">
        <v>220</v>
      </c>
      <c r="P15" t="s">
        <v>220</v>
      </c>
      <c r="Q15" t="s">
        <v>220</v>
      </c>
      <c r="R15" t="s">
        <v>221</v>
      </c>
      <c r="S15" t="s">
        <v>220</v>
      </c>
      <c r="T15" t="s">
        <v>220</v>
      </c>
      <c r="U15" t="s">
        <v>220</v>
      </c>
      <c r="V15" t="s">
        <v>220</v>
      </c>
      <c r="W15" t="s">
        <v>106</v>
      </c>
      <c r="X15" t="s">
        <v>220</v>
      </c>
      <c r="Y15" t="s">
        <v>221</v>
      </c>
      <c r="Z15" t="s">
        <v>222</v>
      </c>
      <c r="AA15" t="s">
        <v>105</v>
      </c>
      <c r="AB15" t="s">
        <v>220</v>
      </c>
      <c r="AC15" t="s">
        <v>220</v>
      </c>
      <c r="AD15" t="s">
        <v>221</v>
      </c>
      <c r="AE15" t="s">
        <v>220</v>
      </c>
      <c r="AF15" t="s">
        <v>85</v>
      </c>
      <c r="AG15" t="s">
        <v>78</v>
      </c>
      <c r="AH15" s="13">
        <v>44584.085821759261</v>
      </c>
      <c r="AI15" s="13">
        <v>44581.472094907411</v>
      </c>
      <c r="AJ15">
        <v>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4194304</v>
      </c>
      <c r="BL15" t="s">
        <v>223</v>
      </c>
      <c r="BM15" t="s">
        <v>81</v>
      </c>
      <c r="BN15" t="s">
        <v>224</v>
      </c>
      <c r="BO15" t="s">
        <v>229</v>
      </c>
      <c r="BP15" t="s">
        <v>106</v>
      </c>
      <c r="BQ15" t="s">
        <v>84</v>
      </c>
    </row>
    <row r="16" spans="1:69">
      <c r="A16">
        <v>4816</v>
      </c>
      <c r="B16" t="s">
        <v>226</v>
      </c>
      <c r="C16" t="s">
        <v>219</v>
      </c>
      <c r="D16" t="s">
        <v>220</v>
      </c>
      <c r="E16" t="s">
        <v>220</v>
      </c>
      <c r="F16" t="s">
        <v>220</v>
      </c>
      <c r="G16" t="s">
        <v>220</v>
      </c>
      <c r="H16" t="s">
        <v>220</v>
      </c>
      <c r="I16" t="s">
        <v>220</v>
      </c>
      <c r="J16" t="s">
        <v>220</v>
      </c>
      <c r="K16" t="s">
        <v>220</v>
      </c>
      <c r="L16" t="s">
        <v>220</v>
      </c>
      <c r="M16" t="s">
        <v>220</v>
      </c>
      <c r="N16" t="s">
        <v>220</v>
      </c>
      <c r="O16" t="s">
        <v>220</v>
      </c>
      <c r="P16" t="s">
        <v>220</v>
      </c>
      <c r="Q16" t="s">
        <v>220</v>
      </c>
      <c r="R16" t="s">
        <v>221</v>
      </c>
      <c r="S16" t="s">
        <v>220</v>
      </c>
      <c r="T16" t="s">
        <v>220</v>
      </c>
      <c r="U16" t="s">
        <v>220</v>
      </c>
      <c r="V16" t="s">
        <v>220</v>
      </c>
      <c r="W16" t="s">
        <v>83</v>
      </c>
      <c r="X16" t="s">
        <v>220</v>
      </c>
      <c r="Y16" t="s">
        <v>220</v>
      </c>
      <c r="Z16" t="s">
        <v>82</v>
      </c>
      <c r="AA16" t="s">
        <v>105</v>
      </c>
      <c r="AB16" t="s">
        <v>220</v>
      </c>
      <c r="AC16" t="s">
        <v>220</v>
      </c>
      <c r="AD16" t="s">
        <v>221</v>
      </c>
      <c r="AE16" t="s">
        <v>220</v>
      </c>
      <c r="AF16" t="s">
        <v>248</v>
      </c>
      <c r="AG16" t="s">
        <v>78</v>
      </c>
      <c r="AH16" s="13">
        <v>44593.195416666669</v>
      </c>
      <c r="AI16" s="13">
        <v>44581.364201388889</v>
      </c>
      <c r="AJ16">
        <v>12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4194304</v>
      </c>
      <c r="BL16" t="s">
        <v>223</v>
      </c>
      <c r="BM16" t="s">
        <v>95</v>
      </c>
      <c r="BN16" t="s">
        <v>268</v>
      </c>
      <c r="BO16" t="s">
        <v>297</v>
      </c>
      <c r="BP16" t="s">
        <v>83</v>
      </c>
      <c r="BQ16" t="s">
        <v>84</v>
      </c>
    </row>
    <row r="17" spans="1:69">
      <c r="A17">
        <v>5691</v>
      </c>
      <c r="B17" t="s">
        <v>226</v>
      </c>
      <c r="C17" t="s">
        <v>84</v>
      </c>
      <c r="D17" t="s">
        <v>220</v>
      </c>
      <c r="E17" t="s">
        <v>220</v>
      </c>
      <c r="F17" t="s">
        <v>220</v>
      </c>
      <c r="G17" t="s">
        <v>220</v>
      </c>
      <c r="H17" t="s">
        <v>220</v>
      </c>
      <c r="I17" t="s">
        <v>220</v>
      </c>
      <c r="J17" t="s">
        <v>220</v>
      </c>
      <c r="K17" t="s">
        <v>220</v>
      </c>
      <c r="L17" t="s">
        <v>220</v>
      </c>
      <c r="M17" t="s">
        <v>220</v>
      </c>
      <c r="N17" t="s">
        <v>220</v>
      </c>
      <c r="O17" t="s">
        <v>220</v>
      </c>
      <c r="P17" t="s">
        <v>220</v>
      </c>
      <c r="Q17" t="s">
        <v>220</v>
      </c>
      <c r="R17" t="s">
        <v>221</v>
      </c>
      <c r="S17" t="s">
        <v>220</v>
      </c>
      <c r="T17" t="s">
        <v>220</v>
      </c>
      <c r="U17" t="s">
        <v>220</v>
      </c>
      <c r="V17" t="s">
        <v>220</v>
      </c>
      <c r="W17" t="s">
        <v>304</v>
      </c>
      <c r="X17" t="s">
        <v>220</v>
      </c>
      <c r="Y17" t="s">
        <v>220</v>
      </c>
      <c r="Z17" t="s">
        <v>222</v>
      </c>
      <c r="AA17" t="s">
        <v>105</v>
      </c>
      <c r="AB17" t="s">
        <v>220</v>
      </c>
      <c r="AC17" t="s">
        <v>220</v>
      </c>
      <c r="AD17" t="s">
        <v>221</v>
      </c>
      <c r="AE17" t="s">
        <v>220</v>
      </c>
      <c r="AF17" t="s">
        <v>85</v>
      </c>
      <c r="AG17" t="s">
        <v>78</v>
      </c>
      <c r="AH17" s="13">
        <v>44594.74560185185</v>
      </c>
      <c r="AI17" s="13">
        <v>44581.725740740738</v>
      </c>
      <c r="AJ17">
        <v>13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4194304</v>
      </c>
      <c r="BL17" t="s">
        <v>223</v>
      </c>
      <c r="BM17" t="s">
        <v>95</v>
      </c>
      <c r="BN17" t="s">
        <v>224</v>
      </c>
      <c r="BO17" t="s">
        <v>229</v>
      </c>
      <c r="BP17" t="s">
        <v>304</v>
      </c>
      <c r="BQ17" t="s">
        <v>84</v>
      </c>
    </row>
    <row r="18" spans="1:69">
      <c r="A18">
        <v>5661</v>
      </c>
      <c r="B18" t="s">
        <v>219</v>
      </c>
      <c r="C18" t="s">
        <v>84</v>
      </c>
      <c r="D18" t="s">
        <v>220</v>
      </c>
      <c r="E18" t="s">
        <v>220</v>
      </c>
      <c r="F18" t="s">
        <v>220</v>
      </c>
      <c r="G18" t="s">
        <v>220</v>
      </c>
      <c r="H18" t="s">
        <v>220</v>
      </c>
      <c r="I18" t="s">
        <v>220</v>
      </c>
      <c r="J18" t="s">
        <v>220</v>
      </c>
      <c r="K18" t="s">
        <v>220</v>
      </c>
      <c r="L18" t="s">
        <v>220</v>
      </c>
      <c r="M18" t="s">
        <v>220</v>
      </c>
      <c r="N18" t="s">
        <v>220</v>
      </c>
      <c r="O18" t="s">
        <v>220</v>
      </c>
      <c r="P18" t="s">
        <v>220</v>
      </c>
      <c r="Q18" t="s">
        <v>220</v>
      </c>
      <c r="R18" t="s">
        <v>221</v>
      </c>
      <c r="S18" t="s">
        <v>220</v>
      </c>
      <c r="T18" t="s">
        <v>220</v>
      </c>
      <c r="U18" t="s">
        <v>220</v>
      </c>
      <c r="V18" t="s">
        <v>220</v>
      </c>
      <c r="W18" t="s">
        <v>137</v>
      </c>
      <c r="X18" t="s">
        <v>220</v>
      </c>
      <c r="Y18" t="s">
        <v>221</v>
      </c>
      <c r="Z18" t="s">
        <v>222</v>
      </c>
      <c r="AA18" t="s">
        <v>105</v>
      </c>
      <c r="AB18" t="s">
        <v>220</v>
      </c>
      <c r="AC18" t="s">
        <v>220</v>
      </c>
      <c r="AD18" t="s">
        <v>221</v>
      </c>
      <c r="AE18" t="s">
        <v>220</v>
      </c>
      <c r="AF18" t="s">
        <v>85</v>
      </c>
      <c r="AG18" t="s">
        <v>78</v>
      </c>
      <c r="AH18" s="13">
        <v>44589.123796296299</v>
      </c>
      <c r="AI18" s="13">
        <v>44581.400405092594</v>
      </c>
      <c r="AJ18">
        <v>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4194304</v>
      </c>
      <c r="BL18" t="s">
        <v>223</v>
      </c>
      <c r="BM18" t="s">
        <v>95</v>
      </c>
      <c r="BN18" t="s">
        <v>268</v>
      </c>
      <c r="BO18" t="s">
        <v>229</v>
      </c>
      <c r="BP18" t="s">
        <v>137</v>
      </c>
      <c r="BQ18" t="s">
        <v>84</v>
      </c>
    </row>
    <row r="19" spans="1:69">
      <c r="A19">
        <v>5621</v>
      </c>
      <c r="B19" t="s">
        <v>219</v>
      </c>
      <c r="C19" t="s">
        <v>131</v>
      </c>
      <c r="D19" t="s">
        <v>220</v>
      </c>
      <c r="E19" t="s">
        <v>220</v>
      </c>
      <c r="F19" t="s">
        <v>220</v>
      </c>
      <c r="G19" t="s">
        <v>220</v>
      </c>
      <c r="H19" t="s">
        <v>220</v>
      </c>
      <c r="I19" t="s">
        <v>220</v>
      </c>
      <c r="J19" t="s">
        <v>220</v>
      </c>
      <c r="K19" t="s">
        <v>220</v>
      </c>
      <c r="L19" t="s">
        <v>220</v>
      </c>
      <c r="M19" t="s">
        <v>220</v>
      </c>
      <c r="N19" t="s">
        <v>220</v>
      </c>
      <c r="O19" t="s">
        <v>220</v>
      </c>
      <c r="P19" t="s">
        <v>220</v>
      </c>
      <c r="Q19" t="s">
        <v>220</v>
      </c>
      <c r="R19" t="s">
        <v>221</v>
      </c>
      <c r="S19" t="s">
        <v>220</v>
      </c>
      <c r="T19" t="s">
        <v>220</v>
      </c>
      <c r="U19" t="s">
        <v>220</v>
      </c>
      <c r="V19" t="s">
        <v>220</v>
      </c>
      <c r="W19" t="s">
        <v>250</v>
      </c>
      <c r="X19" t="s">
        <v>220</v>
      </c>
      <c r="Y19" t="s">
        <v>221</v>
      </c>
      <c r="Z19" t="s">
        <v>222</v>
      </c>
      <c r="AA19" t="s">
        <v>105</v>
      </c>
      <c r="AB19" t="s">
        <v>220</v>
      </c>
      <c r="AC19" t="s">
        <v>220</v>
      </c>
      <c r="AD19" t="s">
        <v>221</v>
      </c>
      <c r="AE19" t="s">
        <v>220</v>
      </c>
      <c r="AF19" t="s">
        <v>85</v>
      </c>
      <c r="AG19" t="s">
        <v>78</v>
      </c>
      <c r="AH19" s="13">
        <v>44589.827303240738</v>
      </c>
      <c r="AI19" s="13">
        <v>44581.080104166664</v>
      </c>
      <c r="AJ19">
        <v>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4194304</v>
      </c>
      <c r="BL19" t="s">
        <v>129</v>
      </c>
      <c r="BM19" t="s">
        <v>95</v>
      </c>
      <c r="BN19" t="s">
        <v>244</v>
      </c>
      <c r="BO19" t="s">
        <v>229</v>
      </c>
      <c r="BP19" t="s">
        <v>250</v>
      </c>
      <c r="BQ19" t="s">
        <v>84</v>
      </c>
    </row>
    <row r="20" spans="1:69">
      <c r="A20">
        <v>4816</v>
      </c>
      <c r="B20" t="s">
        <v>219</v>
      </c>
      <c r="C20" t="s">
        <v>131</v>
      </c>
      <c r="D20" t="s">
        <v>220</v>
      </c>
      <c r="E20" t="s">
        <v>220</v>
      </c>
      <c r="F20" t="s">
        <v>220</v>
      </c>
      <c r="G20" t="s">
        <v>220</v>
      </c>
      <c r="H20" t="s">
        <v>220</v>
      </c>
      <c r="I20" t="s">
        <v>220</v>
      </c>
      <c r="J20" t="s">
        <v>220</v>
      </c>
      <c r="K20" t="s">
        <v>220</v>
      </c>
      <c r="L20" t="s">
        <v>220</v>
      </c>
      <c r="M20" t="s">
        <v>220</v>
      </c>
      <c r="N20" t="s">
        <v>220</v>
      </c>
      <c r="O20" t="s">
        <v>220</v>
      </c>
      <c r="P20" t="s">
        <v>220</v>
      </c>
      <c r="Q20" t="s">
        <v>220</v>
      </c>
      <c r="R20" t="s">
        <v>221</v>
      </c>
      <c r="S20" t="s">
        <v>220</v>
      </c>
      <c r="T20" t="s">
        <v>220</v>
      </c>
      <c r="U20" t="s">
        <v>220</v>
      </c>
      <c r="V20" t="s">
        <v>220</v>
      </c>
      <c r="W20" t="s">
        <v>83</v>
      </c>
      <c r="X20" t="s">
        <v>220</v>
      </c>
      <c r="Y20" t="s">
        <v>220</v>
      </c>
      <c r="Z20" t="s">
        <v>82</v>
      </c>
      <c r="AA20" t="s">
        <v>105</v>
      </c>
      <c r="AB20" t="s">
        <v>220</v>
      </c>
      <c r="AC20" t="s">
        <v>220</v>
      </c>
      <c r="AD20" t="s">
        <v>221</v>
      </c>
      <c r="AE20" t="s">
        <v>221</v>
      </c>
      <c r="AF20" t="s">
        <v>248</v>
      </c>
      <c r="AG20" t="s">
        <v>78</v>
      </c>
      <c r="AH20" s="13">
        <v>44594.337025462963</v>
      </c>
      <c r="AI20" s="13">
        <v>44581.35796296296</v>
      </c>
      <c r="AJ20">
        <v>13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4194304</v>
      </c>
      <c r="BL20" t="s">
        <v>129</v>
      </c>
      <c r="BM20" t="s">
        <v>81</v>
      </c>
      <c r="BN20" t="s">
        <v>244</v>
      </c>
      <c r="BO20" t="s">
        <v>229</v>
      </c>
      <c r="BP20" t="s">
        <v>83</v>
      </c>
      <c r="BQ20" t="s">
        <v>84</v>
      </c>
    </row>
    <row r="21" spans="1:69">
      <c r="A21">
        <v>5621</v>
      </c>
      <c r="B21" t="s">
        <v>226</v>
      </c>
      <c r="C21" t="s">
        <v>84</v>
      </c>
      <c r="D21" t="s">
        <v>220</v>
      </c>
      <c r="E21" t="s">
        <v>220</v>
      </c>
      <c r="F21" t="s">
        <v>220</v>
      </c>
      <c r="G21" t="s">
        <v>220</v>
      </c>
      <c r="H21" t="s">
        <v>220</v>
      </c>
      <c r="I21" t="s">
        <v>220</v>
      </c>
      <c r="J21" t="s">
        <v>220</v>
      </c>
      <c r="K21" t="s">
        <v>220</v>
      </c>
      <c r="L21" t="s">
        <v>220</v>
      </c>
      <c r="M21" t="s">
        <v>220</v>
      </c>
      <c r="N21" t="s">
        <v>220</v>
      </c>
      <c r="O21" t="s">
        <v>220</v>
      </c>
      <c r="P21" t="s">
        <v>220</v>
      </c>
      <c r="Q21" t="s">
        <v>220</v>
      </c>
      <c r="R21" t="s">
        <v>221</v>
      </c>
      <c r="S21" t="s">
        <v>220</v>
      </c>
      <c r="T21" t="s">
        <v>220</v>
      </c>
      <c r="U21" t="s">
        <v>220</v>
      </c>
      <c r="V21" t="s">
        <v>220</v>
      </c>
      <c r="W21" t="s">
        <v>250</v>
      </c>
      <c r="X21" t="s">
        <v>220</v>
      </c>
      <c r="Y21" t="s">
        <v>220</v>
      </c>
      <c r="Z21" t="s">
        <v>222</v>
      </c>
      <c r="AA21" t="s">
        <v>105</v>
      </c>
      <c r="AB21" t="s">
        <v>220</v>
      </c>
      <c r="AC21" t="s">
        <v>220</v>
      </c>
      <c r="AD21" t="s">
        <v>221</v>
      </c>
      <c r="AE21" t="s">
        <v>220</v>
      </c>
      <c r="AF21" t="s">
        <v>85</v>
      </c>
      <c r="AG21" t="s">
        <v>78</v>
      </c>
      <c r="AH21" s="13">
        <v>44588.032025462962</v>
      </c>
      <c r="AI21" s="13">
        <v>44581.201782407406</v>
      </c>
      <c r="AJ21">
        <v>7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4194304</v>
      </c>
      <c r="BL21" t="s">
        <v>236</v>
      </c>
      <c r="BM21" t="s">
        <v>236</v>
      </c>
      <c r="BN21" t="s">
        <v>237</v>
      </c>
      <c r="BO21" t="s">
        <v>229</v>
      </c>
      <c r="BP21" t="s">
        <v>91</v>
      </c>
      <c r="BQ21" t="s">
        <v>84</v>
      </c>
    </row>
    <row r="22" spans="1:69">
      <c r="A22">
        <v>4899</v>
      </c>
      <c r="B22" t="s">
        <v>219</v>
      </c>
      <c r="C22" t="s">
        <v>131</v>
      </c>
      <c r="D22" t="s">
        <v>220</v>
      </c>
      <c r="E22" t="s">
        <v>220</v>
      </c>
      <c r="F22" t="s">
        <v>220</v>
      </c>
      <c r="G22" t="s">
        <v>220</v>
      </c>
      <c r="H22" t="s">
        <v>220</v>
      </c>
      <c r="I22" t="s">
        <v>220</v>
      </c>
      <c r="J22" t="s">
        <v>220</v>
      </c>
      <c r="K22" t="s">
        <v>220</v>
      </c>
      <c r="L22" t="s">
        <v>220</v>
      </c>
      <c r="M22" t="s">
        <v>220</v>
      </c>
      <c r="N22" t="s">
        <v>220</v>
      </c>
      <c r="O22" t="s">
        <v>220</v>
      </c>
      <c r="P22" t="s">
        <v>220</v>
      </c>
      <c r="Q22" t="s">
        <v>220</v>
      </c>
      <c r="R22" t="s">
        <v>221</v>
      </c>
      <c r="S22" t="s">
        <v>220</v>
      </c>
      <c r="T22" t="s">
        <v>220</v>
      </c>
      <c r="U22" t="s">
        <v>220</v>
      </c>
      <c r="V22" t="s">
        <v>220</v>
      </c>
      <c r="W22" t="s">
        <v>227</v>
      </c>
      <c r="X22" t="s">
        <v>220</v>
      </c>
      <c r="Y22" t="s">
        <v>220</v>
      </c>
      <c r="Z22" t="s">
        <v>82</v>
      </c>
      <c r="AA22" t="s">
        <v>105</v>
      </c>
      <c r="AB22" t="s">
        <v>220</v>
      </c>
      <c r="AC22" t="s">
        <v>220</v>
      </c>
      <c r="AD22" t="s">
        <v>221</v>
      </c>
      <c r="AE22" t="s">
        <v>221</v>
      </c>
      <c r="AF22" t="s">
        <v>253</v>
      </c>
      <c r="AG22" t="s">
        <v>78</v>
      </c>
      <c r="AH22" s="13">
        <v>44588.738634259258</v>
      </c>
      <c r="AI22" s="13">
        <v>44581.791493055556</v>
      </c>
      <c r="AJ22">
        <v>7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4194304</v>
      </c>
      <c r="BL22" t="s">
        <v>129</v>
      </c>
      <c r="BM22" t="s">
        <v>81</v>
      </c>
      <c r="BN22" t="s">
        <v>244</v>
      </c>
      <c r="BO22" t="s">
        <v>229</v>
      </c>
      <c r="BP22" t="s">
        <v>227</v>
      </c>
      <c r="BQ22" t="s">
        <v>84</v>
      </c>
    </row>
    <row r="23" spans="1:69">
      <c r="A23">
        <v>8999</v>
      </c>
      <c r="B23" t="s">
        <v>219</v>
      </c>
      <c r="C23" t="s">
        <v>84</v>
      </c>
      <c r="D23" t="s">
        <v>220</v>
      </c>
      <c r="E23" t="s">
        <v>220</v>
      </c>
      <c r="F23" t="s">
        <v>220</v>
      </c>
      <c r="G23" t="s">
        <v>220</v>
      </c>
      <c r="H23" t="s">
        <v>220</v>
      </c>
      <c r="I23" t="s">
        <v>220</v>
      </c>
      <c r="J23" t="s">
        <v>220</v>
      </c>
      <c r="K23" t="s">
        <v>220</v>
      </c>
      <c r="L23" t="s">
        <v>220</v>
      </c>
      <c r="M23" t="s">
        <v>220</v>
      </c>
      <c r="N23" t="s">
        <v>220</v>
      </c>
      <c r="O23" t="s">
        <v>220</v>
      </c>
      <c r="P23" t="s">
        <v>220</v>
      </c>
      <c r="Q23" t="s">
        <v>220</v>
      </c>
      <c r="R23" t="s">
        <v>221</v>
      </c>
      <c r="S23" t="s">
        <v>220</v>
      </c>
      <c r="T23" t="s">
        <v>220</v>
      </c>
      <c r="U23" t="s">
        <v>220</v>
      </c>
      <c r="V23" t="s">
        <v>220</v>
      </c>
      <c r="W23" t="s">
        <v>137</v>
      </c>
      <c r="X23" t="s">
        <v>220</v>
      </c>
      <c r="Y23" t="s">
        <v>221</v>
      </c>
      <c r="Z23" t="s">
        <v>82</v>
      </c>
      <c r="AA23" t="s">
        <v>105</v>
      </c>
      <c r="AB23" t="s">
        <v>220</v>
      </c>
      <c r="AC23" t="s">
        <v>220</v>
      </c>
      <c r="AD23" t="s">
        <v>221</v>
      </c>
      <c r="AE23" t="s">
        <v>221</v>
      </c>
      <c r="AF23" t="s">
        <v>85</v>
      </c>
      <c r="AG23" t="s">
        <v>78</v>
      </c>
      <c r="AH23" s="13">
        <v>44582.099328703705</v>
      </c>
      <c r="AI23" s="13">
        <v>44581.430532407408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 t="s">
        <v>223</v>
      </c>
      <c r="BM23" t="s">
        <v>95</v>
      </c>
      <c r="BN23" t="s">
        <v>268</v>
      </c>
      <c r="BO23" t="s">
        <v>229</v>
      </c>
      <c r="BP23" t="s">
        <v>137</v>
      </c>
      <c r="BQ23" t="s">
        <v>84</v>
      </c>
    </row>
    <row r="24" spans="1:69">
      <c r="A24">
        <v>7999</v>
      </c>
      <c r="B24" t="s">
        <v>226</v>
      </c>
      <c r="C24" t="s">
        <v>84</v>
      </c>
      <c r="D24" t="s">
        <v>220</v>
      </c>
      <c r="E24" t="s">
        <v>220</v>
      </c>
      <c r="F24" t="s">
        <v>220</v>
      </c>
      <c r="G24" t="s">
        <v>220</v>
      </c>
      <c r="H24" t="s">
        <v>220</v>
      </c>
      <c r="I24" t="s">
        <v>220</v>
      </c>
      <c r="J24" t="s">
        <v>220</v>
      </c>
      <c r="K24" t="s">
        <v>220</v>
      </c>
      <c r="L24" t="s">
        <v>220</v>
      </c>
      <c r="M24" t="s">
        <v>220</v>
      </c>
      <c r="N24" t="s">
        <v>220</v>
      </c>
      <c r="O24" t="s">
        <v>220</v>
      </c>
      <c r="P24" t="s">
        <v>220</v>
      </c>
      <c r="Q24" t="s">
        <v>220</v>
      </c>
      <c r="R24" t="s">
        <v>221</v>
      </c>
      <c r="S24" t="s">
        <v>220</v>
      </c>
      <c r="T24" t="s">
        <v>220</v>
      </c>
      <c r="U24" t="s">
        <v>220</v>
      </c>
      <c r="V24" t="s">
        <v>220</v>
      </c>
      <c r="W24" t="s">
        <v>117</v>
      </c>
      <c r="X24" t="s">
        <v>220</v>
      </c>
      <c r="Y24" t="s">
        <v>220</v>
      </c>
      <c r="Z24" t="s">
        <v>222</v>
      </c>
      <c r="AA24" t="s">
        <v>105</v>
      </c>
      <c r="AB24" t="s">
        <v>220</v>
      </c>
      <c r="AC24" t="s">
        <v>220</v>
      </c>
      <c r="AD24" t="s">
        <v>221</v>
      </c>
      <c r="AE24" t="s">
        <v>220</v>
      </c>
      <c r="AF24" t="s">
        <v>85</v>
      </c>
      <c r="AG24" t="s">
        <v>78</v>
      </c>
      <c r="AH24" s="13">
        <v>44582.297488425924</v>
      </c>
      <c r="AI24" s="13">
        <v>44581.175057870372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4194304</v>
      </c>
      <c r="BL24" t="s">
        <v>223</v>
      </c>
      <c r="BM24" t="s">
        <v>81</v>
      </c>
      <c r="BN24" t="s">
        <v>328</v>
      </c>
      <c r="BO24" t="s">
        <v>229</v>
      </c>
      <c r="BP24" t="s">
        <v>117</v>
      </c>
      <c r="BQ24" t="s">
        <v>84</v>
      </c>
    </row>
    <row r="25" spans="1:69">
      <c r="A25">
        <v>5699</v>
      </c>
      <c r="B25" t="s">
        <v>219</v>
      </c>
      <c r="C25" t="s">
        <v>84</v>
      </c>
      <c r="D25" t="s">
        <v>220</v>
      </c>
      <c r="E25" t="s">
        <v>220</v>
      </c>
      <c r="F25" t="s">
        <v>220</v>
      </c>
      <c r="G25" t="s">
        <v>220</v>
      </c>
      <c r="H25" t="s">
        <v>220</v>
      </c>
      <c r="I25" t="s">
        <v>220</v>
      </c>
      <c r="J25" t="s">
        <v>220</v>
      </c>
      <c r="K25" t="s">
        <v>220</v>
      </c>
      <c r="L25" t="s">
        <v>220</v>
      </c>
      <c r="M25" t="s">
        <v>220</v>
      </c>
      <c r="N25" t="s">
        <v>220</v>
      </c>
      <c r="O25" t="s">
        <v>220</v>
      </c>
      <c r="P25" t="s">
        <v>220</v>
      </c>
      <c r="Q25" t="s">
        <v>220</v>
      </c>
      <c r="R25" t="s">
        <v>221</v>
      </c>
      <c r="S25" t="s">
        <v>220</v>
      </c>
      <c r="T25" t="s">
        <v>220</v>
      </c>
      <c r="U25" t="s">
        <v>220</v>
      </c>
      <c r="V25" t="s">
        <v>220</v>
      </c>
      <c r="W25" t="s">
        <v>137</v>
      </c>
      <c r="X25" t="s">
        <v>220</v>
      </c>
      <c r="Y25" t="s">
        <v>221</v>
      </c>
      <c r="Z25" t="s">
        <v>222</v>
      </c>
      <c r="AA25" t="s">
        <v>105</v>
      </c>
      <c r="AB25" t="s">
        <v>220</v>
      </c>
      <c r="AC25" t="s">
        <v>220</v>
      </c>
      <c r="AD25" t="s">
        <v>221</v>
      </c>
      <c r="AE25" t="s">
        <v>220</v>
      </c>
      <c r="AF25" t="s">
        <v>85</v>
      </c>
      <c r="AG25" t="s">
        <v>78</v>
      </c>
      <c r="AH25" s="13">
        <v>44587.993032407408</v>
      </c>
      <c r="AI25" s="13">
        <v>44581.225682870368</v>
      </c>
      <c r="AJ25">
        <v>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4194304</v>
      </c>
      <c r="BL25" t="s">
        <v>223</v>
      </c>
      <c r="BM25" t="s">
        <v>95</v>
      </c>
      <c r="BN25" t="s">
        <v>224</v>
      </c>
      <c r="BO25" t="s">
        <v>245</v>
      </c>
      <c r="BP25" t="s">
        <v>137</v>
      </c>
      <c r="BQ25" t="s">
        <v>84</v>
      </c>
    </row>
    <row r="26" spans="1:69">
      <c r="A26">
        <v>5995</v>
      </c>
      <c r="B26" t="s">
        <v>226</v>
      </c>
      <c r="C26" t="s">
        <v>84</v>
      </c>
      <c r="D26" t="s">
        <v>220</v>
      </c>
      <c r="E26" t="s">
        <v>220</v>
      </c>
      <c r="F26" t="s">
        <v>220</v>
      </c>
      <c r="G26" t="s">
        <v>220</v>
      </c>
      <c r="H26" t="s">
        <v>220</v>
      </c>
      <c r="I26" t="s">
        <v>220</v>
      </c>
      <c r="J26" t="s">
        <v>220</v>
      </c>
      <c r="K26" t="s">
        <v>220</v>
      </c>
      <c r="L26" t="s">
        <v>220</v>
      </c>
      <c r="M26" t="s">
        <v>220</v>
      </c>
      <c r="N26" t="s">
        <v>220</v>
      </c>
      <c r="O26" t="s">
        <v>220</v>
      </c>
      <c r="P26" t="s">
        <v>220</v>
      </c>
      <c r="Q26" t="s">
        <v>220</v>
      </c>
      <c r="R26" t="s">
        <v>221</v>
      </c>
      <c r="S26" t="s">
        <v>220</v>
      </c>
      <c r="T26" t="s">
        <v>220</v>
      </c>
      <c r="U26" t="s">
        <v>220</v>
      </c>
      <c r="V26" t="s">
        <v>220</v>
      </c>
      <c r="W26" t="s">
        <v>227</v>
      </c>
      <c r="X26" t="s">
        <v>220</v>
      </c>
      <c r="Y26" t="s">
        <v>220</v>
      </c>
      <c r="Z26" t="s">
        <v>222</v>
      </c>
      <c r="AA26" t="s">
        <v>105</v>
      </c>
      <c r="AB26" t="s">
        <v>220</v>
      </c>
      <c r="AC26" t="s">
        <v>220</v>
      </c>
      <c r="AD26" t="s">
        <v>221</v>
      </c>
      <c r="AE26" t="s">
        <v>220</v>
      </c>
      <c r="AF26" t="s">
        <v>85</v>
      </c>
      <c r="AG26" t="s">
        <v>78</v>
      </c>
      <c r="AH26" s="13">
        <v>44586.494479166664</v>
      </c>
      <c r="AI26" s="13">
        <v>44581.902974537035</v>
      </c>
      <c r="AJ26">
        <v>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8388608</v>
      </c>
      <c r="BI26">
        <v>0</v>
      </c>
      <c r="BJ26">
        <v>0</v>
      </c>
      <c r="BK26">
        <v>4194304</v>
      </c>
      <c r="BL26" t="s">
        <v>223</v>
      </c>
      <c r="BM26" t="s">
        <v>81</v>
      </c>
      <c r="BN26" t="s">
        <v>224</v>
      </c>
      <c r="BO26" t="s">
        <v>229</v>
      </c>
      <c r="BP26" t="s">
        <v>227</v>
      </c>
      <c r="BQ26" t="s">
        <v>84</v>
      </c>
    </row>
    <row r="27" spans="1:69">
      <c r="A27">
        <v>5732</v>
      </c>
      <c r="B27" t="s">
        <v>226</v>
      </c>
      <c r="C27" t="s">
        <v>84</v>
      </c>
      <c r="D27" t="s">
        <v>220</v>
      </c>
      <c r="E27" t="s">
        <v>220</v>
      </c>
      <c r="F27" t="s">
        <v>220</v>
      </c>
      <c r="G27" t="s">
        <v>220</v>
      </c>
      <c r="H27" t="s">
        <v>220</v>
      </c>
      <c r="I27" t="s">
        <v>220</v>
      </c>
      <c r="J27" t="s">
        <v>220</v>
      </c>
      <c r="K27" t="s">
        <v>220</v>
      </c>
      <c r="L27" t="s">
        <v>220</v>
      </c>
      <c r="M27" t="s">
        <v>220</v>
      </c>
      <c r="N27" t="s">
        <v>220</v>
      </c>
      <c r="O27" t="s">
        <v>220</v>
      </c>
      <c r="P27" t="s">
        <v>220</v>
      </c>
      <c r="Q27" t="s">
        <v>220</v>
      </c>
      <c r="R27" t="s">
        <v>221</v>
      </c>
      <c r="S27" t="s">
        <v>220</v>
      </c>
      <c r="T27" t="s">
        <v>220</v>
      </c>
      <c r="U27" t="s">
        <v>220</v>
      </c>
      <c r="V27" t="s">
        <v>220</v>
      </c>
      <c r="W27" t="s">
        <v>227</v>
      </c>
      <c r="X27" t="s">
        <v>220</v>
      </c>
      <c r="Y27" t="s">
        <v>220</v>
      </c>
      <c r="Z27" t="s">
        <v>222</v>
      </c>
      <c r="AA27" t="s">
        <v>105</v>
      </c>
      <c r="AB27" t="s">
        <v>220</v>
      </c>
      <c r="AC27" t="s">
        <v>220</v>
      </c>
      <c r="AD27" t="s">
        <v>221</v>
      </c>
      <c r="AE27" t="s">
        <v>220</v>
      </c>
      <c r="AF27" t="s">
        <v>282</v>
      </c>
      <c r="AG27" t="s">
        <v>78</v>
      </c>
      <c r="AH27" s="13">
        <v>44593.610752314817</v>
      </c>
      <c r="AI27" s="13">
        <v>44581.351030092592</v>
      </c>
      <c r="AJ27">
        <v>12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4194304</v>
      </c>
      <c r="BL27" t="s">
        <v>223</v>
      </c>
      <c r="BM27" t="s">
        <v>95</v>
      </c>
      <c r="BN27" t="s">
        <v>224</v>
      </c>
      <c r="BO27" t="s">
        <v>242</v>
      </c>
      <c r="BP27" t="s">
        <v>227</v>
      </c>
      <c r="BQ27" t="s">
        <v>84</v>
      </c>
    </row>
    <row r="28" spans="1:69">
      <c r="A28">
        <v>5941</v>
      </c>
      <c r="B28" t="s">
        <v>219</v>
      </c>
      <c r="C28" t="s">
        <v>84</v>
      </c>
      <c r="D28" t="s">
        <v>220</v>
      </c>
      <c r="E28" t="s">
        <v>220</v>
      </c>
      <c r="F28" t="s">
        <v>220</v>
      </c>
      <c r="G28" t="s">
        <v>220</v>
      </c>
      <c r="H28" t="s">
        <v>220</v>
      </c>
      <c r="I28" t="s">
        <v>220</v>
      </c>
      <c r="J28" t="s">
        <v>220</v>
      </c>
      <c r="K28" t="s">
        <v>220</v>
      </c>
      <c r="L28" t="s">
        <v>220</v>
      </c>
      <c r="M28" t="s">
        <v>220</v>
      </c>
      <c r="N28" t="s">
        <v>220</v>
      </c>
      <c r="O28" t="s">
        <v>220</v>
      </c>
      <c r="P28" t="s">
        <v>220</v>
      </c>
      <c r="Q28" t="s">
        <v>220</v>
      </c>
      <c r="R28" t="s">
        <v>221</v>
      </c>
      <c r="S28" t="s">
        <v>220</v>
      </c>
      <c r="T28" t="s">
        <v>220</v>
      </c>
      <c r="U28" t="s">
        <v>220</v>
      </c>
      <c r="V28" t="s">
        <v>220</v>
      </c>
      <c r="W28" t="s">
        <v>227</v>
      </c>
      <c r="X28" t="s">
        <v>220</v>
      </c>
      <c r="Y28" t="s">
        <v>220</v>
      </c>
      <c r="Z28" t="s">
        <v>222</v>
      </c>
      <c r="AA28" t="s">
        <v>105</v>
      </c>
      <c r="AB28" t="s">
        <v>220</v>
      </c>
      <c r="AC28" t="s">
        <v>220</v>
      </c>
      <c r="AD28" t="s">
        <v>221</v>
      </c>
      <c r="AE28" t="s">
        <v>220</v>
      </c>
      <c r="AF28" t="s">
        <v>85</v>
      </c>
      <c r="AG28" t="s">
        <v>78</v>
      </c>
      <c r="AH28" s="13">
        <v>44586.53875</v>
      </c>
      <c r="AI28" s="13">
        <v>44581.398680555554</v>
      </c>
      <c r="AJ28">
        <v>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4194304</v>
      </c>
      <c r="BL28" t="s">
        <v>223</v>
      </c>
      <c r="BM28" t="s">
        <v>81</v>
      </c>
      <c r="BN28" t="s">
        <v>224</v>
      </c>
      <c r="BO28" t="s">
        <v>228</v>
      </c>
      <c r="BP28" t="s">
        <v>227</v>
      </c>
      <c r="BQ28" t="s">
        <v>84</v>
      </c>
    </row>
    <row r="29" spans="1:69">
      <c r="A29">
        <v>4829</v>
      </c>
      <c r="B29" t="s">
        <v>219</v>
      </c>
      <c r="C29" t="s">
        <v>84</v>
      </c>
      <c r="D29" t="s">
        <v>220</v>
      </c>
      <c r="E29" t="s">
        <v>220</v>
      </c>
      <c r="F29" t="s">
        <v>220</v>
      </c>
      <c r="G29" t="s">
        <v>220</v>
      </c>
      <c r="H29" t="s">
        <v>220</v>
      </c>
      <c r="I29" t="s">
        <v>220</v>
      </c>
      <c r="J29" t="s">
        <v>220</v>
      </c>
      <c r="K29" t="s">
        <v>220</v>
      </c>
      <c r="L29" t="s">
        <v>220</v>
      </c>
      <c r="M29" t="s">
        <v>220</v>
      </c>
      <c r="N29" t="s">
        <v>220</v>
      </c>
      <c r="O29" t="s">
        <v>220</v>
      </c>
      <c r="P29" t="s">
        <v>220</v>
      </c>
      <c r="Q29" t="s">
        <v>220</v>
      </c>
      <c r="R29" t="s">
        <v>221</v>
      </c>
      <c r="S29" t="s">
        <v>220</v>
      </c>
      <c r="T29" t="s">
        <v>220</v>
      </c>
      <c r="U29" t="s">
        <v>220</v>
      </c>
      <c r="V29" t="s">
        <v>220</v>
      </c>
      <c r="W29" t="s">
        <v>227</v>
      </c>
      <c r="X29" t="s">
        <v>220</v>
      </c>
      <c r="Y29" t="s">
        <v>220</v>
      </c>
      <c r="Z29" t="s">
        <v>82</v>
      </c>
      <c r="AA29" t="s">
        <v>105</v>
      </c>
      <c r="AB29" t="s">
        <v>220</v>
      </c>
      <c r="AC29" t="s">
        <v>220</v>
      </c>
      <c r="AD29" t="s">
        <v>221</v>
      </c>
      <c r="AE29" t="s">
        <v>221</v>
      </c>
      <c r="AF29" t="s">
        <v>329</v>
      </c>
      <c r="AG29" t="s">
        <v>78</v>
      </c>
      <c r="AH29" s="13">
        <v>44584.809120370373</v>
      </c>
      <c r="AI29" s="13">
        <v>44581.671342592592</v>
      </c>
      <c r="AJ29">
        <v>3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 t="s">
        <v>223</v>
      </c>
      <c r="BM29" t="s">
        <v>81</v>
      </c>
      <c r="BN29" t="s">
        <v>224</v>
      </c>
      <c r="BO29" t="s">
        <v>229</v>
      </c>
      <c r="BP29" t="s">
        <v>227</v>
      </c>
      <c r="BQ29" t="s">
        <v>84</v>
      </c>
    </row>
    <row r="30" spans="1:69">
      <c r="A30">
        <v>5621</v>
      </c>
      <c r="B30" t="s">
        <v>219</v>
      </c>
      <c r="C30" t="s">
        <v>131</v>
      </c>
      <c r="D30" t="s">
        <v>220</v>
      </c>
      <c r="E30" t="s">
        <v>220</v>
      </c>
      <c r="F30" t="s">
        <v>220</v>
      </c>
      <c r="G30" t="s">
        <v>220</v>
      </c>
      <c r="H30" t="s">
        <v>220</v>
      </c>
      <c r="I30" t="s">
        <v>220</v>
      </c>
      <c r="J30" t="s">
        <v>220</v>
      </c>
      <c r="K30" t="s">
        <v>220</v>
      </c>
      <c r="L30" t="s">
        <v>220</v>
      </c>
      <c r="M30" t="s">
        <v>220</v>
      </c>
      <c r="N30" t="s">
        <v>220</v>
      </c>
      <c r="O30" t="s">
        <v>220</v>
      </c>
      <c r="P30" t="s">
        <v>220</v>
      </c>
      <c r="Q30" t="s">
        <v>220</v>
      </c>
      <c r="R30" t="s">
        <v>221</v>
      </c>
      <c r="S30" t="s">
        <v>220</v>
      </c>
      <c r="T30" t="s">
        <v>220</v>
      </c>
      <c r="U30" t="s">
        <v>220</v>
      </c>
      <c r="V30" t="s">
        <v>220</v>
      </c>
      <c r="W30" t="s">
        <v>137</v>
      </c>
      <c r="X30" t="s">
        <v>220</v>
      </c>
      <c r="Y30" t="s">
        <v>221</v>
      </c>
      <c r="Z30" t="s">
        <v>222</v>
      </c>
      <c r="AA30" t="s">
        <v>105</v>
      </c>
      <c r="AB30" t="s">
        <v>220</v>
      </c>
      <c r="AC30" t="s">
        <v>220</v>
      </c>
      <c r="AD30" t="s">
        <v>221</v>
      </c>
      <c r="AE30" t="s">
        <v>220</v>
      </c>
      <c r="AF30" t="s">
        <v>85</v>
      </c>
      <c r="AG30" t="s">
        <v>78</v>
      </c>
      <c r="AH30" s="13">
        <v>44589.56590277778</v>
      </c>
      <c r="AI30" s="13">
        <v>44581.441643518519</v>
      </c>
      <c r="AJ30">
        <v>8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4194304</v>
      </c>
      <c r="BL30" t="s">
        <v>236</v>
      </c>
      <c r="BM30" t="s">
        <v>236</v>
      </c>
      <c r="BN30" t="s">
        <v>237</v>
      </c>
      <c r="BO30" t="s">
        <v>229</v>
      </c>
      <c r="BP30" t="s">
        <v>91</v>
      </c>
      <c r="BQ30" t="s">
        <v>84</v>
      </c>
    </row>
    <row r="31" spans="1:69">
      <c r="A31">
        <v>5661</v>
      </c>
      <c r="B31" t="s">
        <v>219</v>
      </c>
      <c r="C31" t="s">
        <v>131</v>
      </c>
      <c r="D31" t="s">
        <v>220</v>
      </c>
      <c r="E31" t="s">
        <v>220</v>
      </c>
      <c r="F31" t="s">
        <v>220</v>
      </c>
      <c r="G31" t="s">
        <v>220</v>
      </c>
      <c r="H31" t="s">
        <v>220</v>
      </c>
      <c r="I31" t="s">
        <v>220</v>
      </c>
      <c r="J31" t="s">
        <v>220</v>
      </c>
      <c r="K31" t="s">
        <v>220</v>
      </c>
      <c r="L31" t="s">
        <v>220</v>
      </c>
      <c r="M31" t="s">
        <v>220</v>
      </c>
      <c r="N31" t="s">
        <v>220</v>
      </c>
      <c r="O31" t="s">
        <v>220</v>
      </c>
      <c r="P31" t="s">
        <v>220</v>
      </c>
      <c r="Q31" t="s">
        <v>220</v>
      </c>
      <c r="R31" t="s">
        <v>221</v>
      </c>
      <c r="S31" t="s">
        <v>220</v>
      </c>
      <c r="T31" t="s">
        <v>220</v>
      </c>
      <c r="U31" t="s">
        <v>220</v>
      </c>
      <c r="V31" t="s">
        <v>220</v>
      </c>
      <c r="W31" t="s">
        <v>106</v>
      </c>
      <c r="X31" t="s">
        <v>220</v>
      </c>
      <c r="Y31" t="s">
        <v>221</v>
      </c>
      <c r="Z31" t="s">
        <v>222</v>
      </c>
      <c r="AA31" t="s">
        <v>105</v>
      </c>
      <c r="AB31" t="s">
        <v>220</v>
      </c>
      <c r="AC31" t="s">
        <v>220</v>
      </c>
      <c r="AD31" t="s">
        <v>221</v>
      </c>
      <c r="AE31" t="s">
        <v>220</v>
      </c>
      <c r="AF31" t="s">
        <v>85</v>
      </c>
      <c r="AG31" t="s">
        <v>78</v>
      </c>
      <c r="AH31" s="13">
        <v>44589.1483912037</v>
      </c>
      <c r="AI31" s="13">
        <v>44581.348333333335</v>
      </c>
      <c r="AJ31">
        <v>8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4194304</v>
      </c>
      <c r="BL31" t="s">
        <v>129</v>
      </c>
      <c r="BM31" t="s">
        <v>95</v>
      </c>
      <c r="BN31" t="s">
        <v>244</v>
      </c>
      <c r="BO31" t="s">
        <v>273</v>
      </c>
      <c r="BP31" t="s">
        <v>106</v>
      </c>
      <c r="BQ31" t="s">
        <v>84</v>
      </c>
    </row>
    <row r="32" spans="1:69">
      <c r="A32">
        <v>5719</v>
      </c>
      <c r="B32" t="s">
        <v>219</v>
      </c>
      <c r="C32" t="s">
        <v>84</v>
      </c>
      <c r="D32" t="s">
        <v>220</v>
      </c>
      <c r="E32" t="s">
        <v>220</v>
      </c>
      <c r="F32" t="s">
        <v>220</v>
      </c>
      <c r="G32" t="s">
        <v>220</v>
      </c>
      <c r="H32" t="s">
        <v>220</v>
      </c>
      <c r="I32" t="s">
        <v>220</v>
      </c>
      <c r="J32" t="s">
        <v>220</v>
      </c>
      <c r="K32" t="s">
        <v>220</v>
      </c>
      <c r="L32" t="s">
        <v>220</v>
      </c>
      <c r="M32" t="s">
        <v>220</v>
      </c>
      <c r="N32" t="s">
        <v>220</v>
      </c>
      <c r="O32" t="s">
        <v>221</v>
      </c>
      <c r="P32" t="s">
        <v>220</v>
      </c>
      <c r="Q32" t="s">
        <v>220</v>
      </c>
      <c r="R32" t="s">
        <v>221</v>
      </c>
      <c r="S32" t="s">
        <v>220</v>
      </c>
      <c r="T32" t="s">
        <v>220</v>
      </c>
      <c r="U32" t="s">
        <v>220</v>
      </c>
      <c r="V32" t="s">
        <v>220</v>
      </c>
      <c r="W32" t="s">
        <v>304</v>
      </c>
      <c r="X32" t="s">
        <v>220</v>
      </c>
      <c r="Y32" t="s">
        <v>221</v>
      </c>
      <c r="Z32" t="s">
        <v>222</v>
      </c>
      <c r="AA32" t="s">
        <v>105</v>
      </c>
      <c r="AB32" t="s">
        <v>220</v>
      </c>
      <c r="AC32" t="s">
        <v>220</v>
      </c>
      <c r="AD32" t="s">
        <v>221</v>
      </c>
      <c r="AE32" t="s">
        <v>220</v>
      </c>
      <c r="AF32" t="s">
        <v>85</v>
      </c>
      <c r="AG32" t="s">
        <v>78</v>
      </c>
      <c r="AH32" s="13">
        <v>44589.084675925929</v>
      </c>
      <c r="AI32" s="13">
        <v>44581.425069444442</v>
      </c>
      <c r="AJ32">
        <v>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4194304</v>
      </c>
      <c r="BL32" t="s">
        <v>223</v>
      </c>
      <c r="BM32" t="s">
        <v>81</v>
      </c>
      <c r="BN32" t="s">
        <v>234</v>
      </c>
      <c r="BO32" t="s">
        <v>229</v>
      </c>
      <c r="BP32" t="s">
        <v>304</v>
      </c>
      <c r="BQ32" t="s">
        <v>84</v>
      </c>
    </row>
    <row r="33" spans="1:69">
      <c r="A33">
        <v>5945</v>
      </c>
      <c r="B33" t="s">
        <v>219</v>
      </c>
      <c r="C33" t="s">
        <v>79</v>
      </c>
      <c r="D33" t="s">
        <v>220</v>
      </c>
      <c r="E33" t="s">
        <v>220</v>
      </c>
      <c r="F33" t="s">
        <v>220</v>
      </c>
      <c r="G33" t="s">
        <v>220</v>
      </c>
      <c r="H33" t="s">
        <v>220</v>
      </c>
      <c r="I33" t="s">
        <v>220</v>
      </c>
      <c r="J33" t="s">
        <v>220</v>
      </c>
      <c r="K33" t="s">
        <v>220</v>
      </c>
      <c r="L33" t="s">
        <v>220</v>
      </c>
      <c r="M33" t="s">
        <v>220</v>
      </c>
      <c r="N33" t="s">
        <v>220</v>
      </c>
      <c r="O33" t="s">
        <v>220</v>
      </c>
      <c r="P33" t="s">
        <v>220</v>
      </c>
      <c r="Q33" t="s">
        <v>220</v>
      </c>
      <c r="R33" t="s">
        <v>221</v>
      </c>
      <c r="S33" t="s">
        <v>220</v>
      </c>
      <c r="T33" t="s">
        <v>220</v>
      </c>
      <c r="U33" t="s">
        <v>220</v>
      </c>
      <c r="V33" t="s">
        <v>220</v>
      </c>
      <c r="W33" t="s">
        <v>227</v>
      </c>
      <c r="X33" t="s">
        <v>220</v>
      </c>
      <c r="Y33" t="s">
        <v>220</v>
      </c>
      <c r="Z33" t="s">
        <v>82</v>
      </c>
      <c r="AA33" t="s">
        <v>105</v>
      </c>
      <c r="AB33" t="s">
        <v>220</v>
      </c>
      <c r="AC33" t="s">
        <v>220</v>
      </c>
      <c r="AD33" t="s">
        <v>221</v>
      </c>
      <c r="AE33" t="s">
        <v>220</v>
      </c>
      <c r="AF33" t="s">
        <v>85</v>
      </c>
      <c r="AG33" t="s">
        <v>78</v>
      </c>
      <c r="AH33" s="13">
        <v>44585.673518518517</v>
      </c>
      <c r="AI33" s="13">
        <v>44581.704791666663</v>
      </c>
      <c r="AJ33">
        <v>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4194304</v>
      </c>
      <c r="BL33" t="s">
        <v>277</v>
      </c>
      <c r="BM33" t="s">
        <v>95</v>
      </c>
      <c r="BN33" t="s">
        <v>278</v>
      </c>
      <c r="BO33" t="s">
        <v>277</v>
      </c>
      <c r="BP33" t="s">
        <v>227</v>
      </c>
      <c r="BQ33" t="s">
        <v>84</v>
      </c>
    </row>
    <row r="34" spans="1:69">
      <c r="A34">
        <v>5816</v>
      </c>
      <c r="B34" t="s">
        <v>219</v>
      </c>
      <c r="C34" t="s">
        <v>131</v>
      </c>
      <c r="D34" t="s">
        <v>220</v>
      </c>
      <c r="E34" t="s">
        <v>220</v>
      </c>
      <c r="F34" t="s">
        <v>220</v>
      </c>
      <c r="G34" t="s">
        <v>220</v>
      </c>
      <c r="H34" t="s">
        <v>220</v>
      </c>
      <c r="I34" t="s">
        <v>220</v>
      </c>
      <c r="J34" t="s">
        <v>220</v>
      </c>
      <c r="K34" t="s">
        <v>220</v>
      </c>
      <c r="L34" t="s">
        <v>220</v>
      </c>
      <c r="M34" t="s">
        <v>220</v>
      </c>
      <c r="N34" t="s">
        <v>220</v>
      </c>
      <c r="O34" t="s">
        <v>220</v>
      </c>
      <c r="P34" t="s">
        <v>220</v>
      </c>
      <c r="Q34" t="s">
        <v>220</v>
      </c>
      <c r="R34" t="s">
        <v>221</v>
      </c>
      <c r="S34" t="s">
        <v>220</v>
      </c>
      <c r="T34" t="s">
        <v>220</v>
      </c>
      <c r="U34" t="s">
        <v>220</v>
      </c>
      <c r="V34" t="s">
        <v>220</v>
      </c>
      <c r="W34" t="s">
        <v>97</v>
      </c>
      <c r="X34" t="s">
        <v>220</v>
      </c>
      <c r="Y34" t="s">
        <v>221</v>
      </c>
      <c r="Z34" t="s">
        <v>222</v>
      </c>
      <c r="AA34" t="s">
        <v>84</v>
      </c>
      <c r="AB34" t="s">
        <v>220</v>
      </c>
      <c r="AC34" t="s">
        <v>220</v>
      </c>
      <c r="AD34" t="s">
        <v>221</v>
      </c>
      <c r="AE34" t="s">
        <v>220</v>
      </c>
      <c r="AF34" t="s">
        <v>85</v>
      </c>
      <c r="AG34" t="s">
        <v>78</v>
      </c>
      <c r="AH34" s="13">
        <v>44582.0703587963</v>
      </c>
      <c r="AI34" s="13">
        <v>44581.959074074075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8388608</v>
      </c>
      <c r="BI34">
        <v>0</v>
      </c>
      <c r="BJ34">
        <v>0</v>
      </c>
      <c r="BK34">
        <v>4194304</v>
      </c>
      <c r="BL34" t="s">
        <v>129</v>
      </c>
      <c r="BM34" t="s">
        <v>81</v>
      </c>
      <c r="BN34" t="s">
        <v>244</v>
      </c>
      <c r="BO34" t="s">
        <v>330</v>
      </c>
      <c r="BP34" t="s">
        <v>97</v>
      </c>
      <c r="BQ34" t="s">
        <v>84</v>
      </c>
    </row>
    <row r="35" spans="1:69">
      <c r="A35">
        <v>5311</v>
      </c>
      <c r="B35" t="s">
        <v>226</v>
      </c>
      <c r="C35" t="s">
        <v>131</v>
      </c>
      <c r="D35" t="s">
        <v>220</v>
      </c>
      <c r="E35" t="s">
        <v>220</v>
      </c>
      <c r="F35" t="s">
        <v>220</v>
      </c>
      <c r="G35" t="s">
        <v>220</v>
      </c>
      <c r="H35" t="s">
        <v>220</v>
      </c>
      <c r="I35" t="s">
        <v>220</v>
      </c>
      <c r="J35" t="s">
        <v>220</v>
      </c>
      <c r="K35" t="s">
        <v>220</v>
      </c>
      <c r="L35" t="s">
        <v>220</v>
      </c>
      <c r="M35" t="s">
        <v>220</v>
      </c>
      <c r="N35" t="s">
        <v>220</v>
      </c>
      <c r="O35" t="s">
        <v>220</v>
      </c>
      <c r="P35" t="s">
        <v>220</v>
      </c>
      <c r="Q35" t="s">
        <v>220</v>
      </c>
      <c r="R35" t="s">
        <v>221</v>
      </c>
      <c r="S35" t="s">
        <v>220</v>
      </c>
      <c r="T35" t="s">
        <v>220</v>
      </c>
      <c r="U35" t="s">
        <v>220</v>
      </c>
      <c r="V35" t="s">
        <v>220</v>
      </c>
      <c r="W35" t="s">
        <v>106</v>
      </c>
      <c r="X35" t="s">
        <v>220</v>
      </c>
      <c r="Y35" t="s">
        <v>220</v>
      </c>
      <c r="Z35" t="s">
        <v>222</v>
      </c>
      <c r="AA35" t="s">
        <v>105</v>
      </c>
      <c r="AB35" t="s">
        <v>220</v>
      </c>
      <c r="AC35" t="s">
        <v>220</v>
      </c>
      <c r="AD35" t="s">
        <v>221</v>
      </c>
      <c r="AE35" t="s">
        <v>220</v>
      </c>
      <c r="AF35" t="s">
        <v>85</v>
      </c>
      <c r="AG35" t="s">
        <v>78</v>
      </c>
      <c r="AH35" s="13">
        <v>44589.333078703705</v>
      </c>
      <c r="AI35" s="13">
        <v>44581.096342592595</v>
      </c>
      <c r="AJ35">
        <v>8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2048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4194304</v>
      </c>
      <c r="BL35" t="s">
        <v>129</v>
      </c>
      <c r="BM35" t="s">
        <v>95</v>
      </c>
      <c r="BN35" t="s">
        <v>278</v>
      </c>
      <c r="BO35" t="s">
        <v>229</v>
      </c>
      <c r="BP35" t="s">
        <v>106</v>
      </c>
      <c r="BQ35" t="s">
        <v>84</v>
      </c>
    </row>
    <row r="36" spans="1:69">
      <c r="A36">
        <v>5311</v>
      </c>
      <c r="B36" t="s">
        <v>226</v>
      </c>
      <c r="C36" t="s">
        <v>262</v>
      </c>
      <c r="D36" t="s">
        <v>220</v>
      </c>
      <c r="E36" t="s">
        <v>220</v>
      </c>
      <c r="F36" t="s">
        <v>220</v>
      </c>
      <c r="G36" t="s">
        <v>220</v>
      </c>
      <c r="H36" t="s">
        <v>220</v>
      </c>
      <c r="I36" t="s">
        <v>220</v>
      </c>
      <c r="J36" t="s">
        <v>220</v>
      </c>
      <c r="K36" t="s">
        <v>220</v>
      </c>
      <c r="L36" t="s">
        <v>220</v>
      </c>
      <c r="M36" t="s">
        <v>220</v>
      </c>
      <c r="N36" t="s">
        <v>220</v>
      </c>
      <c r="O36" t="s">
        <v>220</v>
      </c>
      <c r="P36" t="s">
        <v>220</v>
      </c>
      <c r="Q36" t="s">
        <v>220</v>
      </c>
      <c r="R36" t="s">
        <v>221</v>
      </c>
      <c r="S36" t="s">
        <v>220</v>
      </c>
      <c r="T36" t="s">
        <v>220</v>
      </c>
      <c r="U36" t="s">
        <v>220</v>
      </c>
      <c r="V36" t="s">
        <v>220</v>
      </c>
      <c r="W36" t="s">
        <v>227</v>
      </c>
      <c r="X36" t="s">
        <v>220</v>
      </c>
      <c r="Y36" t="s">
        <v>220</v>
      </c>
      <c r="Z36" t="s">
        <v>82</v>
      </c>
      <c r="AA36" t="s">
        <v>105</v>
      </c>
      <c r="AB36" t="s">
        <v>220</v>
      </c>
      <c r="AC36" t="s">
        <v>220</v>
      </c>
      <c r="AD36" t="s">
        <v>221</v>
      </c>
      <c r="AE36" t="s">
        <v>220</v>
      </c>
      <c r="AF36" t="s">
        <v>263</v>
      </c>
      <c r="AG36" t="s">
        <v>78</v>
      </c>
      <c r="AH36" s="13">
        <v>44593.773668981485</v>
      </c>
      <c r="AI36" s="13">
        <v>44581.420254629629</v>
      </c>
      <c r="AJ36">
        <v>12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4194304</v>
      </c>
      <c r="BL36" t="s">
        <v>264</v>
      </c>
      <c r="BM36" t="s">
        <v>95</v>
      </c>
      <c r="BN36" t="s">
        <v>267</v>
      </c>
      <c r="BO36" t="s">
        <v>228</v>
      </c>
      <c r="BP36" t="s">
        <v>227</v>
      </c>
      <c r="BQ36" t="s">
        <v>84</v>
      </c>
    </row>
    <row r="37" spans="1:69">
      <c r="A37">
        <v>5499</v>
      </c>
      <c r="B37" t="s">
        <v>219</v>
      </c>
      <c r="C37" t="s">
        <v>131</v>
      </c>
      <c r="D37" t="s">
        <v>220</v>
      </c>
      <c r="E37" t="s">
        <v>220</v>
      </c>
      <c r="F37" t="s">
        <v>220</v>
      </c>
      <c r="G37" t="s">
        <v>220</v>
      </c>
      <c r="H37" t="s">
        <v>220</v>
      </c>
      <c r="I37" t="s">
        <v>220</v>
      </c>
      <c r="J37" t="s">
        <v>220</v>
      </c>
      <c r="K37" t="s">
        <v>220</v>
      </c>
      <c r="L37" t="s">
        <v>220</v>
      </c>
      <c r="M37" t="s">
        <v>220</v>
      </c>
      <c r="N37" t="s">
        <v>220</v>
      </c>
      <c r="O37" t="s">
        <v>220</v>
      </c>
      <c r="P37" t="s">
        <v>220</v>
      </c>
      <c r="Q37" t="s">
        <v>220</v>
      </c>
      <c r="R37" t="s">
        <v>221</v>
      </c>
      <c r="S37" t="s">
        <v>220</v>
      </c>
      <c r="T37" t="s">
        <v>220</v>
      </c>
      <c r="U37" t="s">
        <v>220</v>
      </c>
      <c r="V37" t="s">
        <v>220</v>
      </c>
      <c r="W37" t="s">
        <v>106</v>
      </c>
      <c r="X37" t="s">
        <v>220</v>
      </c>
      <c r="Y37" t="s">
        <v>221</v>
      </c>
      <c r="Z37" t="s">
        <v>222</v>
      </c>
      <c r="AA37" t="s">
        <v>105</v>
      </c>
      <c r="AB37" t="s">
        <v>220</v>
      </c>
      <c r="AC37" t="s">
        <v>220</v>
      </c>
      <c r="AD37" t="s">
        <v>221</v>
      </c>
      <c r="AE37" t="s">
        <v>220</v>
      </c>
      <c r="AF37" t="s">
        <v>85</v>
      </c>
      <c r="AG37" t="s">
        <v>78</v>
      </c>
      <c r="AH37" s="13">
        <v>44584.030844907407</v>
      </c>
      <c r="AI37" s="13">
        <v>44581.792037037034</v>
      </c>
      <c r="AJ37">
        <v>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8388608</v>
      </c>
      <c r="BI37">
        <v>0</v>
      </c>
      <c r="BJ37">
        <v>0</v>
      </c>
      <c r="BK37">
        <v>4194304</v>
      </c>
      <c r="BL37" t="s">
        <v>129</v>
      </c>
      <c r="BM37" t="s">
        <v>81</v>
      </c>
      <c r="BN37" t="s">
        <v>244</v>
      </c>
      <c r="BO37" t="s">
        <v>245</v>
      </c>
      <c r="BP37" t="s">
        <v>106</v>
      </c>
      <c r="BQ37" t="s">
        <v>84</v>
      </c>
    </row>
    <row r="38" spans="1:69">
      <c r="A38">
        <v>5651</v>
      </c>
      <c r="B38" t="s">
        <v>219</v>
      </c>
      <c r="C38" t="s">
        <v>84</v>
      </c>
      <c r="D38" t="s">
        <v>220</v>
      </c>
      <c r="E38" t="s">
        <v>220</v>
      </c>
      <c r="F38" t="s">
        <v>220</v>
      </c>
      <c r="G38" t="s">
        <v>220</v>
      </c>
      <c r="H38" t="s">
        <v>220</v>
      </c>
      <c r="I38" t="s">
        <v>220</v>
      </c>
      <c r="J38" t="s">
        <v>220</v>
      </c>
      <c r="K38" t="s">
        <v>220</v>
      </c>
      <c r="L38" t="s">
        <v>220</v>
      </c>
      <c r="M38" t="s">
        <v>220</v>
      </c>
      <c r="N38" t="s">
        <v>220</v>
      </c>
      <c r="O38" t="s">
        <v>220</v>
      </c>
      <c r="P38" t="s">
        <v>220</v>
      </c>
      <c r="Q38" t="s">
        <v>220</v>
      </c>
      <c r="R38" t="s">
        <v>221</v>
      </c>
      <c r="S38" t="s">
        <v>220</v>
      </c>
      <c r="T38" t="s">
        <v>220</v>
      </c>
      <c r="U38" t="s">
        <v>220</v>
      </c>
      <c r="V38" t="s">
        <v>220</v>
      </c>
      <c r="W38" t="s">
        <v>106</v>
      </c>
      <c r="X38" t="s">
        <v>220</v>
      </c>
      <c r="Y38" t="s">
        <v>221</v>
      </c>
      <c r="Z38" t="s">
        <v>222</v>
      </c>
      <c r="AA38" t="s">
        <v>105</v>
      </c>
      <c r="AB38" t="s">
        <v>220</v>
      </c>
      <c r="AC38" t="s">
        <v>220</v>
      </c>
      <c r="AD38" t="s">
        <v>221</v>
      </c>
      <c r="AE38" t="s">
        <v>220</v>
      </c>
      <c r="AF38" t="s">
        <v>85</v>
      </c>
      <c r="AG38" t="s">
        <v>78</v>
      </c>
      <c r="AH38" s="13">
        <v>44593.62840277778</v>
      </c>
      <c r="AI38" s="13">
        <v>44581.462870370371</v>
      </c>
      <c r="AJ38">
        <v>12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4194304</v>
      </c>
      <c r="BL38" t="s">
        <v>236</v>
      </c>
      <c r="BM38" t="s">
        <v>236</v>
      </c>
      <c r="BN38" t="s">
        <v>237</v>
      </c>
      <c r="BO38" t="s">
        <v>229</v>
      </c>
      <c r="BP38" t="s">
        <v>91</v>
      </c>
      <c r="BQ38" t="s">
        <v>84</v>
      </c>
    </row>
    <row r="39" spans="1:69">
      <c r="A39">
        <v>5411</v>
      </c>
      <c r="B39" t="s">
        <v>219</v>
      </c>
      <c r="C39" t="s">
        <v>84</v>
      </c>
      <c r="D39" t="s">
        <v>220</v>
      </c>
      <c r="E39" t="s">
        <v>220</v>
      </c>
      <c r="F39" t="s">
        <v>220</v>
      </c>
      <c r="G39" t="s">
        <v>220</v>
      </c>
      <c r="H39" t="s">
        <v>220</v>
      </c>
      <c r="I39" t="s">
        <v>220</v>
      </c>
      <c r="J39" t="s">
        <v>220</v>
      </c>
      <c r="K39" t="s">
        <v>220</v>
      </c>
      <c r="L39" t="s">
        <v>220</v>
      </c>
      <c r="M39" t="s">
        <v>220</v>
      </c>
      <c r="N39" t="s">
        <v>220</v>
      </c>
      <c r="O39" t="s">
        <v>220</v>
      </c>
      <c r="P39" t="s">
        <v>220</v>
      </c>
      <c r="Q39" t="s">
        <v>220</v>
      </c>
      <c r="R39" t="s">
        <v>221</v>
      </c>
      <c r="S39" t="s">
        <v>220</v>
      </c>
      <c r="T39" t="s">
        <v>220</v>
      </c>
      <c r="U39" t="s">
        <v>220</v>
      </c>
      <c r="V39" t="s">
        <v>220</v>
      </c>
      <c r="W39" t="s">
        <v>97</v>
      </c>
      <c r="X39" t="s">
        <v>220</v>
      </c>
      <c r="Y39" t="s">
        <v>221</v>
      </c>
      <c r="Z39" t="s">
        <v>222</v>
      </c>
      <c r="AA39" t="s">
        <v>105</v>
      </c>
      <c r="AB39" t="s">
        <v>220</v>
      </c>
      <c r="AC39" t="s">
        <v>220</v>
      </c>
      <c r="AD39" t="s">
        <v>221</v>
      </c>
      <c r="AE39" t="s">
        <v>220</v>
      </c>
      <c r="AF39" t="s">
        <v>85</v>
      </c>
      <c r="AG39" t="s">
        <v>78</v>
      </c>
      <c r="AH39" s="13">
        <v>44585.489027777781</v>
      </c>
      <c r="AI39" s="13">
        <v>44581.951944444445</v>
      </c>
      <c r="AJ39">
        <v>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8388608</v>
      </c>
      <c r="BI39">
        <v>0</v>
      </c>
      <c r="BJ39">
        <v>0</v>
      </c>
      <c r="BK39">
        <v>4194304</v>
      </c>
      <c r="BL39" t="s">
        <v>223</v>
      </c>
      <c r="BM39" t="s">
        <v>95</v>
      </c>
      <c r="BN39" t="s">
        <v>224</v>
      </c>
      <c r="BO39" t="s">
        <v>229</v>
      </c>
      <c r="BP39" t="s">
        <v>97</v>
      </c>
      <c r="BQ39" t="s">
        <v>84</v>
      </c>
    </row>
    <row r="40" spans="1:69">
      <c r="A40">
        <v>5621</v>
      </c>
      <c r="B40" t="s">
        <v>226</v>
      </c>
      <c r="C40" t="s">
        <v>131</v>
      </c>
      <c r="D40" t="s">
        <v>220</v>
      </c>
      <c r="E40" t="s">
        <v>220</v>
      </c>
      <c r="F40" t="s">
        <v>220</v>
      </c>
      <c r="G40" t="s">
        <v>220</v>
      </c>
      <c r="H40" t="s">
        <v>220</v>
      </c>
      <c r="I40" t="s">
        <v>220</v>
      </c>
      <c r="J40" t="s">
        <v>220</v>
      </c>
      <c r="K40" t="s">
        <v>220</v>
      </c>
      <c r="L40" t="s">
        <v>220</v>
      </c>
      <c r="M40" t="s">
        <v>220</v>
      </c>
      <c r="N40" t="s">
        <v>220</v>
      </c>
      <c r="O40" t="s">
        <v>220</v>
      </c>
      <c r="P40" t="s">
        <v>220</v>
      </c>
      <c r="Q40" t="s">
        <v>220</v>
      </c>
      <c r="R40" t="s">
        <v>221</v>
      </c>
      <c r="S40" t="s">
        <v>220</v>
      </c>
      <c r="T40" t="s">
        <v>220</v>
      </c>
      <c r="U40" t="s">
        <v>220</v>
      </c>
      <c r="V40" t="s">
        <v>220</v>
      </c>
      <c r="W40" t="s">
        <v>250</v>
      </c>
      <c r="X40" t="s">
        <v>220</v>
      </c>
      <c r="Y40" t="s">
        <v>220</v>
      </c>
      <c r="Z40" t="s">
        <v>222</v>
      </c>
      <c r="AA40" t="s">
        <v>105</v>
      </c>
      <c r="AB40" t="s">
        <v>220</v>
      </c>
      <c r="AC40" t="s">
        <v>220</v>
      </c>
      <c r="AD40" t="s">
        <v>221</v>
      </c>
      <c r="AE40" t="s">
        <v>220</v>
      </c>
      <c r="AF40" t="s">
        <v>85</v>
      </c>
      <c r="AG40" t="s">
        <v>78</v>
      </c>
      <c r="AH40" s="13">
        <v>44585.154687499999</v>
      </c>
      <c r="AI40" s="13">
        <v>44581.04246527778</v>
      </c>
      <c r="AJ40">
        <v>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4194304</v>
      </c>
      <c r="BL40" t="s">
        <v>129</v>
      </c>
      <c r="BM40" t="s">
        <v>95</v>
      </c>
      <c r="BN40" t="s">
        <v>244</v>
      </c>
      <c r="BO40" t="s">
        <v>229</v>
      </c>
      <c r="BP40" t="s">
        <v>250</v>
      </c>
      <c r="BQ40" t="s">
        <v>84</v>
      </c>
    </row>
    <row r="41" spans="1:69">
      <c r="A41">
        <v>5995</v>
      </c>
      <c r="B41" t="s">
        <v>219</v>
      </c>
      <c r="C41" t="s">
        <v>262</v>
      </c>
      <c r="D41" t="s">
        <v>220</v>
      </c>
      <c r="E41" t="s">
        <v>220</v>
      </c>
      <c r="F41" t="s">
        <v>220</v>
      </c>
      <c r="G41" t="s">
        <v>220</v>
      </c>
      <c r="H41" t="s">
        <v>220</v>
      </c>
      <c r="I41" t="s">
        <v>220</v>
      </c>
      <c r="J41" t="s">
        <v>220</v>
      </c>
      <c r="K41" t="s">
        <v>220</v>
      </c>
      <c r="L41" t="s">
        <v>220</v>
      </c>
      <c r="M41" t="s">
        <v>220</v>
      </c>
      <c r="N41" t="s">
        <v>220</v>
      </c>
      <c r="O41" t="s">
        <v>220</v>
      </c>
      <c r="P41" t="s">
        <v>220</v>
      </c>
      <c r="Q41" t="s">
        <v>220</v>
      </c>
      <c r="R41" t="s">
        <v>221</v>
      </c>
      <c r="S41" t="s">
        <v>220</v>
      </c>
      <c r="T41" t="s">
        <v>220</v>
      </c>
      <c r="U41" t="s">
        <v>220</v>
      </c>
      <c r="V41" t="s">
        <v>220</v>
      </c>
      <c r="W41" t="s">
        <v>106</v>
      </c>
      <c r="X41" t="s">
        <v>220</v>
      </c>
      <c r="Y41" t="s">
        <v>220</v>
      </c>
      <c r="Z41" t="s">
        <v>82</v>
      </c>
      <c r="AA41" t="s">
        <v>105</v>
      </c>
      <c r="AB41" t="s">
        <v>220</v>
      </c>
      <c r="AC41" t="s">
        <v>220</v>
      </c>
      <c r="AD41" t="s">
        <v>221</v>
      </c>
      <c r="AE41" t="s">
        <v>220</v>
      </c>
      <c r="AF41" t="s">
        <v>263</v>
      </c>
      <c r="AG41" t="s">
        <v>78</v>
      </c>
      <c r="AH41" s="13">
        <v>44582.337858796294</v>
      </c>
      <c r="AI41" s="13">
        <v>44581.546782407408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4194304</v>
      </c>
      <c r="BL41" t="s">
        <v>264</v>
      </c>
      <c r="BM41" t="s">
        <v>95</v>
      </c>
      <c r="BN41" t="s">
        <v>256</v>
      </c>
      <c r="BO41" t="s">
        <v>264</v>
      </c>
      <c r="BP41" t="s">
        <v>106</v>
      </c>
      <c r="BQ41" t="s">
        <v>84</v>
      </c>
    </row>
    <row r="42" spans="1:69">
      <c r="A42">
        <v>5941</v>
      </c>
      <c r="B42" t="s">
        <v>226</v>
      </c>
      <c r="C42" t="s">
        <v>262</v>
      </c>
      <c r="D42" t="s">
        <v>220</v>
      </c>
      <c r="E42" t="s">
        <v>220</v>
      </c>
      <c r="F42" t="s">
        <v>220</v>
      </c>
      <c r="G42" t="s">
        <v>220</v>
      </c>
      <c r="H42" t="s">
        <v>220</v>
      </c>
      <c r="I42" t="s">
        <v>220</v>
      </c>
      <c r="J42" t="s">
        <v>220</v>
      </c>
      <c r="K42" t="s">
        <v>220</v>
      </c>
      <c r="L42" t="s">
        <v>220</v>
      </c>
      <c r="M42" t="s">
        <v>220</v>
      </c>
      <c r="N42" t="s">
        <v>220</v>
      </c>
      <c r="O42" t="s">
        <v>220</v>
      </c>
      <c r="P42" t="s">
        <v>220</v>
      </c>
      <c r="Q42" t="s">
        <v>220</v>
      </c>
      <c r="R42" t="s">
        <v>221</v>
      </c>
      <c r="S42" t="s">
        <v>220</v>
      </c>
      <c r="T42" t="s">
        <v>220</v>
      </c>
      <c r="U42" t="s">
        <v>220</v>
      </c>
      <c r="V42" t="s">
        <v>220</v>
      </c>
      <c r="W42" t="s">
        <v>227</v>
      </c>
      <c r="X42" t="s">
        <v>220</v>
      </c>
      <c r="Y42" t="s">
        <v>220</v>
      </c>
      <c r="Z42" t="s">
        <v>82</v>
      </c>
      <c r="AA42" t="s">
        <v>105</v>
      </c>
      <c r="AB42" t="s">
        <v>220</v>
      </c>
      <c r="AC42" t="s">
        <v>220</v>
      </c>
      <c r="AD42" t="s">
        <v>221</v>
      </c>
      <c r="AE42" t="s">
        <v>220</v>
      </c>
      <c r="AF42" t="s">
        <v>263</v>
      </c>
      <c r="AG42" t="s">
        <v>78</v>
      </c>
      <c r="AH42" s="13">
        <v>44594.879328703704</v>
      </c>
      <c r="AI42" s="13">
        <v>44581.32508101852</v>
      </c>
      <c r="AJ42">
        <v>13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2048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4194304</v>
      </c>
      <c r="BL42" t="s">
        <v>264</v>
      </c>
      <c r="BM42" t="s">
        <v>95</v>
      </c>
      <c r="BN42" t="s">
        <v>328</v>
      </c>
      <c r="BO42" t="s">
        <v>264</v>
      </c>
      <c r="BP42" t="s">
        <v>227</v>
      </c>
      <c r="BQ42" t="s">
        <v>84</v>
      </c>
    </row>
    <row r="43" spans="1:69">
      <c r="A43">
        <v>5621</v>
      </c>
      <c r="B43" t="s">
        <v>219</v>
      </c>
      <c r="C43" t="s">
        <v>84</v>
      </c>
      <c r="D43" t="s">
        <v>220</v>
      </c>
      <c r="E43" t="s">
        <v>220</v>
      </c>
      <c r="F43" t="s">
        <v>220</v>
      </c>
      <c r="G43" t="s">
        <v>220</v>
      </c>
      <c r="H43" t="s">
        <v>220</v>
      </c>
      <c r="I43" t="s">
        <v>220</v>
      </c>
      <c r="J43" t="s">
        <v>220</v>
      </c>
      <c r="K43" t="s">
        <v>220</v>
      </c>
      <c r="L43" t="s">
        <v>220</v>
      </c>
      <c r="M43" t="s">
        <v>220</v>
      </c>
      <c r="N43" t="s">
        <v>220</v>
      </c>
      <c r="O43" t="s">
        <v>220</v>
      </c>
      <c r="P43" t="s">
        <v>220</v>
      </c>
      <c r="Q43" t="s">
        <v>220</v>
      </c>
      <c r="R43" t="s">
        <v>221</v>
      </c>
      <c r="S43" t="s">
        <v>220</v>
      </c>
      <c r="T43" t="s">
        <v>220</v>
      </c>
      <c r="U43" t="s">
        <v>220</v>
      </c>
      <c r="V43" t="s">
        <v>220</v>
      </c>
      <c r="W43" t="s">
        <v>106</v>
      </c>
      <c r="X43" t="s">
        <v>220</v>
      </c>
      <c r="Y43" t="s">
        <v>221</v>
      </c>
      <c r="Z43" t="s">
        <v>222</v>
      </c>
      <c r="AA43" t="s">
        <v>105</v>
      </c>
      <c r="AB43" t="s">
        <v>220</v>
      </c>
      <c r="AC43" t="s">
        <v>220</v>
      </c>
      <c r="AD43" t="s">
        <v>221</v>
      </c>
      <c r="AE43" t="s">
        <v>220</v>
      </c>
      <c r="AF43" t="s">
        <v>85</v>
      </c>
      <c r="AG43" t="s">
        <v>78</v>
      </c>
      <c r="AH43" s="13">
        <v>44587.223912037036</v>
      </c>
      <c r="AI43" s="13">
        <v>44581.546446759261</v>
      </c>
      <c r="AJ43">
        <v>6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4194304</v>
      </c>
      <c r="BL43" t="s">
        <v>223</v>
      </c>
      <c r="BM43" t="s">
        <v>81</v>
      </c>
      <c r="BN43" t="s">
        <v>224</v>
      </c>
      <c r="BO43" t="s">
        <v>297</v>
      </c>
      <c r="BP43" t="s">
        <v>106</v>
      </c>
      <c r="BQ43" t="s">
        <v>84</v>
      </c>
    </row>
    <row r="44" spans="1:69">
      <c r="A44">
        <v>5311</v>
      </c>
      <c r="B44" t="s">
        <v>219</v>
      </c>
      <c r="C44" t="s">
        <v>84</v>
      </c>
      <c r="D44" t="s">
        <v>220</v>
      </c>
      <c r="E44" t="s">
        <v>220</v>
      </c>
      <c r="F44" t="s">
        <v>220</v>
      </c>
      <c r="G44" t="s">
        <v>220</v>
      </c>
      <c r="H44" t="s">
        <v>220</v>
      </c>
      <c r="I44" t="s">
        <v>220</v>
      </c>
      <c r="J44" t="s">
        <v>220</v>
      </c>
      <c r="K44" t="s">
        <v>220</v>
      </c>
      <c r="L44" t="s">
        <v>220</v>
      </c>
      <c r="M44" t="s">
        <v>220</v>
      </c>
      <c r="N44" t="s">
        <v>220</v>
      </c>
      <c r="O44" t="s">
        <v>220</v>
      </c>
      <c r="P44" t="s">
        <v>220</v>
      </c>
      <c r="Q44" t="s">
        <v>220</v>
      </c>
      <c r="R44" t="s">
        <v>221</v>
      </c>
      <c r="S44" t="s">
        <v>220</v>
      </c>
      <c r="T44" t="s">
        <v>220</v>
      </c>
      <c r="U44" t="s">
        <v>220</v>
      </c>
      <c r="V44" t="s">
        <v>220</v>
      </c>
      <c r="W44" t="s">
        <v>97</v>
      </c>
      <c r="X44" t="s">
        <v>220</v>
      </c>
      <c r="Y44" t="s">
        <v>221</v>
      </c>
      <c r="Z44" t="s">
        <v>222</v>
      </c>
      <c r="AA44" t="s">
        <v>105</v>
      </c>
      <c r="AB44" t="s">
        <v>220</v>
      </c>
      <c r="AC44" t="s">
        <v>220</v>
      </c>
      <c r="AD44" t="s">
        <v>221</v>
      </c>
      <c r="AE44" t="s">
        <v>220</v>
      </c>
      <c r="AF44" t="s">
        <v>85</v>
      </c>
      <c r="AG44" t="s">
        <v>78</v>
      </c>
      <c r="AH44" s="13">
        <v>44588.084768518522</v>
      </c>
      <c r="AI44" s="13">
        <v>44581.948680555557</v>
      </c>
      <c r="AJ44">
        <v>7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4194304</v>
      </c>
      <c r="BL44" t="s">
        <v>223</v>
      </c>
      <c r="BM44" t="s">
        <v>81</v>
      </c>
      <c r="BN44" t="s">
        <v>224</v>
      </c>
      <c r="BO44" t="s">
        <v>229</v>
      </c>
      <c r="BP44" t="s">
        <v>97</v>
      </c>
      <c r="BQ44" t="s">
        <v>84</v>
      </c>
    </row>
    <row r="45" spans="1:69">
      <c r="A45">
        <v>5200</v>
      </c>
      <c r="B45" t="s">
        <v>226</v>
      </c>
      <c r="C45" t="s">
        <v>262</v>
      </c>
      <c r="D45" t="s">
        <v>220</v>
      </c>
      <c r="E45" t="s">
        <v>220</v>
      </c>
      <c r="F45" t="s">
        <v>220</v>
      </c>
      <c r="G45" t="s">
        <v>220</v>
      </c>
      <c r="H45" t="s">
        <v>220</v>
      </c>
      <c r="I45" t="s">
        <v>220</v>
      </c>
      <c r="J45" t="s">
        <v>220</v>
      </c>
      <c r="K45" t="s">
        <v>220</v>
      </c>
      <c r="L45" t="s">
        <v>220</v>
      </c>
      <c r="M45" t="s">
        <v>220</v>
      </c>
      <c r="N45" t="s">
        <v>220</v>
      </c>
      <c r="O45" t="s">
        <v>220</v>
      </c>
      <c r="P45" t="s">
        <v>220</v>
      </c>
      <c r="Q45" t="s">
        <v>220</v>
      </c>
      <c r="R45" t="s">
        <v>221</v>
      </c>
      <c r="S45" t="s">
        <v>220</v>
      </c>
      <c r="T45" t="s">
        <v>220</v>
      </c>
      <c r="U45" t="s">
        <v>220</v>
      </c>
      <c r="V45" t="s">
        <v>220</v>
      </c>
      <c r="W45" t="s">
        <v>106</v>
      </c>
      <c r="X45" t="s">
        <v>220</v>
      </c>
      <c r="Y45" t="s">
        <v>220</v>
      </c>
      <c r="Z45" t="s">
        <v>82</v>
      </c>
      <c r="AA45" t="s">
        <v>105</v>
      </c>
      <c r="AB45" t="s">
        <v>220</v>
      </c>
      <c r="AC45" t="s">
        <v>220</v>
      </c>
      <c r="AD45" t="s">
        <v>221</v>
      </c>
      <c r="AE45" t="s">
        <v>220</v>
      </c>
      <c r="AF45" t="s">
        <v>263</v>
      </c>
      <c r="AG45" t="s">
        <v>78</v>
      </c>
      <c r="AH45" s="13">
        <v>44591.239953703705</v>
      </c>
      <c r="AI45" s="13">
        <v>44581.305914351855</v>
      </c>
      <c r="AJ45">
        <v>10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4194304</v>
      </c>
      <c r="BL45" t="s">
        <v>264</v>
      </c>
      <c r="BM45" t="s">
        <v>95</v>
      </c>
      <c r="BN45" t="s">
        <v>237</v>
      </c>
      <c r="BO45" t="s">
        <v>264</v>
      </c>
      <c r="BP45" t="s">
        <v>106</v>
      </c>
      <c r="BQ45" t="s">
        <v>84</v>
      </c>
    </row>
    <row r="46" spans="1:69">
      <c r="A46">
        <v>5699</v>
      </c>
      <c r="B46" t="s">
        <v>219</v>
      </c>
      <c r="C46" t="s">
        <v>131</v>
      </c>
      <c r="D46" t="s">
        <v>220</v>
      </c>
      <c r="E46" t="s">
        <v>220</v>
      </c>
      <c r="F46" t="s">
        <v>220</v>
      </c>
      <c r="G46" t="s">
        <v>220</v>
      </c>
      <c r="H46" t="s">
        <v>220</v>
      </c>
      <c r="I46" t="s">
        <v>220</v>
      </c>
      <c r="J46" t="s">
        <v>220</v>
      </c>
      <c r="K46" t="s">
        <v>220</v>
      </c>
      <c r="L46" t="s">
        <v>220</v>
      </c>
      <c r="M46" t="s">
        <v>220</v>
      </c>
      <c r="N46" t="s">
        <v>220</v>
      </c>
      <c r="O46" t="s">
        <v>220</v>
      </c>
      <c r="P46" t="s">
        <v>220</v>
      </c>
      <c r="Q46" t="s">
        <v>220</v>
      </c>
      <c r="R46" t="s">
        <v>221</v>
      </c>
      <c r="S46" t="s">
        <v>220</v>
      </c>
      <c r="T46" t="s">
        <v>220</v>
      </c>
      <c r="U46" t="s">
        <v>220</v>
      </c>
      <c r="V46" t="s">
        <v>220</v>
      </c>
      <c r="W46" t="s">
        <v>106</v>
      </c>
      <c r="X46" t="s">
        <v>220</v>
      </c>
      <c r="Y46" t="s">
        <v>221</v>
      </c>
      <c r="Z46" t="s">
        <v>222</v>
      </c>
      <c r="AA46" t="s">
        <v>105</v>
      </c>
      <c r="AB46" t="s">
        <v>220</v>
      </c>
      <c r="AC46" t="s">
        <v>220</v>
      </c>
      <c r="AD46" t="s">
        <v>221</v>
      </c>
      <c r="AE46" t="s">
        <v>220</v>
      </c>
      <c r="AF46" t="s">
        <v>85</v>
      </c>
      <c r="AG46" t="s">
        <v>78</v>
      </c>
      <c r="AH46" s="13">
        <v>44594.13962962963</v>
      </c>
      <c r="AI46" s="13">
        <v>44581.619942129626</v>
      </c>
      <c r="AJ46">
        <v>13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4194304</v>
      </c>
      <c r="BL46" t="s">
        <v>129</v>
      </c>
      <c r="BM46" t="s">
        <v>81</v>
      </c>
      <c r="BN46" t="s">
        <v>244</v>
      </c>
      <c r="BO46" t="s">
        <v>229</v>
      </c>
      <c r="BP46" t="s">
        <v>106</v>
      </c>
      <c r="BQ46" t="s">
        <v>84</v>
      </c>
    </row>
    <row r="47" spans="1:69">
      <c r="A47">
        <v>5311</v>
      </c>
      <c r="B47" t="s">
        <v>219</v>
      </c>
      <c r="C47" t="s">
        <v>84</v>
      </c>
      <c r="D47" t="s">
        <v>220</v>
      </c>
      <c r="E47" t="s">
        <v>220</v>
      </c>
      <c r="F47" t="s">
        <v>220</v>
      </c>
      <c r="G47" t="s">
        <v>220</v>
      </c>
      <c r="H47" t="s">
        <v>220</v>
      </c>
      <c r="I47" t="s">
        <v>220</v>
      </c>
      <c r="J47" t="s">
        <v>220</v>
      </c>
      <c r="K47" t="s">
        <v>220</v>
      </c>
      <c r="L47" t="s">
        <v>220</v>
      </c>
      <c r="M47" t="s">
        <v>220</v>
      </c>
      <c r="N47" t="s">
        <v>220</v>
      </c>
      <c r="O47" t="s">
        <v>220</v>
      </c>
      <c r="P47" t="s">
        <v>220</v>
      </c>
      <c r="Q47" t="s">
        <v>220</v>
      </c>
      <c r="R47" t="s">
        <v>221</v>
      </c>
      <c r="S47" t="s">
        <v>220</v>
      </c>
      <c r="T47" t="s">
        <v>220</v>
      </c>
      <c r="U47" t="s">
        <v>220</v>
      </c>
      <c r="V47" t="s">
        <v>220</v>
      </c>
      <c r="W47" t="s">
        <v>97</v>
      </c>
      <c r="X47" t="s">
        <v>220</v>
      </c>
      <c r="Y47" t="s">
        <v>221</v>
      </c>
      <c r="Z47" t="s">
        <v>222</v>
      </c>
      <c r="AA47" t="s">
        <v>105</v>
      </c>
      <c r="AB47" t="s">
        <v>220</v>
      </c>
      <c r="AC47" t="s">
        <v>220</v>
      </c>
      <c r="AD47" t="s">
        <v>221</v>
      </c>
      <c r="AE47" t="s">
        <v>220</v>
      </c>
      <c r="AF47" t="s">
        <v>85</v>
      </c>
      <c r="AG47" t="s">
        <v>78</v>
      </c>
      <c r="AH47" s="13">
        <v>44583.878333333334</v>
      </c>
      <c r="AI47" s="13">
        <v>44581.690069444441</v>
      </c>
      <c r="AJ47">
        <v>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4194304</v>
      </c>
      <c r="BL47" t="s">
        <v>223</v>
      </c>
      <c r="BM47" t="s">
        <v>81</v>
      </c>
      <c r="BN47" t="s">
        <v>224</v>
      </c>
      <c r="BO47" t="s">
        <v>229</v>
      </c>
      <c r="BP47" t="s">
        <v>97</v>
      </c>
      <c r="BQ47" t="s">
        <v>84</v>
      </c>
    </row>
    <row r="48" spans="1:69">
      <c r="A48">
        <v>5310</v>
      </c>
      <c r="B48" t="s">
        <v>226</v>
      </c>
      <c r="C48" t="s">
        <v>79</v>
      </c>
      <c r="D48" t="s">
        <v>220</v>
      </c>
      <c r="E48" t="s">
        <v>220</v>
      </c>
      <c r="F48" t="s">
        <v>220</v>
      </c>
      <c r="G48" t="s">
        <v>220</v>
      </c>
      <c r="H48" t="s">
        <v>220</v>
      </c>
      <c r="I48" t="s">
        <v>220</v>
      </c>
      <c r="J48" t="s">
        <v>220</v>
      </c>
      <c r="K48" t="s">
        <v>220</v>
      </c>
      <c r="L48" t="s">
        <v>220</v>
      </c>
      <c r="M48" t="s">
        <v>220</v>
      </c>
      <c r="N48" t="s">
        <v>220</v>
      </c>
      <c r="O48" t="s">
        <v>220</v>
      </c>
      <c r="P48" t="s">
        <v>220</v>
      </c>
      <c r="Q48" t="s">
        <v>220</v>
      </c>
      <c r="R48" t="s">
        <v>221</v>
      </c>
      <c r="S48" t="s">
        <v>220</v>
      </c>
      <c r="T48" t="s">
        <v>220</v>
      </c>
      <c r="U48" t="s">
        <v>220</v>
      </c>
      <c r="V48" t="s">
        <v>220</v>
      </c>
      <c r="W48" t="s">
        <v>227</v>
      </c>
      <c r="X48" t="s">
        <v>220</v>
      </c>
      <c r="Y48" t="s">
        <v>220</v>
      </c>
      <c r="Z48" t="s">
        <v>82</v>
      </c>
      <c r="AA48" t="s">
        <v>105</v>
      </c>
      <c r="AB48" t="s">
        <v>220</v>
      </c>
      <c r="AC48" t="s">
        <v>220</v>
      </c>
      <c r="AD48" t="s">
        <v>221</v>
      </c>
      <c r="AE48" t="s">
        <v>220</v>
      </c>
      <c r="AF48" t="s">
        <v>85</v>
      </c>
      <c r="AG48" t="s">
        <v>78</v>
      </c>
      <c r="AH48" s="13">
        <v>44582.784166666665</v>
      </c>
      <c r="AI48" s="13">
        <v>44581.597013888888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2048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4194304</v>
      </c>
      <c r="BL48" t="s">
        <v>277</v>
      </c>
      <c r="BM48" t="s">
        <v>95</v>
      </c>
      <c r="BN48" t="s">
        <v>278</v>
      </c>
      <c r="BO48" t="s">
        <v>277</v>
      </c>
      <c r="BP48" t="s">
        <v>227</v>
      </c>
      <c r="BQ48" t="s">
        <v>84</v>
      </c>
    </row>
    <row r="49" spans="1:69">
      <c r="A49">
        <v>5621</v>
      </c>
      <c r="B49" t="s">
        <v>219</v>
      </c>
      <c r="C49" t="s">
        <v>84</v>
      </c>
      <c r="D49" t="s">
        <v>220</v>
      </c>
      <c r="E49" t="s">
        <v>220</v>
      </c>
      <c r="F49" t="s">
        <v>220</v>
      </c>
      <c r="G49" t="s">
        <v>220</v>
      </c>
      <c r="H49" t="s">
        <v>220</v>
      </c>
      <c r="I49" t="s">
        <v>220</v>
      </c>
      <c r="J49" t="s">
        <v>220</v>
      </c>
      <c r="K49" t="s">
        <v>220</v>
      </c>
      <c r="L49" t="s">
        <v>220</v>
      </c>
      <c r="M49" t="s">
        <v>220</v>
      </c>
      <c r="N49" t="s">
        <v>220</v>
      </c>
      <c r="O49" t="s">
        <v>220</v>
      </c>
      <c r="P49" t="s">
        <v>220</v>
      </c>
      <c r="Q49" t="s">
        <v>220</v>
      </c>
      <c r="R49" t="s">
        <v>221</v>
      </c>
      <c r="S49" t="s">
        <v>220</v>
      </c>
      <c r="T49" t="s">
        <v>220</v>
      </c>
      <c r="U49" t="s">
        <v>220</v>
      </c>
      <c r="V49" t="s">
        <v>220</v>
      </c>
      <c r="W49" t="s">
        <v>106</v>
      </c>
      <c r="X49" t="s">
        <v>220</v>
      </c>
      <c r="Y49" t="s">
        <v>221</v>
      </c>
      <c r="Z49" t="s">
        <v>222</v>
      </c>
      <c r="AA49" t="s">
        <v>105</v>
      </c>
      <c r="AB49" t="s">
        <v>220</v>
      </c>
      <c r="AC49" t="s">
        <v>220</v>
      </c>
      <c r="AD49" t="s">
        <v>221</v>
      </c>
      <c r="AE49" t="s">
        <v>220</v>
      </c>
      <c r="AF49" t="s">
        <v>85</v>
      </c>
      <c r="AG49" t="s">
        <v>78</v>
      </c>
      <c r="AH49" s="13">
        <v>44593.147615740738</v>
      </c>
      <c r="AI49" s="13">
        <v>44581.382719907408</v>
      </c>
      <c r="AJ49">
        <v>12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4194304</v>
      </c>
      <c r="BL49" t="s">
        <v>223</v>
      </c>
      <c r="BM49" t="s">
        <v>81</v>
      </c>
      <c r="BN49" t="s">
        <v>224</v>
      </c>
      <c r="BO49" t="s">
        <v>273</v>
      </c>
      <c r="BP49" t="s">
        <v>106</v>
      </c>
      <c r="BQ49" t="s">
        <v>84</v>
      </c>
    </row>
    <row r="50" spans="1:69">
      <c r="A50">
        <v>5311</v>
      </c>
      <c r="B50" t="s">
        <v>226</v>
      </c>
      <c r="C50" t="s">
        <v>84</v>
      </c>
      <c r="D50" t="s">
        <v>220</v>
      </c>
      <c r="E50" t="s">
        <v>220</v>
      </c>
      <c r="F50" t="s">
        <v>220</v>
      </c>
      <c r="G50" t="s">
        <v>220</v>
      </c>
      <c r="H50" t="s">
        <v>220</v>
      </c>
      <c r="I50" t="s">
        <v>220</v>
      </c>
      <c r="J50" t="s">
        <v>220</v>
      </c>
      <c r="K50" t="s">
        <v>220</v>
      </c>
      <c r="L50" t="s">
        <v>220</v>
      </c>
      <c r="M50" t="s">
        <v>220</v>
      </c>
      <c r="N50" t="s">
        <v>220</v>
      </c>
      <c r="O50" t="s">
        <v>220</v>
      </c>
      <c r="P50" t="s">
        <v>220</v>
      </c>
      <c r="Q50" t="s">
        <v>220</v>
      </c>
      <c r="R50" t="s">
        <v>221</v>
      </c>
      <c r="S50" t="s">
        <v>220</v>
      </c>
      <c r="T50" t="s">
        <v>220</v>
      </c>
      <c r="U50" t="s">
        <v>220</v>
      </c>
      <c r="V50" t="s">
        <v>220</v>
      </c>
      <c r="W50" t="s">
        <v>106</v>
      </c>
      <c r="X50" t="s">
        <v>220</v>
      </c>
      <c r="Y50" t="s">
        <v>220</v>
      </c>
      <c r="Z50" t="s">
        <v>222</v>
      </c>
      <c r="AA50" t="s">
        <v>105</v>
      </c>
      <c r="AB50" t="s">
        <v>220</v>
      </c>
      <c r="AC50" t="s">
        <v>220</v>
      </c>
      <c r="AD50" t="s">
        <v>221</v>
      </c>
      <c r="AE50" t="s">
        <v>220</v>
      </c>
      <c r="AF50" t="s">
        <v>85</v>
      </c>
      <c r="AG50" t="s">
        <v>78</v>
      </c>
      <c r="AH50" s="13">
        <v>44582.153981481482</v>
      </c>
      <c r="AI50" s="13">
        <v>44581.671493055554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4194304</v>
      </c>
      <c r="BL50" t="s">
        <v>223</v>
      </c>
      <c r="BM50" t="s">
        <v>81</v>
      </c>
      <c r="BN50" t="s">
        <v>268</v>
      </c>
      <c r="BO50" t="s">
        <v>273</v>
      </c>
      <c r="BP50" t="s">
        <v>106</v>
      </c>
      <c r="BQ50" t="s">
        <v>84</v>
      </c>
    </row>
    <row r="51" spans="1:69">
      <c r="A51">
        <v>5621</v>
      </c>
      <c r="B51" t="s">
        <v>219</v>
      </c>
      <c r="C51" t="s">
        <v>84</v>
      </c>
      <c r="D51" t="s">
        <v>220</v>
      </c>
      <c r="E51" t="s">
        <v>220</v>
      </c>
      <c r="F51" t="s">
        <v>220</v>
      </c>
      <c r="G51" t="s">
        <v>220</v>
      </c>
      <c r="H51" t="s">
        <v>220</v>
      </c>
      <c r="I51" t="s">
        <v>220</v>
      </c>
      <c r="J51" t="s">
        <v>220</v>
      </c>
      <c r="K51" t="s">
        <v>220</v>
      </c>
      <c r="L51" t="s">
        <v>220</v>
      </c>
      <c r="M51" t="s">
        <v>220</v>
      </c>
      <c r="N51" t="s">
        <v>220</v>
      </c>
      <c r="O51" t="s">
        <v>220</v>
      </c>
      <c r="P51" t="s">
        <v>220</v>
      </c>
      <c r="Q51" t="s">
        <v>220</v>
      </c>
      <c r="R51" t="s">
        <v>221</v>
      </c>
      <c r="S51" t="s">
        <v>220</v>
      </c>
      <c r="T51" t="s">
        <v>220</v>
      </c>
      <c r="U51" t="s">
        <v>220</v>
      </c>
      <c r="V51" t="s">
        <v>220</v>
      </c>
      <c r="W51" t="s">
        <v>227</v>
      </c>
      <c r="X51" t="s">
        <v>220</v>
      </c>
      <c r="Y51" t="s">
        <v>220</v>
      </c>
      <c r="Z51" t="s">
        <v>222</v>
      </c>
      <c r="AA51" t="s">
        <v>105</v>
      </c>
      <c r="AB51" t="s">
        <v>220</v>
      </c>
      <c r="AC51" t="s">
        <v>220</v>
      </c>
      <c r="AD51" t="s">
        <v>221</v>
      </c>
      <c r="AE51" t="s">
        <v>220</v>
      </c>
      <c r="AF51" t="s">
        <v>85</v>
      </c>
      <c r="AG51" t="s">
        <v>78</v>
      </c>
      <c r="AH51" s="13">
        <v>44594.652916666666</v>
      </c>
      <c r="AI51" s="13">
        <v>44581.849675925929</v>
      </c>
      <c r="AJ51">
        <v>13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4194304</v>
      </c>
      <c r="BL51" t="s">
        <v>223</v>
      </c>
      <c r="BM51" t="s">
        <v>81</v>
      </c>
      <c r="BN51" t="s">
        <v>224</v>
      </c>
      <c r="BO51" t="s">
        <v>254</v>
      </c>
      <c r="BP51" t="s">
        <v>227</v>
      </c>
      <c r="BQ51" t="s">
        <v>84</v>
      </c>
    </row>
    <row r="52" spans="1:69">
      <c r="A52">
        <v>5941</v>
      </c>
      <c r="B52" t="s">
        <v>219</v>
      </c>
      <c r="C52" t="s">
        <v>131</v>
      </c>
      <c r="D52" t="s">
        <v>220</v>
      </c>
      <c r="E52" t="s">
        <v>220</v>
      </c>
      <c r="F52" t="s">
        <v>220</v>
      </c>
      <c r="G52" t="s">
        <v>220</v>
      </c>
      <c r="H52" t="s">
        <v>220</v>
      </c>
      <c r="I52" t="s">
        <v>220</v>
      </c>
      <c r="J52" t="s">
        <v>220</v>
      </c>
      <c r="K52" t="s">
        <v>220</v>
      </c>
      <c r="L52" t="s">
        <v>220</v>
      </c>
      <c r="M52" t="s">
        <v>220</v>
      </c>
      <c r="N52" t="s">
        <v>220</v>
      </c>
      <c r="O52" t="s">
        <v>220</v>
      </c>
      <c r="P52" t="s">
        <v>220</v>
      </c>
      <c r="Q52" t="s">
        <v>220</v>
      </c>
      <c r="R52" t="s">
        <v>221</v>
      </c>
      <c r="S52" t="s">
        <v>220</v>
      </c>
      <c r="T52" t="s">
        <v>220</v>
      </c>
      <c r="U52" t="s">
        <v>220</v>
      </c>
      <c r="V52" t="s">
        <v>220</v>
      </c>
      <c r="W52" t="s">
        <v>304</v>
      </c>
      <c r="X52" t="s">
        <v>220</v>
      </c>
      <c r="Y52" t="s">
        <v>221</v>
      </c>
      <c r="Z52" t="s">
        <v>222</v>
      </c>
      <c r="AA52" t="s">
        <v>105</v>
      </c>
      <c r="AB52" t="s">
        <v>220</v>
      </c>
      <c r="AC52" t="s">
        <v>220</v>
      </c>
      <c r="AD52" t="s">
        <v>221</v>
      </c>
      <c r="AE52" t="s">
        <v>220</v>
      </c>
      <c r="AF52" t="s">
        <v>85</v>
      </c>
      <c r="AG52" t="s">
        <v>78</v>
      </c>
      <c r="AH52" s="13">
        <v>44585.060960648145</v>
      </c>
      <c r="AI52" s="13">
        <v>44581.167141203703</v>
      </c>
      <c r="AJ52">
        <v>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4194304</v>
      </c>
      <c r="BL52" t="s">
        <v>129</v>
      </c>
      <c r="BM52" t="s">
        <v>81</v>
      </c>
      <c r="BN52" t="s">
        <v>244</v>
      </c>
      <c r="BO52" t="s">
        <v>229</v>
      </c>
      <c r="BP52" t="s">
        <v>317</v>
      </c>
      <c r="BQ52" t="s">
        <v>84</v>
      </c>
    </row>
    <row r="53" spans="1:69">
      <c r="A53">
        <v>5399</v>
      </c>
      <c r="B53" t="s">
        <v>219</v>
      </c>
      <c r="C53" t="s">
        <v>84</v>
      </c>
      <c r="D53" t="s">
        <v>220</v>
      </c>
      <c r="E53" t="s">
        <v>220</v>
      </c>
      <c r="F53" t="s">
        <v>220</v>
      </c>
      <c r="G53" t="s">
        <v>220</v>
      </c>
      <c r="H53" t="s">
        <v>220</v>
      </c>
      <c r="I53" t="s">
        <v>220</v>
      </c>
      <c r="J53" t="s">
        <v>220</v>
      </c>
      <c r="K53" t="s">
        <v>220</v>
      </c>
      <c r="L53" t="s">
        <v>220</v>
      </c>
      <c r="M53" t="s">
        <v>221</v>
      </c>
      <c r="N53" t="s">
        <v>220</v>
      </c>
      <c r="O53" t="s">
        <v>220</v>
      </c>
      <c r="P53" t="s">
        <v>220</v>
      </c>
      <c r="Q53" t="s">
        <v>220</v>
      </c>
      <c r="R53" t="s">
        <v>221</v>
      </c>
      <c r="S53" t="s">
        <v>220</v>
      </c>
      <c r="T53" t="s">
        <v>220</v>
      </c>
      <c r="U53" t="s">
        <v>220</v>
      </c>
      <c r="V53" t="s">
        <v>220</v>
      </c>
      <c r="W53" t="s">
        <v>279</v>
      </c>
      <c r="X53" t="s">
        <v>220</v>
      </c>
      <c r="Y53" t="s">
        <v>220</v>
      </c>
      <c r="Z53" t="s">
        <v>82</v>
      </c>
      <c r="AA53" t="s">
        <v>105</v>
      </c>
      <c r="AB53" t="s">
        <v>220</v>
      </c>
      <c r="AC53" t="s">
        <v>220</v>
      </c>
      <c r="AD53" t="s">
        <v>221</v>
      </c>
      <c r="AE53" t="s">
        <v>220</v>
      </c>
      <c r="AF53" t="s">
        <v>280</v>
      </c>
      <c r="AG53" t="s">
        <v>78</v>
      </c>
      <c r="AH53" s="13">
        <v>44593.405150462961</v>
      </c>
      <c r="AI53" s="13">
        <v>44581.362847222219</v>
      </c>
      <c r="AJ53">
        <v>12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8388608</v>
      </c>
      <c r="BI53">
        <v>0</v>
      </c>
      <c r="BJ53">
        <v>0</v>
      </c>
      <c r="BK53">
        <v>4194304</v>
      </c>
      <c r="BL53" t="s">
        <v>223</v>
      </c>
      <c r="BM53" t="s">
        <v>81</v>
      </c>
      <c r="BN53" t="s">
        <v>328</v>
      </c>
      <c r="BO53" t="s">
        <v>229</v>
      </c>
      <c r="BP53" t="s">
        <v>279</v>
      </c>
      <c r="BQ53" t="s">
        <v>84</v>
      </c>
    </row>
    <row r="54" spans="1:69">
      <c r="A54">
        <v>5311</v>
      </c>
      <c r="B54" t="s">
        <v>219</v>
      </c>
      <c r="C54" t="s">
        <v>262</v>
      </c>
      <c r="D54" t="s">
        <v>220</v>
      </c>
      <c r="E54" t="s">
        <v>220</v>
      </c>
      <c r="F54" t="s">
        <v>220</v>
      </c>
      <c r="G54" t="s">
        <v>220</v>
      </c>
      <c r="H54" t="s">
        <v>220</v>
      </c>
      <c r="I54" t="s">
        <v>220</v>
      </c>
      <c r="J54" t="s">
        <v>220</v>
      </c>
      <c r="K54" t="s">
        <v>220</v>
      </c>
      <c r="L54" t="s">
        <v>220</v>
      </c>
      <c r="M54" t="s">
        <v>220</v>
      </c>
      <c r="N54" t="s">
        <v>220</v>
      </c>
      <c r="O54" t="s">
        <v>220</v>
      </c>
      <c r="P54" t="s">
        <v>220</v>
      </c>
      <c r="Q54" t="s">
        <v>220</v>
      </c>
      <c r="R54" t="s">
        <v>221</v>
      </c>
      <c r="S54" t="s">
        <v>220</v>
      </c>
      <c r="T54" t="s">
        <v>220</v>
      </c>
      <c r="U54" t="s">
        <v>220</v>
      </c>
      <c r="V54" t="s">
        <v>221</v>
      </c>
      <c r="W54" t="s">
        <v>137</v>
      </c>
      <c r="X54" t="s">
        <v>220</v>
      </c>
      <c r="Y54" t="s">
        <v>220</v>
      </c>
      <c r="Z54" t="s">
        <v>82</v>
      </c>
      <c r="AA54" t="s">
        <v>105</v>
      </c>
      <c r="AB54" t="s">
        <v>220</v>
      </c>
      <c r="AC54" t="s">
        <v>220</v>
      </c>
      <c r="AD54" t="s">
        <v>221</v>
      </c>
      <c r="AE54" t="s">
        <v>220</v>
      </c>
      <c r="AF54" t="s">
        <v>263</v>
      </c>
      <c r="AG54" t="s">
        <v>78</v>
      </c>
      <c r="AH54" s="13">
        <v>44593.120729166665</v>
      </c>
      <c r="AI54" s="13">
        <v>44581.913506944446</v>
      </c>
      <c r="AJ54">
        <v>12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4194304</v>
      </c>
      <c r="BL54" t="s">
        <v>264</v>
      </c>
      <c r="BM54" t="s">
        <v>95</v>
      </c>
      <c r="BN54" t="s">
        <v>267</v>
      </c>
      <c r="BO54" t="s">
        <v>264</v>
      </c>
      <c r="BP54" t="s">
        <v>137</v>
      </c>
      <c r="BQ54" t="s">
        <v>84</v>
      </c>
    </row>
    <row r="55" spans="1:69">
      <c r="A55">
        <v>5691</v>
      </c>
      <c r="B55" t="s">
        <v>219</v>
      </c>
      <c r="C55" t="s">
        <v>131</v>
      </c>
      <c r="D55" t="s">
        <v>220</v>
      </c>
      <c r="E55" t="s">
        <v>220</v>
      </c>
      <c r="F55" t="s">
        <v>220</v>
      </c>
      <c r="G55" t="s">
        <v>220</v>
      </c>
      <c r="H55" t="s">
        <v>220</v>
      </c>
      <c r="I55" t="s">
        <v>220</v>
      </c>
      <c r="J55" t="s">
        <v>220</v>
      </c>
      <c r="K55" t="s">
        <v>220</v>
      </c>
      <c r="L55" t="s">
        <v>220</v>
      </c>
      <c r="M55" t="s">
        <v>220</v>
      </c>
      <c r="N55" t="s">
        <v>220</v>
      </c>
      <c r="O55" t="s">
        <v>220</v>
      </c>
      <c r="P55" t="s">
        <v>220</v>
      </c>
      <c r="Q55" t="s">
        <v>220</v>
      </c>
      <c r="R55" t="s">
        <v>221</v>
      </c>
      <c r="S55" t="s">
        <v>220</v>
      </c>
      <c r="T55" t="s">
        <v>220</v>
      </c>
      <c r="U55" t="s">
        <v>220</v>
      </c>
      <c r="V55" t="s">
        <v>220</v>
      </c>
      <c r="W55" t="s">
        <v>227</v>
      </c>
      <c r="X55" t="s">
        <v>220</v>
      </c>
      <c r="Y55" t="s">
        <v>221</v>
      </c>
      <c r="Z55" t="s">
        <v>222</v>
      </c>
      <c r="AA55" t="s">
        <v>105</v>
      </c>
      <c r="AB55" t="s">
        <v>220</v>
      </c>
      <c r="AC55" t="s">
        <v>220</v>
      </c>
      <c r="AD55" t="s">
        <v>221</v>
      </c>
      <c r="AE55" t="s">
        <v>220</v>
      </c>
      <c r="AF55" t="s">
        <v>85</v>
      </c>
      <c r="AG55" t="s">
        <v>78</v>
      </c>
      <c r="AH55" s="13">
        <v>44583.292986111112</v>
      </c>
      <c r="AI55" s="13">
        <v>44581.387835648151</v>
      </c>
      <c r="AJ55">
        <v>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8388608</v>
      </c>
      <c r="BI55">
        <v>0</v>
      </c>
      <c r="BJ55">
        <v>0</v>
      </c>
      <c r="BK55">
        <v>4194304</v>
      </c>
      <c r="BL55" t="s">
        <v>129</v>
      </c>
      <c r="BM55" t="s">
        <v>95</v>
      </c>
      <c r="BN55" t="s">
        <v>224</v>
      </c>
      <c r="BO55" t="s">
        <v>275</v>
      </c>
      <c r="BP55" t="s">
        <v>227</v>
      </c>
      <c r="BQ55" t="s">
        <v>84</v>
      </c>
    </row>
    <row r="56" spans="1:69">
      <c r="A56">
        <v>5621</v>
      </c>
      <c r="B56" t="s">
        <v>219</v>
      </c>
      <c r="C56" t="s">
        <v>131</v>
      </c>
      <c r="D56" t="s">
        <v>220</v>
      </c>
      <c r="E56" t="s">
        <v>220</v>
      </c>
      <c r="F56" t="s">
        <v>220</v>
      </c>
      <c r="G56" t="s">
        <v>220</v>
      </c>
      <c r="H56" t="s">
        <v>220</v>
      </c>
      <c r="I56" t="s">
        <v>220</v>
      </c>
      <c r="J56" t="s">
        <v>220</v>
      </c>
      <c r="K56" t="s">
        <v>220</v>
      </c>
      <c r="L56" t="s">
        <v>220</v>
      </c>
      <c r="M56" t="s">
        <v>220</v>
      </c>
      <c r="N56" t="s">
        <v>220</v>
      </c>
      <c r="O56" t="s">
        <v>220</v>
      </c>
      <c r="P56" t="s">
        <v>220</v>
      </c>
      <c r="Q56" t="s">
        <v>220</v>
      </c>
      <c r="R56" t="s">
        <v>221</v>
      </c>
      <c r="S56" t="s">
        <v>220</v>
      </c>
      <c r="T56" t="s">
        <v>220</v>
      </c>
      <c r="U56" t="s">
        <v>220</v>
      </c>
      <c r="V56" t="s">
        <v>220</v>
      </c>
      <c r="W56" t="s">
        <v>240</v>
      </c>
      <c r="X56" t="s">
        <v>220</v>
      </c>
      <c r="Y56" t="s">
        <v>221</v>
      </c>
      <c r="Z56" t="s">
        <v>222</v>
      </c>
      <c r="AA56" t="s">
        <v>105</v>
      </c>
      <c r="AB56" t="s">
        <v>220</v>
      </c>
      <c r="AC56" t="s">
        <v>220</v>
      </c>
      <c r="AD56" t="s">
        <v>221</v>
      </c>
      <c r="AE56" t="s">
        <v>220</v>
      </c>
      <c r="AF56" t="s">
        <v>85</v>
      </c>
      <c r="AG56" t="s">
        <v>78</v>
      </c>
      <c r="AH56" s="13">
        <v>44583.194386574076</v>
      </c>
      <c r="AI56" s="13">
        <v>44581.475474537037</v>
      </c>
      <c r="AJ56">
        <v>2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4194304</v>
      </c>
      <c r="BL56" t="s">
        <v>129</v>
      </c>
      <c r="BM56" t="s">
        <v>81</v>
      </c>
      <c r="BN56" t="s">
        <v>244</v>
      </c>
      <c r="BO56" t="s">
        <v>245</v>
      </c>
      <c r="BP56" t="s">
        <v>240</v>
      </c>
      <c r="BQ56" t="s">
        <v>84</v>
      </c>
    </row>
    <row r="57" spans="1:69">
      <c r="A57">
        <v>7995</v>
      </c>
      <c r="B57" t="s">
        <v>219</v>
      </c>
      <c r="C57" t="s">
        <v>84</v>
      </c>
      <c r="D57" t="s">
        <v>220</v>
      </c>
      <c r="E57" t="s">
        <v>220</v>
      </c>
      <c r="F57" t="s">
        <v>220</v>
      </c>
      <c r="G57" t="s">
        <v>220</v>
      </c>
      <c r="H57" t="s">
        <v>220</v>
      </c>
      <c r="I57" t="s">
        <v>220</v>
      </c>
      <c r="J57" t="s">
        <v>220</v>
      </c>
      <c r="K57" t="s">
        <v>220</v>
      </c>
      <c r="L57" t="s">
        <v>220</v>
      </c>
      <c r="M57" t="s">
        <v>220</v>
      </c>
      <c r="N57" t="s">
        <v>220</v>
      </c>
      <c r="O57" t="s">
        <v>220</v>
      </c>
      <c r="P57" t="s">
        <v>220</v>
      </c>
      <c r="Q57" t="s">
        <v>220</v>
      </c>
      <c r="R57" t="s">
        <v>221</v>
      </c>
      <c r="S57" t="s">
        <v>220</v>
      </c>
      <c r="T57" t="s">
        <v>220</v>
      </c>
      <c r="U57" t="s">
        <v>220</v>
      </c>
      <c r="V57" t="s">
        <v>220</v>
      </c>
      <c r="W57" t="s">
        <v>106</v>
      </c>
      <c r="X57" t="s">
        <v>220</v>
      </c>
      <c r="Y57" t="s">
        <v>221</v>
      </c>
      <c r="Z57" t="s">
        <v>246</v>
      </c>
      <c r="AA57" t="s">
        <v>105</v>
      </c>
      <c r="AB57" t="s">
        <v>220</v>
      </c>
      <c r="AC57" t="s">
        <v>220</v>
      </c>
      <c r="AD57" t="s">
        <v>221</v>
      </c>
      <c r="AE57" t="s">
        <v>220</v>
      </c>
      <c r="AF57" t="s">
        <v>85</v>
      </c>
      <c r="AG57" t="s">
        <v>78</v>
      </c>
      <c r="AH57" s="13">
        <v>44583.848506944443</v>
      </c>
      <c r="AI57" s="13">
        <v>44581.735277777778</v>
      </c>
      <c r="AJ57">
        <v>2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8388608</v>
      </c>
      <c r="BI57">
        <v>0</v>
      </c>
      <c r="BJ57">
        <v>0</v>
      </c>
      <c r="BK57">
        <v>4194304</v>
      </c>
      <c r="BL57" t="s">
        <v>223</v>
      </c>
      <c r="BM57" t="s">
        <v>81</v>
      </c>
      <c r="BN57" t="s">
        <v>224</v>
      </c>
      <c r="BO57" t="s">
        <v>331</v>
      </c>
      <c r="BP57" t="s">
        <v>106</v>
      </c>
      <c r="BQ57" t="s">
        <v>84</v>
      </c>
    </row>
    <row r="58" spans="1:69">
      <c r="A58">
        <v>5719</v>
      </c>
      <c r="B58" t="s">
        <v>219</v>
      </c>
      <c r="C58" t="s">
        <v>84</v>
      </c>
      <c r="D58" t="s">
        <v>220</v>
      </c>
      <c r="E58" t="s">
        <v>220</v>
      </c>
      <c r="F58" t="s">
        <v>220</v>
      </c>
      <c r="G58" t="s">
        <v>220</v>
      </c>
      <c r="H58" t="s">
        <v>220</v>
      </c>
      <c r="I58" t="s">
        <v>220</v>
      </c>
      <c r="J58" t="s">
        <v>220</v>
      </c>
      <c r="K58" t="s">
        <v>220</v>
      </c>
      <c r="L58" t="s">
        <v>220</v>
      </c>
      <c r="M58" t="s">
        <v>220</v>
      </c>
      <c r="N58" t="s">
        <v>220</v>
      </c>
      <c r="O58" t="s">
        <v>220</v>
      </c>
      <c r="P58" t="s">
        <v>220</v>
      </c>
      <c r="Q58" t="s">
        <v>220</v>
      </c>
      <c r="R58" t="s">
        <v>221</v>
      </c>
      <c r="S58" t="s">
        <v>220</v>
      </c>
      <c r="T58" t="s">
        <v>220</v>
      </c>
      <c r="U58" t="s">
        <v>220</v>
      </c>
      <c r="V58" t="s">
        <v>220</v>
      </c>
      <c r="W58" t="s">
        <v>97</v>
      </c>
      <c r="X58" t="s">
        <v>220</v>
      </c>
      <c r="Y58" t="s">
        <v>221</v>
      </c>
      <c r="Z58" t="s">
        <v>222</v>
      </c>
      <c r="AA58" t="s">
        <v>105</v>
      </c>
      <c r="AB58" t="s">
        <v>220</v>
      </c>
      <c r="AC58" t="s">
        <v>220</v>
      </c>
      <c r="AD58" t="s">
        <v>221</v>
      </c>
      <c r="AE58" t="s">
        <v>220</v>
      </c>
      <c r="AF58" t="s">
        <v>85</v>
      </c>
      <c r="AG58" t="s">
        <v>78</v>
      </c>
      <c r="AH58" s="13">
        <v>44587.717060185183</v>
      </c>
      <c r="AI58" s="13">
        <v>44581.698703703703</v>
      </c>
      <c r="AJ58">
        <v>6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4194304</v>
      </c>
      <c r="BL58" t="s">
        <v>223</v>
      </c>
      <c r="BM58" t="s">
        <v>81</v>
      </c>
      <c r="BN58" t="s">
        <v>224</v>
      </c>
      <c r="BO58" t="s">
        <v>229</v>
      </c>
      <c r="BP58" t="s">
        <v>97</v>
      </c>
      <c r="BQ58" t="s">
        <v>84</v>
      </c>
    </row>
    <row r="59" spans="1:69">
      <c r="A59">
        <v>5331</v>
      </c>
      <c r="B59" t="s">
        <v>219</v>
      </c>
      <c r="C59" t="s">
        <v>84</v>
      </c>
      <c r="D59" t="s">
        <v>220</v>
      </c>
      <c r="E59" t="s">
        <v>220</v>
      </c>
      <c r="F59" t="s">
        <v>220</v>
      </c>
      <c r="G59" t="s">
        <v>220</v>
      </c>
      <c r="H59" t="s">
        <v>220</v>
      </c>
      <c r="I59" t="s">
        <v>220</v>
      </c>
      <c r="J59" t="s">
        <v>220</v>
      </c>
      <c r="K59" t="s">
        <v>220</v>
      </c>
      <c r="L59" t="s">
        <v>220</v>
      </c>
      <c r="M59" t="s">
        <v>220</v>
      </c>
      <c r="N59" t="s">
        <v>220</v>
      </c>
      <c r="O59" t="s">
        <v>220</v>
      </c>
      <c r="P59" t="s">
        <v>220</v>
      </c>
      <c r="Q59" t="s">
        <v>220</v>
      </c>
      <c r="R59" t="s">
        <v>221</v>
      </c>
      <c r="S59" t="s">
        <v>220</v>
      </c>
      <c r="T59" t="s">
        <v>220</v>
      </c>
      <c r="U59" t="s">
        <v>220</v>
      </c>
      <c r="V59" t="s">
        <v>220</v>
      </c>
      <c r="W59" t="s">
        <v>227</v>
      </c>
      <c r="X59" t="s">
        <v>220</v>
      </c>
      <c r="Y59" t="s">
        <v>220</v>
      </c>
      <c r="Z59" t="s">
        <v>222</v>
      </c>
      <c r="AA59" t="s">
        <v>105</v>
      </c>
      <c r="AB59" t="s">
        <v>220</v>
      </c>
      <c r="AC59" t="s">
        <v>220</v>
      </c>
      <c r="AD59" t="s">
        <v>221</v>
      </c>
      <c r="AE59" t="s">
        <v>220</v>
      </c>
      <c r="AF59" t="s">
        <v>233</v>
      </c>
      <c r="AG59" t="s">
        <v>78</v>
      </c>
      <c r="AH59" s="13">
        <v>44586.648078703707</v>
      </c>
      <c r="AI59" s="13">
        <v>44581.663263888891</v>
      </c>
      <c r="AJ59">
        <v>5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65536</v>
      </c>
      <c r="BK59">
        <v>4194304</v>
      </c>
      <c r="BL59" t="s">
        <v>223</v>
      </c>
      <c r="BM59" t="s">
        <v>95</v>
      </c>
      <c r="BN59" t="s">
        <v>224</v>
      </c>
      <c r="BO59" t="s">
        <v>232</v>
      </c>
      <c r="BP59" t="s">
        <v>227</v>
      </c>
      <c r="BQ59" t="s">
        <v>84</v>
      </c>
    </row>
    <row r="60" spans="1:69">
      <c r="A60">
        <v>5411</v>
      </c>
      <c r="B60" t="s">
        <v>219</v>
      </c>
      <c r="C60" t="s">
        <v>84</v>
      </c>
      <c r="D60" t="s">
        <v>220</v>
      </c>
      <c r="E60" t="s">
        <v>220</v>
      </c>
      <c r="F60" t="s">
        <v>220</v>
      </c>
      <c r="G60" t="s">
        <v>220</v>
      </c>
      <c r="H60" t="s">
        <v>220</v>
      </c>
      <c r="I60" t="s">
        <v>220</v>
      </c>
      <c r="J60" t="s">
        <v>220</v>
      </c>
      <c r="K60" t="s">
        <v>220</v>
      </c>
      <c r="L60" t="s">
        <v>220</v>
      </c>
      <c r="M60" t="s">
        <v>220</v>
      </c>
      <c r="N60" t="s">
        <v>220</v>
      </c>
      <c r="O60" t="s">
        <v>220</v>
      </c>
      <c r="P60" t="s">
        <v>220</v>
      </c>
      <c r="Q60" t="s">
        <v>220</v>
      </c>
      <c r="R60" t="s">
        <v>221</v>
      </c>
      <c r="S60" t="s">
        <v>220</v>
      </c>
      <c r="T60" t="s">
        <v>220</v>
      </c>
      <c r="U60" t="s">
        <v>220</v>
      </c>
      <c r="V60" t="s">
        <v>220</v>
      </c>
      <c r="W60" t="s">
        <v>97</v>
      </c>
      <c r="X60" t="s">
        <v>220</v>
      </c>
      <c r="Y60" t="s">
        <v>221</v>
      </c>
      <c r="Z60" t="s">
        <v>222</v>
      </c>
      <c r="AA60" t="s">
        <v>105</v>
      </c>
      <c r="AB60" t="s">
        <v>220</v>
      </c>
      <c r="AC60" t="s">
        <v>220</v>
      </c>
      <c r="AD60" t="s">
        <v>221</v>
      </c>
      <c r="AE60" t="s">
        <v>220</v>
      </c>
      <c r="AF60" t="s">
        <v>85</v>
      </c>
      <c r="AG60" t="s">
        <v>78</v>
      </c>
      <c r="AH60" s="13">
        <v>44583.447187500002</v>
      </c>
      <c r="AI60" s="13">
        <v>44581.004803240743</v>
      </c>
      <c r="AJ60">
        <v>2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8388608</v>
      </c>
      <c r="BI60">
        <v>0</v>
      </c>
      <c r="BJ60">
        <v>0</v>
      </c>
      <c r="BK60">
        <v>4194304</v>
      </c>
      <c r="BL60" t="s">
        <v>223</v>
      </c>
      <c r="BM60" t="s">
        <v>81</v>
      </c>
      <c r="BN60" t="s">
        <v>224</v>
      </c>
      <c r="BO60" t="s">
        <v>254</v>
      </c>
      <c r="BP60" t="s">
        <v>97</v>
      </c>
      <c r="BQ60" t="s">
        <v>84</v>
      </c>
    </row>
    <row r="61" spans="1:69">
      <c r="A61">
        <v>5691</v>
      </c>
      <c r="B61" t="s">
        <v>219</v>
      </c>
      <c r="C61" t="s">
        <v>131</v>
      </c>
      <c r="D61" t="s">
        <v>220</v>
      </c>
      <c r="E61" t="s">
        <v>220</v>
      </c>
      <c r="F61" t="s">
        <v>220</v>
      </c>
      <c r="G61" t="s">
        <v>220</v>
      </c>
      <c r="H61" t="s">
        <v>220</v>
      </c>
      <c r="I61" t="s">
        <v>220</v>
      </c>
      <c r="J61" t="s">
        <v>220</v>
      </c>
      <c r="K61" t="s">
        <v>220</v>
      </c>
      <c r="L61" t="s">
        <v>220</v>
      </c>
      <c r="M61" t="s">
        <v>220</v>
      </c>
      <c r="N61" t="s">
        <v>220</v>
      </c>
      <c r="O61" t="s">
        <v>220</v>
      </c>
      <c r="P61" t="s">
        <v>220</v>
      </c>
      <c r="Q61" t="s">
        <v>220</v>
      </c>
      <c r="R61" t="s">
        <v>221</v>
      </c>
      <c r="S61" t="s">
        <v>220</v>
      </c>
      <c r="T61" t="s">
        <v>220</v>
      </c>
      <c r="U61" t="s">
        <v>220</v>
      </c>
      <c r="V61" t="s">
        <v>220</v>
      </c>
      <c r="W61" t="s">
        <v>308</v>
      </c>
      <c r="X61" t="s">
        <v>220</v>
      </c>
      <c r="Y61" t="s">
        <v>221</v>
      </c>
      <c r="Z61" t="s">
        <v>222</v>
      </c>
      <c r="AA61" t="s">
        <v>105</v>
      </c>
      <c r="AB61" t="s">
        <v>220</v>
      </c>
      <c r="AC61" t="s">
        <v>220</v>
      </c>
      <c r="AD61" t="s">
        <v>221</v>
      </c>
      <c r="AE61" t="s">
        <v>220</v>
      </c>
      <c r="AF61" t="s">
        <v>85</v>
      </c>
      <c r="AG61" t="s">
        <v>78</v>
      </c>
      <c r="AH61" s="13">
        <v>44594.581574074073</v>
      </c>
      <c r="AI61" s="13">
        <v>44581.999432870369</v>
      </c>
      <c r="AJ61">
        <v>13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4194304</v>
      </c>
      <c r="BL61" t="s">
        <v>129</v>
      </c>
      <c r="BM61" t="s">
        <v>81</v>
      </c>
      <c r="BN61" t="s">
        <v>244</v>
      </c>
      <c r="BO61" t="s">
        <v>229</v>
      </c>
      <c r="BP61" t="s">
        <v>308</v>
      </c>
      <c r="BQ61" t="s">
        <v>84</v>
      </c>
    </row>
    <row r="62" spans="1:69">
      <c r="A62">
        <v>5941</v>
      </c>
      <c r="B62" t="s">
        <v>226</v>
      </c>
      <c r="C62" t="s">
        <v>84</v>
      </c>
      <c r="D62" t="s">
        <v>220</v>
      </c>
      <c r="E62" t="s">
        <v>220</v>
      </c>
      <c r="F62" t="s">
        <v>220</v>
      </c>
      <c r="G62" t="s">
        <v>220</v>
      </c>
      <c r="H62" t="s">
        <v>220</v>
      </c>
      <c r="I62" t="s">
        <v>220</v>
      </c>
      <c r="J62" t="s">
        <v>220</v>
      </c>
      <c r="K62" t="s">
        <v>220</v>
      </c>
      <c r="L62" t="s">
        <v>220</v>
      </c>
      <c r="M62" t="s">
        <v>220</v>
      </c>
      <c r="N62" t="s">
        <v>220</v>
      </c>
      <c r="O62" t="s">
        <v>220</v>
      </c>
      <c r="P62" t="s">
        <v>220</v>
      </c>
      <c r="Q62" t="s">
        <v>220</v>
      </c>
      <c r="R62" t="s">
        <v>221</v>
      </c>
      <c r="S62" t="s">
        <v>220</v>
      </c>
      <c r="T62" t="s">
        <v>220</v>
      </c>
      <c r="U62" t="s">
        <v>220</v>
      </c>
      <c r="V62" t="s">
        <v>220</v>
      </c>
      <c r="W62" t="s">
        <v>227</v>
      </c>
      <c r="X62" t="s">
        <v>220</v>
      </c>
      <c r="Y62" t="s">
        <v>220</v>
      </c>
      <c r="Z62" t="s">
        <v>222</v>
      </c>
      <c r="AA62" t="s">
        <v>105</v>
      </c>
      <c r="AB62" t="s">
        <v>220</v>
      </c>
      <c r="AC62" t="s">
        <v>220</v>
      </c>
      <c r="AD62" t="s">
        <v>221</v>
      </c>
      <c r="AE62" t="s">
        <v>220</v>
      </c>
      <c r="AF62" t="s">
        <v>85</v>
      </c>
      <c r="AG62" t="s">
        <v>78</v>
      </c>
      <c r="AH62" s="13">
        <v>44585.630520833336</v>
      </c>
      <c r="AI62" s="13">
        <v>44581.739548611113</v>
      </c>
      <c r="AJ62">
        <v>4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4194304</v>
      </c>
      <c r="BL62" t="s">
        <v>223</v>
      </c>
      <c r="BM62" t="s">
        <v>95</v>
      </c>
      <c r="BN62" t="s">
        <v>231</v>
      </c>
      <c r="BO62" t="s">
        <v>228</v>
      </c>
      <c r="BP62" t="s">
        <v>227</v>
      </c>
      <c r="BQ62" t="s">
        <v>84</v>
      </c>
    </row>
    <row r="63" spans="1:69">
      <c r="A63">
        <v>5310</v>
      </c>
      <c r="B63" t="s">
        <v>226</v>
      </c>
      <c r="C63" t="s">
        <v>84</v>
      </c>
      <c r="D63" t="s">
        <v>220</v>
      </c>
      <c r="E63" t="s">
        <v>220</v>
      </c>
      <c r="F63" t="s">
        <v>220</v>
      </c>
      <c r="G63" t="s">
        <v>220</v>
      </c>
      <c r="H63" t="s">
        <v>220</v>
      </c>
      <c r="I63" t="s">
        <v>220</v>
      </c>
      <c r="J63" t="s">
        <v>220</v>
      </c>
      <c r="K63" t="s">
        <v>220</v>
      </c>
      <c r="L63" t="s">
        <v>220</v>
      </c>
      <c r="M63" t="s">
        <v>220</v>
      </c>
      <c r="N63" t="s">
        <v>220</v>
      </c>
      <c r="O63" t="s">
        <v>220</v>
      </c>
      <c r="P63" t="s">
        <v>220</v>
      </c>
      <c r="Q63" t="s">
        <v>220</v>
      </c>
      <c r="R63" t="s">
        <v>221</v>
      </c>
      <c r="S63" t="s">
        <v>220</v>
      </c>
      <c r="T63" t="s">
        <v>220</v>
      </c>
      <c r="U63" t="s">
        <v>220</v>
      </c>
      <c r="V63" t="s">
        <v>220</v>
      </c>
      <c r="W63" t="s">
        <v>227</v>
      </c>
      <c r="X63" t="s">
        <v>220</v>
      </c>
      <c r="Y63" t="s">
        <v>220</v>
      </c>
      <c r="Z63" t="s">
        <v>222</v>
      </c>
      <c r="AA63" t="s">
        <v>105</v>
      </c>
      <c r="AB63" t="s">
        <v>220</v>
      </c>
      <c r="AC63" t="s">
        <v>220</v>
      </c>
      <c r="AD63" t="s">
        <v>221</v>
      </c>
      <c r="AE63" t="s">
        <v>220</v>
      </c>
      <c r="AF63" t="s">
        <v>233</v>
      </c>
      <c r="AG63" t="s">
        <v>78</v>
      </c>
      <c r="AH63" s="13">
        <v>44582.353136574071</v>
      </c>
      <c r="AI63" s="13">
        <v>44581.473287037035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2048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4194304</v>
      </c>
      <c r="BL63" t="s">
        <v>223</v>
      </c>
      <c r="BM63" t="s">
        <v>95</v>
      </c>
      <c r="BN63" t="s">
        <v>224</v>
      </c>
      <c r="BO63" t="s">
        <v>254</v>
      </c>
      <c r="BP63" t="s">
        <v>227</v>
      </c>
      <c r="BQ63" t="s">
        <v>84</v>
      </c>
    </row>
    <row r="64" spans="1:69">
      <c r="A64">
        <v>5621</v>
      </c>
      <c r="B64" t="s">
        <v>226</v>
      </c>
      <c r="C64" t="s">
        <v>131</v>
      </c>
      <c r="D64" t="s">
        <v>220</v>
      </c>
      <c r="E64" t="s">
        <v>220</v>
      </c>
      <c r="F64" t="s">
        <v>220</v>
      </c>
      <c r="G64" t="s">
        <v>220</v>
      </c>
      <c r="H64" t="s">
        <v>220</v>
      </c>
      <c r="I64" t="s">
        <v>220</v>
      </c>
      <c r="J64" t="s">
        <v>220</v>
      </c>
      <c r="K64" t="s">
        <v>220</v>
      </c>
      <c r="L64" t="s">
        <v>220</v>
      </c>
      <c r="M64" t="s">
        <v>220</v>
      </c>
      <c r="N64" t="s">
        <v>220</v>
      </c>
      <c r="O64" t="s">
        <v>220</v>
      </c>
      <c r="P64" t="s">
        <v>220</v>
      </c>
      <c r="Q64" t="s">
        <v>220</v>
      </c>
      <c r="R64" t="s">
        <v>221</v>
      </c>
      <c r="S64" t="s">
        <v>220</v>
      </c>
      <c r="T64" t="s">
        <v>220</v>
      </c>
      <c r="U64" t="s">
        <v>220</v>
      </c>
      <c r="V64" t="s">
        <v>220</v>
      </c>
      <c r="W64" t="s">
        <v>255</v>
      </c>
      <c r="X64" t="s">
        <v>220</v>
      </c>
      <c r="Y64" t="s">
        <v>220</v>
      </c>
      <c r="Z64" t="s">
        <v>222</v>
      </c>
      <c r="AA64" t="s">
        <v>105</v>
      </c>
      <c r="AB64" t="s">
        <v>220</v>
      </c>
      <c r="AC64" t="s">
        <v>220</v>
      </c>
      <c r="AD64" t="s">
        <v>221</v>
      </c>
      <c r="AE64" t="s">
        <v>220</v>
      </c>
      <c r="AF64" t="s">
        <v>85</v>
      </c>
      <c r="AG64" t="s">
        <v>78</v>
      </c>
      <c r="AH64" s="13">
        <v>44585.582488425927</v>
      </c>
      <c r="AI64" s="13">
        <v>44581.729351851849</v>
      </c>
      <c r="AJ64">
        <v>4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4194304</v>
      </c>
      <c r="BL64" t="s">
        <v>129</v>
      </c>
      <c r="BM64" t="s">
        <v>95</v>
      </c>
      <c r="BN64" t="s">
        <v>244</v>
      </c>
      <c r="BO64" t="s">
        <v>229</v>
      </c>
      <c r="BP64" t="s">
        <v>255</v>
      </c>
      <c r="BQ64" t="s">
        <v>84</v>
      </c>
    </row>
    <row r="65" spans="1:69">
      <c r="A65">
        <v>5621</v>
      </c>
      <c r="B65" t="s">
        <v>219</v>
      </c>
      <c r="C65" t="s">
        <v>131</v>
      </c>
      <c r="D65" t="s">
        <v>220</v>
      </c>
      <c r="E65" t="s">
        <v>220</v>
      </c>
      <c r="F65" t="s">
        <v>220</v>
      </c>
      <c r="G65" t="s">
        <v>220</v>
      </c>
      <c r="H65" t="s">
        <v>220</v>
      </c>
      <c r="I65" t="s">
        <v>220</v>
      </c>
      <c r="J65" t="s">
        <v>220</v>
      </c>
      <c r="K65" t="s">
        <v>220</v>
      </c>
      <c r="L65" t="s">
        <v>220</v>
      </c>
      <c r="M65" t="s">
        <v>220</v>
      </c>
      <c r="N65" t="s">
        <v>220</v>
      </c>
      <c r="O65" t="s">
        <v>220</v>
      </c>
      <c r="P65" t="s">
        <v>220</v>
      </c>
      <c r="Q65" t="s">
        <v>220</v>
      </c>
      <c r="R65" t="s">
        <v>221</v>
      </c>
      <c r="S65" t="s">
        <v>220</v>
      </c>
      <c r="T65" t="s">
        <v>220</v>
      </c>
      <c r="U65" t="s">
        <v>220</v>
      </c>
      <c r="V65" t="s">
        <v>221</v>
      </c>
      <c r="W65" t="s">
        <v>137</v>
      </c>
      <c r="X65" t="s">
        <v>220</v>
      </c>
      <c r="Y65" t="s">
        <v>221</v>
      </c>
      <c r="Z65" t="s">
        <v>222</v>
      </c>
      <c r="AA65" t="s">
        <v>105</v>
      </c>
      <c r="AB65" t="s">
        <v>220</v>
      </c>
      <c r="AC65" t="s">
        <v>220</v>
      </c>
      <c r="AD65" t="s">
        <v>221</v>
      </c>
      <c r="AE65" t="s">
        <v>220</v>
      </c>
      <c r="AF65" t="s">
        <v>85</v>
      </c>
      <c r="AG65" t="s">
        <v>78</v>
      </c>
      <c r="AH65" s="13">
        <v>44593.156365740739</v>
      </c>
      <c r="AI65" s="13">
        <v>44581.410115740742</v>
      </c>
      <c r="AJ65">
        <v>12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65536</v>
      </c>
      <c r="BK65">
        <v>4194304</v>
      </c>
      <c r="BL65" t="s">
        <v>129</v>
      </c>
      <c r="BM65" t="s">
        <v>95</v>
      </c>
      <c r="BN65" t="s">
        <v>244</v>
      </c>
      <c r="BO65" t="s">
        <v>229</v>
      </c>
      <c r="BP65" t="s">
        <v>137</v>
      </c>
      <c r="BQ65" t="s">
        <v>84</v>
      </c>
    </row>
    <row r="66" spans="1:69">
      <c r="A66">
        <v>8999</v>
      </c>
      <c r="B66" t="s">
        <v>219</v>
      </c>
      <c r="C66" t="s">
        <v>84</v>
      </c>
      <c r="D66" t="s">
        <v>220</v>
      </c>
      <c r="E66" t="s">
        <v>220</v>
      </c>
      <c r="F66" t="s">
        <v>220</v>
      </c>
      <c r="G66" t="s">
        <v>220</v>
      </c>
      <c r="H66" t="s">
        <v>220</v>
      </c>
      <c r="I66" t="s">
        <v>220</v>
      </c>
      <c r="J66" t="s">
        <v>220</v>
      </c>
      <c r="K66" t="s">
        <v>220</v>
      </c>
      <c r="L66" t="s">
        <v>220</v>
      </c>
      <c r="M66" t="s">
        <v>220</v>
      </c>
      <c r="N66" t="s">
        <v>220</v>
      </c>
      <c r="O66" t="s">
        <v>220</v>
      </c>
      <c r="P66" t="s">
        <v>220</v>
      </c>
      <c r="Q66" t="s">
        <v>220</v>
      </c>
      <c r="R66" t="s">
        <v>221</v>
      </c>
      <c r="S66" t="s">
        <v>220</v>
      </c>
      <c r="T66" t="s">
        <v>220</v>
      </c>
      <c r="U66" t="s">
        <v>220</v>
      </c>
      <c r="V66" t="s">
        <v>220</v>
      </c>
      <c r="W66" t="s">
        <v>227</v>
      </c>
      <c r="X66" t="s">
        <v>220</v>
      </c>
      <c r="Y66" t="s">
        <v>220</v>
      </c>
      <c r="Z66" t="s">
        <v>82</v>
      </c>
      <c r="AA66" t="s">
        <v>105</v>
      </c>
      <c r="AB66" t="s">
        <v>220</v>
      </c>
      <c r="AC66" t="s">
        <v>220</v>
      </c>
      <c r="AD66" t="s">
        <v>221</v>
      </c>
      <c r="AE66" t="s">
        <v>221</v>
      </c>
      <c r="AF66" t="s">
        <v>282</v>
      </c>
      <c r="AG66" t="s">
        <v>78</v>
      </c>
      <c r="AH66" s="13">
        <v>44582.269571759258</v>
      </c>
      <c r="AI66" s="13">
        <v>44581.698761574073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 t="s">
        <v>223</v>
      </c>
      <c r="BM66" t="s">
        <v>81</v>
      </c>
      <c r="BN66" t="s">
        <v>224</v>
      </c>
      <c r="BO66" t="s">
        <v>242</v>
      </c>
      <c r="BP66" t="s">
        <v>227</v>
      </c>
      <c r="BQ66" t="s">
        <v>84</v>
      </c>
    </row>
    <row r="67" spans="1:69">
      <c r="A67">
        <v>5311</v>
      </c>
      <c r="B67" t="s">
        <v>226</v>
      </c>
      <c r="C67" t="s">
        <v>84</v>
      </c>
      <c r="D67" t="s">
        <v>220</v>
      </c>
      <c r="E67" t="s">
        <v>220</v>
      </c>
      <c r="F67" t="s">
        <v>220</v>
      </c>
      <c r="G67" t="s">
        <v>220</v>
      </c>
      <c r="H67" t="s">
        <v>220</v>
      </c>
      <c r="I67" t="s">
        <v>220</v>
      </c>
      <c r="J67" t="s">
        <v>220</v>
      </c>
      <c r="K67" t="s">
        <v>220</v>
      </c>
      <c r="L67" t="s">
        <v>220</v>
      </c>
      <c r="M67" t="s">
        <v>220</v>
      </c>
      <c r="N67" t="s">
        <v>220</v>
      </c>
      <c r="O67" t="s">
        <v>220</v>
      </c>
      <c r="P67" t="s">
        <v>220</v>
      </c>
      <c r="Q67" t="s">
        <v>220</v>
      </c>
      <c r="R67" t="s">
        <v>221</v>
      </c>
      <c r="S67" t="s">
        <v>220</v>
      </c>
      <c r="T67" t="s">
        <v>220</v>
      </c>
      <c r="U67" t="s">
        <v>220</v>
      </c>
      <c r="V67" t="s">
        <v>220</v>
      </c>
      <c r="W67" t="s">
        <v>227</v>
      </c>
      <c r="X67" t="s">
        <v>220</v>
      </c>
      <c r="Y67" t="s">
        <v>220</v>
      </c>
      <c r="Z67" t="s">
        <v>222</v>
      </c>
      <c r="AA67" t="s">
        <v>105</v>
      </c>
      <c r="AB67" t="s">
        <v>220</v>
      </c>
      <c r="AC67" t="s">
        <v>220</v>
      </c>
      <c r="AD67" t="s">
        <v>221</v>
      </c>
      <c r="AE67" t="s">
        <v>220</v>
      </c>
      <c r="AF67" t="s">
        <v>85</v>
      </c>
      <c r="AG67" t="s">
        <v>78</v>
      </c>
      <c r="AH67" s="13">
        <v>44582.298460648148</v>
      </c>
      <c r="AI67" s="13">
        <v>44581.722928240742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4194304</v>
      </c>
      <c r="BL67" t="s">
        <v>223</v>
      </c>
      <c r="BM67" t="s">
        <v>95</v>
      </c>
      <c r="BN67" t="s">
        <v>224</v>
      </c>
      <c r="BO67" t="s">
        <v>275</v>
      </c>
      <c r="BP67" t="s">
        <v>227</v>
      </c>
      <c r="BQ67" t="s">
        <v>84</v>
      </c>
    </row>
    <row r="68" spans="1:69">
      <c r="A68">
        <v>5661</v>
      </c>
      <c r="B68" t="s">
        <v>226</v>
      </c>
      <c r="C68" t="s">
        <v>84</v>
      </c>
      <c r="D68" t="s">
        <v>220</v>
      </c>
      <c r="E68" t="s">
        <v>220</v>
      </c>
      <c r="F68" t="s">
        <v>220</v>
      </c>
      <c r="G68" t="s">
        <v>220</v>
      </c>
      <c r="H68" t="s">
        <v>220</v>
      </c>
      <c r="I68" t="s">
        <v>220</v>
      </c>
      <c r="J68" t="s">
        <v>220</v>
      </c>
      <c r="K68" t="s">
        <v>220</v>
      </c>
      <c r="L68" t="s">
        <v>220</v>
      </c>
      <c r="M68" t="s">
        <v>220</v>
      </c>
      <c r="N68" t="s">
        <v>220</v>
      </c>
      <c r="O68" t="s">
        <v>220</v>
      </c>
      <c r="P68" t="s">
        <v>220</v>
      </c>
      <c r="Q68" t="s">
        <v>220</v>
      </c>
      <c r="R68" t="s">
        <v>221</v>
      </c>
      <c r="S68" t="s">
        <v>220</v>
      </c>
      <c r="T68" t="s">
        <v>220</v>
      </c>
      <c r="U68" t="s">
        <v>220</v>
      </c>
      <c r="V68" t="s">
        <v>220</v>
      </c>
      <c r="W68" t="s">
        <v>106</v>
      </c>
      <c r="X68" t="s">
        <v>220</v>
      </c>
      <c r="Y68" t="s">
        <v>220</v>
      </c>
      <c r="Z68" t="s">
        <v>222</v>
      </c>
      <c r="AA68" t="s">
        <v>105</v>
      </c>
      <c r="AB68" t="s">
        <v>220</v>
      </c>
      <c r="AC68" t="s">
        <v>220</v>
      </c>
      <c r="AD68" t="s">
        <v>221</v>
      </c>
      <c r="AE68" t="s">
        <v>220</v>
      </c>
      <c r="AF68" t="s">
        <v>85</v>
      </c>
      <c r="AG68" t="s">
        <v>78</v>
      </c>
      <c r="AH68" s="13">
        <v>44594.169560185182</v>
      </c>
      <c r="AI68" s="13">
        <v>44581.926574074074</v>
      </c>
      <c r="AJ68">
        <v>13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2048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8388608</v>
      </c>
      <c r="BI68">
        <v>0</v>
      </c>
      <c r="BJ68">
        <v>0</v>
      </c>
      <c r="BK68">
        <v>4194304</v>
      </c>
      <c r="BL68" t="s">
        <v>223</v>
      </c>
      <c r="BM68" t="s">
        <v>81</v>
      </c>
      <c r="BN68" t="s">
        <v>224</v>
      </c>
      <c r="BO68" t="s">
        <v>247</v>
      </c>
      <c r="BP68" t="s">
        <v>106</v>
      </c>
      <c r="BQ68" t="s">
        <v>84</v>
      </c>
    </row>
    <row r="69" spans="1:69">
      <c r="A69">
        <v>5943</v>
      </c>
      <c r="B69" t="s">
        <v>219</v>
      </c>
      <c r="C69" t="s">
        <v>84</v>
      </c>
      <c r="D69" t="s">
        <v>220</v>
      </c>
      <c r="E69" t="s">
        <v>220</v>
      </c>
      <c r="F69" t="s">
        <v>220</v>
      </c>
      <c r="G69" t="s">
        <v>220</v>
      </c>
      <c r="H69" t="s">
        <v>220</v>
      </c>
      <c r="I69" t="s">
        <v>220</v>
      </c>
      <c r="J69" t="s">
        <v>220</v>
      </c>
      <c r="K69" t="s">
        <v>220</v>
      </c>
      <c r="L69" t="s">
        <v>220</v>
      </c>
      <c r="M69" t="s">
        <v>220</v>
      </c>
      <c r="N69" t="s">
        <v>220</v>
      </c>
      <c r="O69" t="s">
        <v>220</v>
      </c>
      <c r="P69" t="s">
        <v>220</v>
      </c>
      <c r="Q69" t="s">
        <v>220</v>
      </c>
      <c r="R69" t="s">
        <v>221</v>
      </c>
      <c r="S69" t="s">
        <v>220</v>
      </c>
      <c r="T69" t="s">
        <v>220</v>
      </c>
      <c r="U69" t="s">
        <v>220</v>
      </c>
      <c r="V69" t="s">
        <v>220</v>
      </c>
      <c r="W69" t="s">
        <v>137</v>
      </c>
      <c r="X69" t="s">
        <v>220</v>
      </c>
      <c r="Y69" t="s">
        <v>221</v>
      </c>
      <c r="Z69" t="s">
        <v>222</v>
      </c>
      <c r="AA69" t="s">
        <v>105</v>
      </c>
      <c r="AB69" t="s">
        <v>220</v>
      </c>
      <c r="AC69" t="s">
        <v>220</v>
      </c>
      <c r="AD69" t="s">
        <v>221</v>
      </c>
      <c r="AE69" t="s">
        <v>220</v>
      </c>
      <c r="AF69" t="s">
        <v>85</v>
      </c>
      <c r="AG69" t="s">
        <v>78</v>
      </c>
      <c r="AH69" s="13">
        <v>44594.974340277775</v>
      </c>
      <c r="AI69" s="13">
        <v>44581.191874999997</v>
      </c>
      <c r="AJ69">
        <v>13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4194304</v>
      </c>
      <c r="BL69" t="s">
        <v>236</v>
      </c>
      <c r="BM69" t="s">
        <v>236</v>
      </c>
      <c r="BN69" t="s">
        <v>237</v>
      </c>
      <c r="BO69" t="s">
        <v>229</v>
      </c>
      <c r="BP69" t="s">
        <v>91</v>
      </c>
      <c r="BQ69" t="s">
        <v>84</v>
      </c>
    </row>
    <row r="70" spans="1:69">
      <c r="A70">
        <v>5411</v>
      </c>
      <c r="B70" t="s">
        <v>219</v>
      </c>
      <c r="C70" t="s">
        <v>84</v>
      </c>
      <c r="D70" t="s">
        <v>220</v>
      </c>
      <c r="E70" t="s">
        <v>220</v>
      </c>
      <c r="F70" t="s">
        <v>220</v>
      </c>
      <c r="G70" t="s">
        <v>220</v>
      </c>
      <c r="H70" t="s">
        <v>220</v>
      </c>
      <c r="I70" t="s">
        <v>220</v>
      </c>
      <c r="J70" t="s">
        <v>220</v>
      </c>
      <c r="K70" t="s">
        <v>220</v>
      </c>
      <c r="L70" t="s">
        <v>220</v>
      </c>
      <c r="M70" t="s">
        <v>220</v>
      </c>
      <c r="N70" t="s">
        <v>220</v>
      </c>
      <c r="O70" t="s">
        <v>220</v>
      </c>
      <c r="P70" t="s">
        <v>220</v>
      </c>
      <c r="Q70" t="s">
        <v>220</v>
      </c>
      <c r="R70" t="s">
        <v>221</v>
      </c>
      <c r="S70" t="s">
        <v>220</v>
      </c>
      <c r="T70" t="s">
        <v>220</v>
      </c>
      <c r="U70" t="s">
        <v>220</v>
      </c>
      <c r="V70" t="s">
        <v>220</v>
      </c>
      <c r="W70" t="s">
        <v>97</v>
      </c>
      <c r="X70" t="s">
        <v>220</v>
      </c>
      <c r="Y70" t="s">
        <v>221</v>
      </c>
      <c r="Z70" t="s">
        <v>222</v>
      </c>
      <c r="AA70" t="s">
        <v>105</v>
      </c>
      <c r="AB70" t="s">
        <v>220</v>
      </c>
      <c r="AC70" t="s">
        <v>220</v>
      </c>
      <c r="AD70" t="s">
        <v>221</v>
      </c>
      <c r="AE70" t="s">
        <v>220</v>
      </c>
      <c r="AF70" t="s">
        <v>85</v>
      </c>
      <c r="AG70" t="s">
        <v>78</v>
      </c>
      <c r="AH70" s="13">
        <v>44583.340277777781</v>
      </c>
      <c r="AI70" s="13">
        <v>44581.510405092595</v>
      </c>
      <c r="AJ70">
        <v>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8388608</v>
      </c>
      <c r="BI70">
        <v>0</v>
      </c>
      <c r="BJ70">
        <v>0</v>
      </c>
      <c r="BK70">
        <v>4194304</v>
      </c>
      <c r="BL70" t="s">
        <v>223</v>
      </c>
      <c r="BM70" t="s">
        <v>81</v>
      </c>
      <c r="BN70" t="s">
        <v>224</v>
      </c>
      <c r="BO70" t="s">
        <v>229</v>
      </c>
      <c r="BP70" t="s">
        <v>97</v>
      </c>
      <c r="BQ70" t="s">
        <v>84</v>
      </c>
    </row>
    <row r="71" spans="1:69">
      <c r="A71">
        <v>5699</v>
      </c>
      <c r="B71" t="s">
        <v>226</v>
      </c>
      <c r="C71" t="s">
        <v>262</v>
      </c>
      <c r="D71" t="s">
        <v>220</v>
      </c>
      <c r="E71" t="s">
        <v>220</v>
      </c>
      <c r="F71" t="s">
        <v>220</v>
      </c>
      <c r="G71" t="s">
        <v>220</v>
      </c>
      <c r="H71" t="s">
        <v>220</v>
      </c>
      <c r="I71" t="s">
        <v>220</v>
      </c>
      <c r="J71" t="s">
        <v>220</v>
      </c>
      <c r="K71" t="s">
        <v>220</v>
      </c>
      <c r="L71" t="s">
        <v>220</v>
      </c>
      <c r="M71" t="s">
        <v>220</v>
      </c>
      <c r="N71" t="s">
        <v>220</v>
      </c>
      <c r="O71" t="s">
        <v>220</v>
      </c>
      <c r="P71" t="s">
        <v>220</v>
      </c>
      <c r="Q71" t="s">
        <v>220</v>
      </c>
      <c r="R71" t="s">
        <v>221</v>
      </c>
      <c r="S71" t="s">
        <v>220</v>
      </c>
      <c r="T71" t="s">
        <v>220</v>
      </c>
      <c r="U71" t="s">
        <v>220</v>
      </c>
      <c r="V71" t="s">
        <v>220</v>
      </c>
      <c r="W71" t="s">
        <v>227</v>
      </c>
      <c r="X71" t="s">
        <v>220</v>
      </c>
      <c r="Y71" t="s">
        <v>220</v>
      </c>
      <c r="Z71" t="s">
        <v>82</v>
      </c>
      <c r="AA71" t="s">
        <v>105</v>
      </c>
      <c r="AB71" t="s">
        <v>220</v>
      </c>
      <c r="AC71" t="s">
        <v>220</v>
      </c>
      <c r="AD71" t="s">
        <v>221</v>
      </c>
      <c r="AE71" t="s">
        <v>220</v>
      </c>
      <c r="AF71" t="s">
        <v>263</v>
      </c>
      <c r="AG71" t="s">
        <v>78</v>
      </c>
      <c r="AH71" s="13">
        <v>44592.56821759259</v>
      </c>
      <c r="AI71" s="13">
        <v>44581.55641203704</v>
      </c>
      <c r="AJ71">
        <v>11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4194304</v>
      </c>
      <c r="BL71" t="s">
        <v>264</v>
      </c>
      <c r="BM71" t="s">
        <v>95</v>
      </c>
      <c r="BN71" t="s">
        <v>267</v>
      </c>
      <c r="BO71" t="s">
        <v>229</v>
      </c>
      <c r="BP71" t="s">
        <v>227</v>
      </c>
      <c r="BQ71" t="s">
        <v>84</v>
      </c>
    </row>
    <row r="72" spans="1:69">
      <c r="A72">
        <v>5499</v>
      </c>
      <c r="B72" t="s">
        <v>219</v>
      </c>
      <c r="C72" t="s">
        <v>262</v>
      </c>
      <c r="D72" t="s">
        <v>220</v>
      </c>
      <c r="E72" t="s">
        <v>220</v>
      </c>
      <c r="F72" t="s">
        <v>220</v>
      </c>
      <c r="G72" t="s">
        <v>220</v>
      </c>
      <c r="H72" t="s">
        <v>220</v>
      </c>
      <c r="I72" t="s">
        <v>220</v>
      </c>
      <c r="J72" t="s">
        <v>220</v>
      </c>
      <c r="K72" t="s">
        <v>220</v>
      </c>
      <c r="L72" t="s">
        <v>220</v>
      </c>
      <c r="M72" t="s">
        <v>220</v>
      </c>
      <c r="N72" t="s">
        <v>220</v>
      </c>
      <c r="O72" t="s">
        <v>220</v>
      </c>
      <c r="P72" t="s">
        <v>220</v>
      </c>
      <c r="Q72" t="s">
        <v>220</v>
      </c>
      <c r="R72" t="s">
        <v>221</v>
      </c>
      <c r="S72" t="s">
        <v>220</v>
      </c>
      <c r="T72" t="s">
        <v>220</v>
      </c>
      <c r="U72" t="s">
        <v>220</v>
      </c>
      <c r="V72" t="s">
        <v>220</v>
      </c>
      <c r="W72" t="s">
        <v>279</v>
      </c>
      <c r="X72" t="s">
        <v>220</v>
      </c>
      <c r="Y72" t="s">
        <v>220</v>
      </c>
      <c r="Z72" t="s">
        <v>82</v>
      </c>
      <c r="AA72" t="s">
        <v>105</v>
      </c>
      <c r="AB72" t="s">
        <v>220</v>
      </c>
      <c r="AC72" t="s">
        <v>220</v>
      </c>
      <c r="AD72" t="s">
        <v>221</v>
      </c>
      <c r="AE72" t="s">
        <v>220</v>
      </c>
      <c r="AF72" t="s">
        <v>263</v>
      </c>
      <c r="AG72" t="s">
        <v>78</v>
      </c>
      <c r="AH72" s="13">
        <v>44582.441111111111</v>
      </c>
      <c r="AI72" s="13">
        <v>44581.396180555559</v>
      </c>
      <c r="AJ72">
        <v>1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8388608</v>
      </c>
      <c r="BI72">
        <v>0</v>
      </c>
      <c r="BJ72">
        <v>0</v>
      </c>
      <c r="BK72">
        <v>4194304</v>
      </c>
      <c r="BL72" t="s">
        <v>264</v>
      </c>
      <c r="BM72" t="s">
        <v>95</v>
      </c>
      <c r="BN72" t="s">
        <v>267</v>
      </c>
      <c r="BO72" t="s">
        <v>264</v>
      </c>
      <c r="BP72" t="s">
        <v>279</v>
      </c>
      <c r="BQ72" t="s">
        <v>84</v>
      </c>
    </row>
    <row r="73" spans="1:69">
      <c r="A73">
        <v>5611</v>
      </c>
      <c r="B73" t="s">
        <v>226</v>
      </c>
      <c r="C73" t="s">
        <v>131</v>
      </c>
      <c r="D73" t="s">
        <v>220</v>
      </c>
      <c r="E73" t="s">
        <v>220</v>
      </c>
      <c r="F73" t="s">
        <v>220</v>
      </c>
      <c r="G73" t="s">
        <v>220</v>
      </c>
      <c r="H73" t="s">
        <v>220</v>
      </c>
      <c r="I73" t="s">
        <v>220</v>
      </c>
      <c r="J73" t="s">
        <v>220</v>
      </c>
      <c r="K73" t="s">
        <v>220</v>
      </c>
      <c r="L73" t="s">
        <v>220</v>
      </c>
      <c r="M73" t="s">
        <v>220</v>
      </c>
      <c r="N73" t="s">
        <v>220</v>
      </c>
      <c r="O73" t="s">
        <v>220</v>
      </c>
      <c r="P73" t="s">
        <v>220</v>
      </c>
      <c r="Q73" t="s">
        <v>220</v>
      </c>
      <c r="R73" t="s">
        <v>221</v>
      </c>
      <c r="S73" t="s">
        <v>220</v>
      </c>
      <c r="T73" t="s">
        <v>220</v>
      </c>
      <c r="U73" t="s">
        <v>220</v>
      </c>
      <c r="V73" t="s">
        <v>220</v>
      </c>
      <c r="W73" t="s">
        <v>250</v>
      </c>
      <c r="X73" t="s">
        <v>220</v>
      </c>
      <c r="Y73" t="s">
        <v>220</v>
      </c>
      <c r="Z73" t="s">
        <v>222</v>
      </c>
      <c r="AA73" t="s">
        <v>105</v>
      </c>
      <c r="AB73" t="s">
        <v>220</v>
      </c>
      <c r="AC73" t="s">
        <v>220</v>
      </c>
      <c r="AD73" t="s">
        <v>221</v>
      </c>
      <c r="AE73" t="s">
        <v>220</v>
      </c>
      <c r="AF73" t="s">
        <v>85</v>
      </c>
      <c r="AG73" t="s">
        <v>78</v>
      </c>
      <c r="AH73" s="13">
        <v>44594.157569444447</v>
      </c>
      <c r="AI73" s="13">
        <v>44581.043541666666</v>
      </c>
      <c r="AJ73">
        <v>13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4194304</v>
      </c>
      <c r="BL73" t="s">
        <v>129</v>
      </c>
      <c r="BM73" t="s">
        <v>95</v>
      </c>
      <c r="BN73" t="s">
        <v>244</v>
      </c>
      <c r="BO73" t="s">
        <v>229</v>
      </c>
      <c r="BP73" t="s">
        <v>250</v>
      </c>
      <c r="BQ73" t="s">
        <v>84</v>
      </c>
    </row>
    <row r="74" spans="1:69">
      <c r="A74">
        <v>5099</v>
      </c>
      <c r="B74" t="s">
        <v>219</v>
      </c>
      <c r="C74" t="s">
        <v>84</v>
      </c>
      <c r="D74" t="s">
        <v>220</v>
      </c>
      <c r="E74" t="s">
        <v>220</v>
      </c>
      <c r="F74" t="s">
        <v>220</v>
      </c>
      <c r="G74" t="s">
        <v>220</v>
      </c>
      <c r="H74" t="s">
        <v>220</v>
      </c>
      <c r="I74" t="s">
        <v>220</v>
      </c>
      <c r="J74" t="s">
        <v>220</v>
      </c>
      <c r="K74" t="s">
        <v>220</v>
      </c>
      <c r="L74" t="s">
        <v>220</v>
      </c>
      <c r="M74" t="s">
        <v>220</v>
      </c>
      <c r="N74" t="s">
        <v>220</v>
      </c>
      <c r="O74" t="s">
        <v>220</v>
      </c>
      <c r="P74" t="s">
        <v>220</v>
      </c>
      <c r="Q74" t="s">
        <v>220</v>
      </c>
      <c r="R74" t="s">
        <v>221</v>
      </c>
      <c r="S74" t="s">
        <v>220</v>
      </c>
      <c r="T74" t="s">
        <v>220</v>
      </c>
      <c r="U74" t="s">
        <v>220</v>
      </c>
      <c r="V74" t="s">
        <v>220</v>
      </c>
      <c r="W74" t="s">
        <v>227</v>
      </c>
      <c r="X74" t="s">
        <v>220</v>
      </c>
      <c r="Y74" t="s">
        <v>220</v>
      </c>
      <c r="Z74" t="s">
        <v>222</v>
      </c>
      <c r="AA74" t="s">
        <v>105</v>
      </c>
      <c r="AB74" t="s">
        <v>220</v>
      </c>
      <c r="AC74" t="s">
        <v>220</v>
      </c>
      <c r="AD74" t="s">
        <v>221</v>
      </c>
      <c r="AE74" t="s">
        <v>220</v>
      </c>
      <c r="AF74" t="s">
        <v>282</v>
      </c>
      <c r="AG74" t="s">
        <v>78</v>
      </c>
      <c r="AH74" s="13">
        <v>44582.681909722225</v>
      </c>
      <c r="AI74" s="13">
        <v>44581.425011574072</v>
      </c>
      <c r="AJ74">
        <v>1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8388608</v>
      </c>
      <c r="BI74">
        <v>0</v>
      </c>
      <c r="BJ74">
        <v>0</v>
      </c>
      <c r="BK74">
        <v>4194304</v>
      </c>
      <c r="BL74" t="s">
        <v>223</v>
      </c>
      <c r="BM74" t="s">
        <v>81</v>
      </c>
      <c r="BN74" t="s">
        <v>224</v>
      </c>
      <c r="BO74" t="s">
        <v>242</v>
      </c>
      <c r="BP74" t="s">
        <v>227</v>
      </c>
      <c r="BQ74" t="s">
        <v>84</v>
      </c>
    </row>
    <row r="75" spans="1:69">
      <c r="A75">
        <v>5734</v>
      </c>
      <c r="B75" t="s">
        <v>226</v>
      </c>
      <c r="C75" t="s">
        <v>131</v>
      </c>
      <c r="D75" t="s">
        <v>220</v>
      </c>
      <c r="E75" t="s">
        <v>220</v>
      </c>
      <c r="F75" t="s">
        <v>220</v>
      </c>
      <c r="G75" t="s">
        <v>220</v>
      </c>
      <c r="H75" t="s">
        <v>220</v>
      </c>
      <c r="I75" t="s">
        <v>220</v>
      </c>
      <c r="J75" t="s">
        <v>220</v>
      </c>
      <c r="K75" t="s">
        <v>220</v>
      </c>
      <c r="L75" t="s">
        <v>220</v>
      </c>
      <c r="M75" t="s">
        <v>220</v>
      </c>
      <c r="N75" t="s">
        <v>220</v>
      </c>
      <c r="O75" t="s">
        <v>220</v>
      </c>
      <c r="P75" t="s">
        <v>220</v>
      </c>
      <c r="Q75" t="s">
        <v>220</v>
      </c>
      <c r="R75" t="s">
        <v>221</v>
      </c>
      <c r="S75" t="s">
        <v>220</v>
      </c>
      <c r="T75" t="s">
        <v>220</v>
      </c>
      <c r="U75" t="s">
        <v>220</v>
      </c>
      <c r="V75" t="s">
        <v>220</v>
      </c>
      <c r="W75" t="s">
        <v>137</v>
      </c>
      <c r="X75" t="s">
        <v>220</v>
      </c>
      <c r="Y75" t="s">
        <v>220</v>
      </c>
      <c r="Z75" t="s">
        <v>222</v>
      </c>
      <c r="AA75" t="s">
        <v>105</v>
      </c>
      <c r="AB75" t="s">
        <v>220</v>
      </c>
      <c r="AC75" t="s">
        <v>220</v>
      </c>
      <c r="AD75" t="s">
        <v>221</v>
      </c>
      <c r="AE75" t="s">
        <v>220</v>
      </c>
      <c r="AF75" t="s">
        <v>85</v>
      </c>
      <c r="AG75" t="s">
        <v>78</v>
      </c>
      <c r="AH75" s="13">
        <v>44582.390127314815</v>
      </c>
      <c r="AI75" s="13">
        <v>44581.340914351851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4194304</v>
      </c>
      <c r="BL75" t="s">
        <v>129</v>
      </c>
      <c r="BM75" t="s">
        <v>95</v>
      </c>
      <c r="BN75" t="s">
        <v>244</v>
      </c>
      <c r="BO75" t="s">
        <v>229</v>
      </c>
      <c r="BP75" t="s">
        <v>137</v>
      </c>
      <c r="BQ75" t="s">
        <v>84</v>
      </c>
    </row>
    <row r="76" spans="1:69">
      <c r="A76">
        <v>4816</v>
      </c>
      <c r="B76" t="s">
        <v>219</v>
      </c>
      <c r="C76" t="s">
        <v>84</v>
      </c>
      <c r="D76" t="s">
        <v>220</v>
      </c>
      <c r="E76" t="s">
        <v>220</v>
      </c>
      <c r="F76" t="s">
        <v>220</v>
      </c>
      <c r="G76" t="s">
        <v>220</v>
      </c>
      <c r="H76" t="s">
        <v>220</v>
      </c>
      <c r="I76" t="s">
        <v>220</v>
      </c>
      <c r="J76" t="s">
        <v>220</v>
      </c>
      <c r="K76" t="s">
        <v>220</v>
      </c>
      <c r="L76" t="s">
        <v>220</v>
      </c>
      <c r="M76" t="s">
        <v>220</v>
      </c>
      <c r="N76" t="s">
        <v>220</v>
      </c>
      <c r="O76" t="s">
        <v>220</v>
      </c>
      <c r="P76" t="s">
        <v>220</v>
      </c>
      <c r="Q76" t="s">
        <v>220</v>
      </c>
      <c r="R76" t="s">
        <v>221</v>
      </c>
      <c r="S76" t="s">
        <v>220</v>
      </c>
      <c r="T76" t="s">
        <v>220</v>
      </c>
      <c r="U76" t="s">
        <v>220</v>
      </c>
      <c r="V76" t="s">
        <v>220</v>
      </c>
      <c r="W76" t="s">
        <v>83</v>
      </c>
      <c r="X76" t="s">
        <v>220</v>
      </c>
      <c r="Y76" t="s">
        <v>220</v>
      </c>
      <c r="Z76" t="s">
        <v>82</v>
      </c>
      <c r="AA76" t="s">
        <v>105</v>
      </c>
      <c r="AB76" t="s">
        <v>220</v>
      </c>
      <c r="AC76" t="s">
        <v>220</v>
      </c>
      <c r="AD76" t="s">
        <v>221</v>
      </c>
      <c r="AE76" t="s">
        <v>221</v>
      </c>
      <c r="AF76" t="s">
        <v>248</v>
      </c>
      <c r="AG76" t="s">
        <v>78</v>
      </c>
      <c r="AH76" s="13">
        <v>44594.327592592592</v>
      </c>
      <c r="AI76" s="13">
        <v>44581.274409722224</v>
      </c>
      <c r="AJ76">
        <v>13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4194304</v>
      </c>
      <c r="BL76" t="s">
        <v>223</v>
      </c>
      <c r="BM76" t="s">
        <v>95</v>
      </c>
      <c r="BN76" t="s">
        <v>268</v>
      </c>
      <c r="BO76" t="s">
        <v>297</v>
      </c>
      <c r="BP76" t="s">
        <v>83</v>
      </c>
      <c r="BQ76" t="s">
        <v>84</v>
      </c>
    </row>
    <row r="77" spans="1:69">
      <c r="A77">
        <v>5621</v>
      </c>
      <c r="B77" t="s">
        <v>219</v>
      </c>
      <c r="C77" t="s">
        <v>84</v>
      </c>
      <c r="D77" t="s">
        <v>220</v>
      </c>
      <c r="E77" t="s">
        <v>220</v>
      </c>
      <c r="F77" t="s">
        <v>220</v>
      </c>
      <c r="G77" t="s">
        <v>220</v>
      </c>
      <c r="H77" t="s">
        <v>220</v>
      </c>
      <c r="I77" t="s">
        <v>220</v>
      </c>
      <c r="J77" t="s">
        <v>220</v>
      </c>
      <c r="K77" t="s">
        <v>220</v>
      </c>
      <c r="L77" t="s">
        <v>220</v>
      </c>
      <c r="M77" t="s">
        <v>220</v>
      </c>
      <c r="N77" t="s">
        <v>220</v>
      </c>
      <c r="O77" t="s">
        <v>220</v>
      </c>
      <c r="P77" t="s">
        <v>220</v>
      </c>
      <c r="Q77" t="s">
        <v>220</v>
      </c>
      <c r="R77" t="s">
        <v>221</v>
      </c>
      <c r="S77" t="s">
        <v>220</v>
      </c>
      <c r="T77" t="s">
        <v>220</v>
      </c>
      <c r="U77" t="s">
        <v>220</v>
      </c>
      <c r="V77" t="s">
        <v>220</v>
      </c>
      <c r="W77" t="s">
        <v>137</v>
      </c>
      <c r="X77" t="s">
        <v>220</v>
      </c>
      <c r="Y77" t="s">
        <v>221</v>
      </c>
      <c r="Z77" t="s">
        <v>222</v>
      </c>
      <c r="AA77" t="s">
        <v>105</v>
      </c>
      <c r="AB77" t="s">
        <v>220</v>
      </c>
      <c r="AC77" t="s">
        <v>220</v>
      </c>
      <c r="AD77" t="s">
        <v>221</v>
      </c>
      <c r="AE77" t="s">
        <v>220</v>
      </c>
      <c r="AF77" t="s">
        <v>85</v>
      </c>
      <c r="AG77" t="s">
        <v>78</v>
      </c>
      <c r="AH77" s="13">
        <v>44590.785462962966</v>
      </c>
      <c r="AI77" s="13">
        <v>44581.481678240743</v>
      </c>
      <c r="AJ77">
        <v>9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4194304</v>
      </c>
      <c r="BL77" t="s">
        <v>223</v>
      </c>
      <c r="BM77" t="s">
        <v>95</v>
      </c>
      <c r="BN77" t="s">
        <v>224</v>
      </c>
      <c r="BO77" t="s">
        <v>229</v>
      </c>
      <c r="BP77" t="s">
        <v>137</v>
      </c>
      <c r="BQ77" t="s">
        <v>84</v>
      </c>
    </row>
    <row r="78" spans="1:69">
      <c r="A78">
        <v>5699</v>
      </c>
      <c r="B78" t="s">
        <v>226</v>
      </c>
      <c r="C78" t="s">
        <v>84</v>
      </c>
      <c r="D78" t="s">
        <v>220</v>
      </c>
      <c r="E78" t="s">
        <v>220</v>
      </c>
      <c r="F78" t="s">
        <v>220</v>
      </c>
      <c r="G78" t="s">
        <v>220</v>
      </c>
      <c r="H78" t="s">
        <v>220</v>
      </c>
      <c r="I78" t="s">
        <v>220</v>
      </c>
      <c r="J78" t="s">
        <v>220</v>
      </c>
      <c r="K78" t="s">
        <v>220</v>
      </c>
      <c r="L78" t="s">
        <v>220</v>
      </c>
      <c r="M78" t="s">
        <v>220</v>
      </c>
      <c r="N78" t="s">
        <v>220</v>
      </c>
      <c r="O78" t="s">
        <v>220</v>
      </c>
      <c r="P78" t="s">
        <v>220</v>
      </c>
      <c r="Q78" t="s">
        <v>220</v>
      </c>
      <c r="R78" t="s">
        <v>221</v>
      </c>
      <c r="S78" t="s">
        <v>220</v>
      </c>
      <c r="T78" t="s">
        <v>220</v>
      </c>
      <c r="U78" t="s">
        <v>220</v>
      </c>
      <c r="V78" t="s">
        <v>220</v>
      </c>
      <c r="W78" t="s">
        <v>106</v>
      </c>
      <c r="X78" t="s">
        <v>220</v>
      </c>
      <c r="Y78" t="s">
        <v>220</v>
      </c>
      <c r="Z78" t="s">
        <v>222</v>
      </c>
      <c r="AA78" t="s">
        <v>105</v>
      </c>
      <c r="AB78" t="s">
        <v>220</v>
      </c>
      <c r="AC78" t="s">
        <v>220</v>
      </c>
      <c r="AD78" t="s">
        <v>221</v>
      </c>
      <c r="AE78" t="s">
        <v>220</v>
      </c>
      <c r="AF78" t="s">
        <v>85</v>
      </c>
      <c r="AG78" t="s">
        <v>78</v>
      </c>
      <c r="AH78" s="13">
        <v>44594.898020833331</v>
      </c>
      <c r="AI78" s="13">
        <v>44581.303900462961</v>
      </c>
      <c r="AJ78">
        <v>13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4194304</v>
      </c>
      <c r="BL78" t="s">
        <v>223</v>
      </c>
      <c r="BM78" t="s">
        <v>81</v>
      </c>
      <c r="BN78" t="s">
        <v>224</v>
      </c>
      <c r="BO78" t="s">
        <v>331</v>
      </c>
      <c r="BP78" t="s">
        <v>106</v>
      </c>
      <c r="BQ78" t="s">
        <v>84</v>
      </c>
    </row>
    <row r="79" spans="1:69">
      <c r="A79">
        <v>5691</v>
      </c>
      <c r="B79" t="s">
        <v>219</v>
      </c>
      <c r="C79" t="s">
        <v>131</v>
      </c>
      <c r="D79" t="s">
        <v>220</v>
      </c>
      <c r="E79" t="s">
        <v>220</v>
      </c>
      <c r="F79" t="s">
        <v>220</v>
      </c>
      <c r="G79" t="s">
        <v>220</v>
      </c>
      <c r="H79" t="s">
        <v>220</v>
      </c>
      <c r="I79" t="s">
        <v>220</v>
      </c>
      <c r="J79" t="s">
        <v>220</v>
      </c>
      <c r="K79" t="s">
        <v>220</v>
      </c>
      <c r="L79" t="s">
        <v>220</v>
      </c>
      <c r="M79" t="s">
        <v>220</v>
      </c>
      <c r="N79" t="s">
        <v>220</v>
      </c>
      <c r="O79" t="s">
        <v>220</v>
      </c>
      <c r="P79" t="s">
        <v>220</v>
      </c>
      <c r="Q79" t="s">
        <v>220</v>
      </c>
      <c r="R79" t="s">
        <v>221</v>
      </c>
      <c r="S79" t="s">
        <v>220</v>
      </c>
      <c r="T79" t="s">
        <v>220</v>
      </c>
      <c r="U79" t="s">
        <v>220</v>
      </c>
      <c r="V79" t="s">
        <v>220</v>
      </c>
      <c r="W79" t="s">
        <v>227</v>
      </c>
      <c r="X79" t="s">
        <v>220</v>
      </c>
      <c r="Y79" t="s">
        <v>220</v>
      </c>
      <c r="Z79" t="s">
        <v>82</v>
      </c>
      <c r="AA79" t="s">
        <v>105</v>
      </c>
      <c r="AB79" t="s">
        <v>220</v>
      </c>
      <c r="AC79" t="s">
        <v>220</v>
      </c>
      <c r="AD79" t="s">
        <v>221</v>
      </c>
      <c r="AE79" t="s">
        <v>220</v>
      </c>
      <c r="AF79" t="s">
        <v>290</v>
      </c>
      <c r="AG79" t="s">
        <v>78</v>
      </c>
      <c r="AH79" s="13">
        <v>44582.426435185182</v>
      </c>
      <c r="AI79" s="13">
        <v>44581.497511574074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4194304</v>
      </c>
      <c r="BL79" t="s">
        <v>129</v>
      </c>
      <c r="BM79" t="s">
        <v>81</v>
      </c>
      <c r="BN79" t="s">
        <v>244</v>
      </c>
      <c r="BO79" t="s">
        <v>229</v>
      </c>
      <c r="BP79" t="s">
        <v>227</v>
      </c>
      <c r="BQ79" t="s">
        <v>84</v>
      </c>
    </row>
    <row r="80" spans="1:69">
      <c r="A80">
        <v>5812</v>
      </c>
      <c r="B80" t="s">
        <v>226</v>
      </c>
      <c r="C80" t="s">
        <v>131</v>
      </c>
      <c r="D80" t="s">
        <v>220</v>
      </c>
      <c r="E80" t="s">
        <v>220</v>
      </c>
      <c r="F80" t="s">
        <v>220</v>
      </c>
      <c r="G80" t="s">
        <v>220</v>
      </c>
      <c r="H80" t="s">
        <v>220</v>
      </c>
      <c r="I80" t="s">
        <v>220</v>
      </c>
      <c r="J80" t="s">
        <v>220</v>
      </c>
      <c r="K80" t="s">
        <v>220</v>
      </c>
      <c r="L80" t="s">
        <v>220</v>
      </c>
      <c r="M80" t="s">
        <v>220</v>
      </c>
      <c r="N80" t="s">
        <v>220</v>
      </c>
      <c r="O80" t="s">
        <v>220</v>
      </c>
      <c r="P80" t="s">
        <v>220</v>
      </c>
      <c r="Q80" t="s">
        <v>220</v>
      </c>
      <c r="R80" t="s">
        <v>221</v>
      </c>
      <c r="S80" t="s">
        <v>220</v>
      </c>
      <c r="T80" t="s">
        <v>220</v>
      </c>
      <c r="U80" t="s">
        <v>220</v>
      </c>
      <c r="V80" t="s">
        <v>220</v>
      </c>
      <c r="W80" t="s">
        <v>106</v>
      </c>
      <c r="X80" t="s">
        <v>220</v>
      </c>
      <c r="Y80" t="s">
        <v>220</v>
      </c>
      <c r="Z80" t="s">
        <v>222</v>
      </c>
      <c r="AA80" t="s">
        <v>105</v>
      </c>
      <c r="AB80" t="s">
        <v>220</v>
      </c>
      <c r="AC80" t="s">
        <v>220</v>
      </c>
      <c r="AD80" t="s">
        <v>221</v>
      </c>
      <c r="AE80" t="s">
        <v>220</v>
      </c>
      <c r="AF80" t="s">
        <v>85</v>
      </c>
      <c r="AG80" t="s">
        <v>78</v>
      </c>
      <c r="AH80" s="13">
        <v>44586.353136574071</v>
      </c>
      <c r="AI80" s="13">
        <v>44581.568553240744</v>
      </c>
      <c r="AJ80">
        <v>5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8388608</v>
      </c>
      <c r="BI80">
        <v>0</v>
      </c>
      <c r="BJ80">
        <v>0</v>
      </c>
      <c r="BK80">
        <v>4194304</v>
      </c>
      <c r="BL80" t="s">
        <v>129</v>
      </c>
      <c r="BM80" t="s">
        <v>81</v>
      </c>
      <c r="BN80" t="s">
        <v>234</v>
      </c>
      <c r="BO80" t="s">
        <v>229</v>
      </c>
      <c r="BP80" t="s">
        <v>106</v>
      </c>
      <c r="BQ80" t="s">
        <v>105</v>
      </c>
    </row>
    <row r="81" spans="1:69">
      <c r="A81">
        <v>5621</v>
      </c>
      <c r="B81" t="s">
        <v>226</v>
      </c>
      <c r="C81" t="s">
        <v>84</v>
      </c>
      <c r="D81" t="s">
        <v>220</v>
      </c>
      <c r="E81" t="s">
        <v>220</v>
      </c>
      <c r="F81" t="s">
        <v>220</v>
      </c>
      <c r="G81" t="s">
        <v>220</v>
      </c>
      <c r="H81" t="s">
        <v>220</v>
      </c>
      <c r="I81" t="s">
        <v>220</v>
      </c>
      <c r="J81" t="s">
        <v>220</v>
      </c>
      <c r="K81" t="s">
        <v>220</v>
      </c>
      <c r="L81" t="s">
        <v>220</v>
      </c>
      <c r="M81" t="s">
        <v>220</v>
      </c>
      <c r="N81" t="s">
        <v>220</v>
      </c>
      <c r="O81" t="s">
        <v>220</v>
      </c>
      <c r="P81" t="s">
        <v>220</v>
      </c>
      <c r="Q81" t="s">
        <v>220</v>
      </c>
      <c r="R81" t="s">
        <v>221</v>
      </c>
      <c r="S81" t="s">
        <v>220</v>
      </c>
      <c r="T81" t="s">
        <v>220</v>
      </c>
      <c r="U81" t="s">
        <v>220</v>
      </c>
      <c r="V81" t="s">
        <v>220</v>
      </c>
      <c r="W81" t="s">
        <v>106</v>
      </c>
      <c r="X81" t="s">
        <v>220</v>
      </c>
      <c r="Y81" t="s">
        <v>220</v>
      </c>
      <c r="Z81" t="s">
        <v>222</v>
      </c>
      <c r="AA81" t="s">
        <v>105</v>
      </c>
      <c r="AB81" t="s">
        <v>220</v>
      </c>
      <c r="AC81" t="s">
        <v>220</v>
      </c>
      <c r="AD81" t="s">
        <v>221</v>
      </c>
      <c r="AE81" t="s">
        <v>220</v>
      </c>
      <c r="AF81" t="s">
        <v>85</v>
      </c>
      <c r="AG81" t="s">
        <v>78</v>
      </c>
      <c r="AH81" s="13">
        <v>44588.449456018519</v>
      </c>
      <c r="AI81" s="13">
        <v>44581.65829861111</v>
      </c>
      <c r="AJ81">
        <v>7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4194304</v>
      </c>
      <c r="BL81" t="s">
        <v>223</v>
      </c>
      <c r="BM81" t="s">
        <v>95</v>
      </c>
      <c r="BN81" t="s">
        <v>260</v>
      </c>
      <c r="BO81" t="s">
        <v>247</v>
      </c>
      <c r="BP81" t="s">
        <v>106</v>
      </c>
      <c r="BQ81" t="s">
        <v>84</v>
      </c>
    </row>
    <row r="82" spans="1:69">
      <c r="A82">
        <v>5691</v>
      </c>
      <c r="B82" t="s">
        <v>219</v>
      </c>
      <c r="C82" t="s">
        <v>131</v>
      </c>
      <c r="D82" t="s">
        <v>220</v>
      </c>
      <c r="E82" t="s">
        <v>220</v>
      </c>
      <c r="F82" t="s">
        <v>220</v>
      </c>
      <c r="G82" t="s">
        <v>220</v>
      </c>
      <c r="H82" t="s">
        <v>220</v>
      </c>
      <c r="I82" t="s">
        <v>220</v>
      </c>
      <c r="J82" t="s">
        <v>220</v>
      </c>
      <c r="K82" t="s">
        <v>220</v>
      </c>
      <c r="L82" t="s">
        <v>220</v>
      </c>
      <c r="M82" t="s">
        <v>220</v>
      </c>
      <c r="N82" t="s">
        <v>220</v>
      </c>
      <c r="O82" t="s">
        <v>220</v>
      </c>
      <c r="P82" t="s">
        <v>220</v>
      </c>
      <c r="Q82" t="s">
        <v>220</v>
      </c>
      <c r="R82" t="s">
        <v>221</v>
      </c>
      <c r="S82" t="s">
        <v>220</v>
      </c>
      <c r="T82" t="s">
        <v>220</v>
      </c>
      <c r="U82" t="s">
        <v>220</v>
      </c>
      <c r="V82" t="s">
        <v>220</v>
      </c>
      <c r="W82" t="s">
        <v>106</v>
      </c>
      <c r="X82" t="s">
        <v>220</v>
      </c>
      <c r="Y82" t="s">
        <v>221</v>
      </c>
      <c r="Z82" t="s">
        <v>222</v>
      </c>
      <c r="AA82" t="s">
        <v>105</v>
      </c>
      <c r="AB82" t="s">
        <v>220</v>
      </c>
      <c r="AC82" t="s">
        <v>220</v>
      </c>
      <c r="AD82" t="s">
        <v>221</v>
      </c>
      <c r="AE82" t="s">
        <v>220</v>
      </c>
      <c r="AF82" t="s">
        <v>85</v>
      </c>
      <c r="AG82" t="s">
        <v>78</v>
      </c>
      <c r="AH82" s="13">
        <v>44588.121504629627</v>
      </c>
      <c r="AI82" s="13">
        <v>44581.284050925926</v>
      </c>
      <c r="AJ82">
        <v>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4194304</v>
      </c>
      <c r="BL82" t="s">
        <v>129</v>
      </c>
      <c r="BM82" t="s">
        <v>95</v>
      </c>
      <c r="BN82" t="s">
        <v>244</v>
      </c>
      <c r="BO82" t="s">
        <v>229</v>
      </c>
      <c r="BP82" t="s">
        <v>106</v>
      </c>
      <c r="BQ82" t="s">
        <v>84</v>
      </c>
    </row>
    <row r="83" spans="1:69">
      <c r="A83">
        <v>5311</v>
      </c>
      <c r="B83" t="s">
        <v>226</v>
      </c>
      <c r="C83" t="s">
        <v>84</v>
      </c>
      <c r="D83" t="s">
        <v>220</v>
      </c>
      <c r="E83" t="s">
        <v>220</v>
      </c>
      <c r="F83" t="s">
        <v>220</v>
      </c>
      <c r="G83" t="s">
        <v>220</v>
      </c>
      <c r="H83" t="s">
        <v>220</v>
      </c>
      <c r="I83" t="s">
        <v>220</v>
      </c>
      <c r="J83" t="s">
        <v>220</v>
      </c>
      <c r="K83" t="s">
        <v>220</v>
      </c>
      <c r="L83" t="s">
        <v>220</v>
      </c>
      <c r="M83" t="s">
        <v>220</v>
      </c>
      <c r="N83" t="s">
        <v>220</v>
      </c>
      <c r="O83" t="s">
        <v>220</v>
      </c>
      <c r="P83" t="s">
        <v>220</v>
      </c>
      <c r="Q83" t="s">
        <v>220</v>
      </c>
      <c r="R83" t="s">
        <v>221</v>
      </c>
      <c r="S83" t="s">
        <v>220</v>
      </c>
      <c r="T83" t="s">
        <v>220</v>
      </c>
      <c r="U83" t="s">
        <v>220</v>
      </c>
      <c r="V83" t="s">
        <v>220</v>
      </c>
      <c r="W83" t="s">
        <v>227</v>
      </c>
      <c r="X83" t="s">
        <v>220</v>
      </c>
      <c r="Y83" t="s">
        <v>220</v>
      </c>
      <c r="Z83" t="s">
        <v>222</v>
      </c>
      <c r="AA83" t="s">
        <v>105</v>
      </c>
      <c r="AB83" t="s">
        <v>220</v>
      </c>
      <c r="AC83" t="s">
        <v>220</v>
      </c>
      <c r="AD83" t="s">
        <v>221</v>
      </c>
      <c r="AE83" t="s">
        <v>220</v>
      </c>
      <c r="AF83" t="s">
        <v>85</v>
      </c>
      <c r="AG83" t="s">
        <v>78</v>
      </c>
      <c r="AH83" s="13">
        <v>44582.236018518517</v>
      </c>
      <c r="AI83" s="13">
        <v>44581.974745370368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4194304</v>
      </c>
      <c r="BL83" t="s">
        <v>223</v>
      </c>
      <c r="BM83" t="s">
        <v>95</v>
      </c>
      <c r="BN83" t="s">
        <v>224</v>
      </c>
      <c r="BO83" t="s">
        <v>332</v>
      </c>
      <c r="BP83" t="s">
        <v>227</v>
      </c>
      <c r="BQ83" t="s">
        <v>84</v>
      </c>
    </row>
    <row r="84" spans="1:69">
      <c r="A84">
        <v>5099</v>
      </c>
      <c r="B84" t="s">
        <v>219</v>
      </c>
      <c r="C84" t="s">
        <v>84</v>
      </c>
      <c r="D84" t="s">
        <v>220</v>
      </c>
      <c r="E84" t="s">
        <v>220</v>
      </c>
      <c r="F84" t="s">
        <v>220</v>
      </c>
      <c r="G84" t="s">
        <v>220</v>
      </c>
      <c r="H84" t="s">
        <v>220</v>
      </c>
      <c r="I84" t="s">
        <v>220</v>
      </c>
      <c r="J84" t="s">
        <v>220</v>
      </c>
      <c r="K84" t="s">
        <v>220</v>
      </c>
      <c r="L84" t="s">
        <v>220</v>
      </c>
      <c r="M84" t="s">
        <v>220</v>
      </c>
      <c r="N84" t="s">
        <v>220</v>
      </c>
      <c r="O84" t="s">
        <v>221</v>
      </c>
      <c r="P84" t="s">
        <v>220</v>
      </c>
      <c r="Q84" t="s">
        <v>220</v>
      </c>
      <c r="R84" t="s">
        <v>221</v>
      </c>
      <c r="S84" t="s">
        <v>220</v>
      </c>
      <c r="T84" t="s">
        <v>220</v>
      </c>
      <c r="U84" t="s">
        <v>220</v>
      </c>
      <c r="V84" t="s">
        <v>220</v>
      </c>
      <c r="W84" t="s">
        <v>227</v>
      </c>
      <c r="X84" t="s">
        <v>220</v>
      </c>
      <c r="Y84" t="s">
        <v>220</v>
      </c>
      <c r="Z84" t="s">
        <v>222</v>
      </c>
      <c r="AA84" t="s">
        <v>105</v>
      </c>
      <c r="AB84" t="s">
        <v>220</v>
      </c>
      <c r="AC84" t="s">
        <v>220</v>
      </c>
      <c r="AD84" t="s">
        <v>221</v>
      </c>
      <c r="AE84" t="s">
        <v>220</v>
      </c>
      <c r="AF84" t="s">
        <v>233</v>
      </c>
      <c r="AG84" t="s">
        <v>78</v>
      </c>
      <c r="AH84" s="13">
        <v>44584.544849537036</v>
      </c>
      <c r="AI84" s="13">
        <v>44581.738032407404</v>
      </c>
      <c r="AJ84">
        <v>3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8388608</v>
      </c>
      <c r="BI84">
        <v>0</v>
      </c>
      <c r="BJ84">
        <v>0</v>
      </c>
      <c r="BK84">
        <v>4194304</v>
      </c>
      <c r="BL84" t="s">
        <v>223</v>
      </c>
      <c r="BM84" t="s">
        <v>81</v>
      </c>
      <c r="BN84" t="s">
        <v>333</v>
      </c>
      <c r="BO84" t="s">
        <v>334</v>
      </c>
      <c r="BP84" t="s">
        <v>227</v>
      </c>
      <c r="BQ84" t="s">
        <v>84</v>
      </c>
    </row>
    <row r="85" spans="1:69">
      <c r="A85">
        <v>5691</v>
      </c>
      <c r="B85" t="s">
        <v>219</v>
      </c>
      <c r="C85" t="s">
        <v>84</v>
      </c>
      <c r="D85" t="s">
        <v>220</v>
      </c>
      <c r="E85" t="s">
        <v>220</v>
      </c>
      <c r="F85" t="s">
        <v>220</v>
      </c>
      <c r="G85" t="s">
        <v>220</v>
      </c>
      <c r="H85" t="s">
        <v>220</v>
      </c>
      <c r="I85" t="s">
        <v>220</v>
      </c>
      <c r="J85" t="s">
        <v>220</v>
      </c>
      <c r="K85" t="s">
        <v>220</v>
      </c>
      <c r="L85" t="s">
        <v>220</v>
      </c>
      <c r="M85" t="s">
        <v>220</v>
      </c>
      <c r="N85" t="s">
        <v>220</v>
      </c>
      <c r="O85" t="s">
        <v>220</v>
      </c>
      <c r="P85" t="s">
        <v>220</v>
      </c>
      <c r="Q85" t="s">
        <v>220</v>
      </c>
      <c r="R85" t="s">
        <v>221</v>
      </c>
      <c r="S85" t="s">
        <v>220</v>
      </c>
      <c r="T85" t="s">
        <v>220</v>
      </c>
      <c r="U85" t="s">
        <v>220</v>
      </c>
      <c r="V85" t="s">
        <v>220</v>
      </c>
      <c r="W85" t="s">
        <v>240</v>
      </c>
      <c r="X85" t="s">
        <v>220</v>
      </c>
      <c r="Y85" t="s">
        <v>221</v>
      </c>
      <c r="Z85" t="s">
        <v>222</v>
      </c>
      <c r="AA85" t="s">
        <v>105</v>
      </c>
      <c r="AB85" t="s">
        <v>220</v>
      </c>
      <c r="AC85" t="s">
        <v>220</v>
      </c>
      <c r="AD85" t="s">
        <v>221</v>
      </c>
      <c r="AE85" t="s">
        <v>220</v>
      </c>
      <c r="AF85" t="s">
        <v>85</v>
      </c>
      <c r="AG85" t="s">
        <v>78</v>
      </c>
      <c r="AH85" s="13">
        <v>44589.216215277775</v>
      </c>
      <c r="AI85" s="13">
        <v>44581.277662037035</v>
      </c>
      <c r="AJ85">
        <v>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4194304</v>
      </c>
      <c r="BL85" t="s">
        <v>223</v>
      </c>
      <c r="BM85" t="s">
        <v>81</v>
      </c>
      <c r="BN85" t="s">
        <v>328</v>
      </c>
      <c r="BO85" t="s">
        <v>229</v>
      </c>
      <c r="BP85" t="s">
        <v>240</v>
      </c>
      <c r="BQ85" t="s">
        <v>84</v>
      </c>
    </row>
    <row r="86" spans="1:69">
      <c r="A86">
        <v>5311</v>
      </c>
      <c r="B86" t="s">
        <v>226</v>
      </c>
      <c r="C86" t="s">
        <v>84</v>
      </c>
      <c r="D86" t="s">
        <v>220</v>
      </c>
      <c r="E86" t="s">
        <v>220</v>
      </c>
      <c r="F86" t="s">
        <v>220</v>
      </c>
      <c r="G86" t="s">
        <v>220</v>
      </c>
      <c r="H86" t="s">
        <v>220</v>
      </c>
      <c r="I86" t="s">
        <v>220</v>
      </c>
      <c r="J86" t="s">
        <v>220</v>
      </c>
      <c r="K86" t="s">
        <v>220</v>
      </c>
      <c r="L86" t="s">
        <v>220</v>
      </c>
      <c r="M86" t="s">
        <v>220</v>
      </c>
      <c r="N86" t="s">
        <v>220</v>
      </c>
      <c r="O86" t="s">
        <v>220</v>
      </c>
      <c r="P86" t="s">
        <v>220</v>
      </c>
      <c r="Q86" t="s">
        <v>220</v>
      </c>
      <c r="R86" t="s">
        <v>221</v>
      </c>
      <c r="S86" t="s">
        <v>220</v>
      </c>
      <c r="T86" t="s">
        <v>220</v>
      </c>
      <c r="U86" t="s">
        <v>220</v>
      </c>
      <c r="V86" t="s">
        <v>220</v>
      </c>
      <c r="W86" t="s">
        <v>227</v>
      </c>
      <c r="X86" t="s">
        <v>220</v>
      </c>
      <c r="Y86" t="s">
        <v>220</v>
      </c>
      <c r="Z86" t="s">
        <v>222</v>
      </c>
      <c r="AA86" t="s">
        <v>105</v>
      </c>
      <c r="AB86" t="s">
        <v>220</v>
      </c>
      <c r="AC86" t="s">
        <v>220</v>
      </c>
      <c r="AD86" t="s">
        <v>221</v>
      </c>
      <c r="AE86" t="s">
        <v>220</v>
      </c>
      <c r="AF86" t="s">
        <v>85</v>
      </c>
      <c r="AG86" t="s">
        <v>78</v>
      </c>
      <c r="AH86" s="13">
        <v>44594.020532407405</v>
      </c>
      <c r="AI86" s="13">
        <v>44581.030185185184</v>
      </c>
      <c r="AJ86">
        <v>13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2048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4194304</v>
      </c>
      <c r="BL86" t="s">
        <v>223</v>
      </c>
      <c r="BM86" t="s">
        <v>81</v>
      </c>
      <c r="BN86" t="s">
        <v>224</v>
      </c>
      <c r="BO86" t="s">
        <v>228</v>
      </c>
      <c r="BP86" t="s">
        <v>227</v>
      </c>
      <c r="BQ86" t="s">
        <v>84</v>
      </c>
    </row>
    <row r="87" spans="1:69">
      <c r="A87">
        <v>5641</v>
      </c>
      <c r="B87" t="s">
        <v>226</v>
      </c>
      <c r="C87" t="s">
        <v>131</v>
      </c>
      <c r="D87" t="s">
        <v>220</v>
      </c>
      <c r="E87" t="s">
        <v>220</v>
      </c>
      <c r="F87" t="s">
        <v>220</v>
      </c>
      <c r="G87" t="s">
        <v>220</v>
      </c>
      <c r="H87" t="s">
        <v>220</v>
      </c>
      <c r="I87" t="s">
        <v>220</v>
      </c>
      <c r="J87" t="s">
        <v>220</v>
      </c>
      <c r="K87" t="s">
        <v>220</v>
      </c>
      <c r="L87" t="s">
        <v>220</v>
      </c>
      <c r="M87" t="s">
        <v>220</v>
      </c>
      <c r="N87" t="s">
        <v>220</v>
      </c>
      <c r="O87" t="s">
        <v>220</v>
      </c>
      <c r="P87" t="s">
        <v>220</v>
      </c>
      <c r="Q87" t="s">
        <v>220</v>
      </c>
      <c r="R87" t="s">
        <v>221</v>
      </c>
      <c r="S87" t="s">
        <v>220</v>
      </c>
      <c r="T87" t="s">
        <v>220</v>
      </c>
      <c r="U87" t="s">
        <v>220</v>
      </c>
      <c r="V87" t="s">
        <v>220</v>
      </c>
      <c r="W87" t="s">
        <v>137</v>
      </c>
      <c r="X87" t="s">
        <v>220</v>
      </c>
      <c r="Y87" t="s">
        <v>220</v>
      </c>
      <c r="Z87" t="s">
        <v>222</v>
      </c>
      <c r="AA87" t="s">
        <v>105</v>
      </c>
      <c r="AB87" t="s">
        <v>220</v>
      </c>
      <c r="AC87" t="s">
        <v>220</v>
      </c>
      <c r="AD87" t="s">
        <v>221</v>
      </c>
      <c r="AE87" t="s">
        <v>220</v>
      </c>
      <c r="AF87" t="s">
        <v>85</v>
      </c>
      <c r="AG87" t="s">
        <v>78</v>
      </c>
      <c r="AH87" s="13">
        <v>44588.187280092592</v>
      </c>
      <c r="AI87" s="13">
        <v>44581.536423611113</v>
      </c>
      <c r="AJ87">
        <v>7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2048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4194304</v>
      </c>
      <c r="BL87" t="s">
        <v>129</v>
      </c>
      <c r="BM87" t="s">
        <v>95</v>
      </c>
      <c r="BN87" t="s">
        <v>256</v>
      </c>
      <c r="BO87" t="s">
        <v>229</v>
      </c>
      <c r="BP87" t="s">
        <v>137</v>
      </c>
      <c r="BQ87" t="s">
        <v>84</v>
      </c>
    </row>
    <row r="88" spans="1:69">
      <c r="A88">
        <v>5816</v>
      </c>
      <c r="B88" t="s">
        <v>219</v>
      </c>
      <c r="C88" t="s">
        <v>84</v>
      </c>
      <c r="D88" t="s">
        <v>220</v>
      </c>
      <c r="E88" t="s">
        <v>220</v>
      </c>
      <c r="F88" t="s">
        <v>220</v>
      </c>
      <c r="G88" t="s">
        <v>220</v>
      </c>
      <c r="H88" t="s">
        <v>220</v>
      </c>
      <c r="I88" t="s">
        <v>220</v>
      </c>
      <c r="J88" t="s">
        <v>220</v>
      </c>
      <c r="K88" t="s">
        <v>220</v>
      </c>
      <c r="L88" t="s">
        <v>220</v>
      </c>
      <c r="M88" t="s">
        <v>220</v>
      </c>
      <c r="N88" t="s">
        <v>220</v>
      </c>
      <c r="O88" t="s">
        <v>220</v>
      </c>
      <c r="P88" t="s">
        <v>220</v>
      </c>
      <c r="Q88" t="s">
        <v>220</v>
      </c>
      <c r="R88" t="s">
        <v>221</v>
      </c>
      <c r="S88" t="s">
        <v>220</v>
      </c>
      <c r="T88" t="s">
        <v>220</v>
      </c>
      <c r="U88" t="s">
        <v>220</v>
      </c>
      <c r="V88" t="s">
        <v>220</v>
      </c>
      <c r="W88" t="s">
        <v>227</v>
      </c>
      <c r="X88" t="s">
        <v>220</v>
      </c>
      <c r="Y88" t="s">
        <v>220</v>
      </c>
      <c r="Z88" t="s">
        <v>222</v>
      </c>
      <c r="AA88" t="s">
        <v>105</v>
      </c>
      <c r="AB88" t="s">
        <v>220</v>
      </c>
      <c r="AC88" t="s">
        <v>220</v>
      </c>
      <c r="AD88" t="s">
        <v>221</v>
      </c>
      <c r="AE88" t="s">
        <v>220</v>
      </c>
      <c r="AF88" t="s">
        <v>85</v>
      </c>
      <c r="AG88" t="s">
        <v>78</v>
      </c>
      <c r="AH88" s="13">
        <v>44582.976585648146</v>
      </c>
      <c r="AI88" s="13">
        <v>44581.961099537039</v>
      </c>
      <c r="AJ88">
        <v>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4194304</v>
      </c>
      <c r="BL88" t="s">
        <v>223</v>
      </c>
      <c r="BM88" t="s">
        <v>81</v>
      </c>
      <c r="BN88" t="s">
        <v>224</v>
      </c>
      <c r="BO88" t="s">
        <v>254</v>
      </c>
      <c r="BP88" t="s">
        <v>227</v>
      </c>
      <c r="BQ88" t="s">
        <v>84</v>
      </c>
    </row>
    <row r="89" spans="1:69">
      <c r="A89">
        <v>5815</v>
      </c>
      <c r="B89" t="s">
        <v>219</v>
      </c>
      <c r="C89" t="s">
        <v>84</v>
      </c>
      <c r="D89" t="s">
        <v>220</v>
      </c>
      <c r="E89" t="s">
        <v>220</v>
      </c>
      <c r="F89" t="s">
        <v>220</v>
      </c>
      <c r="G89" t="s">
        <v>220</v>
      </c>
      <c r="H89" t="s">
        <v>220</v>
      </c>
      <c r="I89" t="s">
        <v>220</v>
      </c>
      <c r="J89" t="s">
        <v>220</v>
      </c>
      <c r="K89" t="s">
        <v>220</v>
      </c>
      <c r="L89" t="s">
        <v>220</v>
      </c>
      <c r="M89" t="s">
        <v>220</v>
      </c>
      <c r="N89" t="s">
        <v>220</v>
      </c>
      <c r="O89" t="s">
        <v>220</v>
      </c>
      <c r="P89" t="s">
        <v>220</v>
      </c>
      <c r="Q89" t="s">
        <v>220</v>
      </c>
      <c r="R89" t="s">
        <v>221</v>
      </c>
      <c r="S89" t="s">
        <v>220</v>
      </c>
      <c r="T89" t="s">
        <v>220</v>
      </c>
      <c r="U89" t="s">
        <v>220</v>
      </c>
      <c r="V89" t="s">
        <v>220</v>
      </c>
      <c r="W89" t="s">
        <v>255</v>
      </c>
      <c r="X89" t="s">
        <v>220</v>
      </c>
      <c r="Y89" t="s">
        <v>221</v>
      </c>
      <c r="Z89" t="s">
        <v>222</v>
      </c>
      <c r="AA89" t="s">
        <v>105</v>
      </c>
      <c r="AB89" t="s">
        <v>220</v>
      </c>
      <c r="AC89" t="s">
        <v>220</v>
      </c>
      <c r="AD89" t="s">
        <v>221</v>
      </c>
      <c r="AE89" t="s">
        <v>220</v>
      </c>
      <c r="AF89" t="s">
        <v>85</v>
      </c>
      <c r="AG89" t="s">
        <v>78</v>
      </c>
      <c r="AH89" s="13">
        <v>44588.507337962961</v>
      </c>
      <c r="AI89" s="13">
        <v>44581.777569444443</v>
      </c>
      <c r="AJ89">
        <v>7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8388608</v>
      </c>
      <c r="BI89">
        <v>0</v>
      </c>
      <c r="BJ89">
        <v>0</v>
      </c>
      <c r="BK89">
        <v>4194304</v>
      </c>
      <c r="BL89" t="s">
        <v>223</v>
      </c>
      <c r="BM89" t="s">
        <v>95</v>
      </c>
      <c r="BN89" t="s">
        <v>256</v>
      </c>
      <c r="BO89" t="s">
        <v>335</v>
      </c>
      <c r="BP89" t="s">
        <v>255</v>
      </c>
      <c r="BQ89" t="s">
        <v>84</v>
      </c>
    </row>
    <row r="90" spans="1:69">
      <c r="A90">
        <v>5621</v>
      </c>
      <c r="B90" t="s">
        <v>219</v>
      </c>
      <c r="C90" t="s">
        <v>79</v>
      </c>
      <c r="D90" t="s">
        <v>220</v>
      </c>
      <c r="E90" t="s">
        <v>220</v>
      </c>
      <c r="F90" t="s">
        <v>220</v>
      </c>
      <c r="G90" t="s">
        <v>220</v>
      </c>
      <c r="H90" t="s">
        <v>220</v>
      </c>
      <c r="I90" t="s">
        <v>220</v>
      </c>
      <c r="J90" t="s">
        <v>220</v>
      </c>
      <c r="K90" t="s">
        <v>220</v>
      </c>
      <c r="L90" t="s">
        <v>220</v>
      </c>
      <c r="M90" t="s">
        <v>220</v>
      </c>
      <c r="N90" t="s">
        <v>220</v>
      </c>
      <c r="O90" t="s">
        <v>220</v>
      </c>
      <c r="P90" t="s">
        <v>220</v>
      </c>
      <c r="Q90" t="s">
        <v>220</v>
      </c>
      <c r="R90" t="s">
        <v>221</v>
      </c>
      <c r="S90" t="s">
        <v>220</v>
      </c>
      <c r="T90" t="s">
        <v>220</v>
      </c>
      <c r="U90" t="s">
        <v>220</v>
      </c>
      <c r="V90" t="s">
        <v>220</v>
      </c>
      <c r="W90" t="s">
        <v>227</v>
      </c>
      <c r="X90" t="s">
        <v>220</v>
      </c>
      <c r="Y90" t="s">
        <v>220</v>
      </c>
      <c r="Z90" t="s">
        <v>82</v>
      </c>
      <c r="AA90" t="s">
        <v>105</v>
      </c>
      <c r="AB90" t="s">
        <v>220</v>
      </c>
      <c r="AC90" t="s">
        <v>220</v>
      </c>
      <c r="AD90" t="s">
        <v>221</v>
      </c>
      <c r="AE90" t="s">
        <v>220</v>
      </c>
      <c r="AF90" t="s">
        <v>85</v>
      </c>
      <c r="AG90" t="s">
        <v>78</v>
      </c>
      <c r="AH90" s="13">
        <v>44582.775023148148</v>
      </c>
      <c r="AI90" s="13">
        <v>44581.726655092592</v>
      </c>
      <c r="AJ90">
        <v>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4194304</v>
      </c>
      <c r="BL90" t="s">
        <v>277</v>
      </c>
      <c r="BM90" t="s">
        <v>236</v>
      </c>
      <c r="BN90" t="s">
        <v>234</v>
      </c>
      <c r="BO90" t="s">
        <v>277</v>
      </c>
      <c r="BP90" t="s">
        <v>227</v>
      </c>
      <c r="BQ90" t="s">
        <v>84</v>
      </c>
    </row>
    <row r="91" spans="1:69">
      <c r="A91">
        <v>5931</v>
      </c>
      <c r="B91" t="s">
        <v>226</v>
      </c>
      <c r="C91" t="s">
        <v>84</v>
      </c>
      <c r="D91" t="s">
        <v>220</v>
      </c>
      <c r="E91" t="s">
        <v>220</v>
      </c>
      <c r="F91" t="s">
        <v>220</v>
      </c>
      <c r="G91" t="s">
        <v>220</v>
      </c>
      <c r="H91" t="s">
        <v>220</v>
      </c>
      <c r="I91" t="s">
        <v>220</v>
      </c>
      <c r="J91" t="s">
        <v>220</v>
      </c>
      <c r="K91" t="s">
        <v>220</v>
      </c>
      <c r="L91" t="s">
        <v>220</v>
      </c>
      <c r="M91" t="s">
        <v>220</v>
      </c>
      <c r="N91" t="s">
        <v>220</v>
      </c>
      <c r="O91" t="s">
        <v>220</v>
      </c>
      <c r="P91" t="s">
        <v>220</v>
      </c>
      <c r="Q91" t="s">
        <v>220</v>
      </c>
      <c r="R91" t="s">
        <v>221</v>
      </c>
      <c r="S91" t="s">
        <v>220</v>
      </c>
      <c r="T91" t="s">
        <v>220</v>
      </c>
      <c r="U91" t="s">
        <v>220</v>
      </c>
      <c r="V91" t="s">
        <v>220</v>
      </c>
      <c r="W91" t="s">
        <v>227</v>
      </c>
      <c r="X91" t="s">
        <v>220</v>
      </c>
      <c r="Y91" t="s">
        <v>220</v>
      </c>
      <c r="Z91" t="s">
        <v>222</v>
      </c>
      <c r="AA91" t="s">
        <v>105</v>
      </c>
      <c r="AB91" t="s">
        <v>220</v>
      </c>
      <c r="AC91" t="s">
        <v>220</v>
      </c>
      <c r="AD91" t="s">
        <v>221</v>
      </c>
      <c r="AE91" t="s">
        <v>220</v>
      </c>
      <c r="AF91" t="s">
        <v>85</v>
      </c>
      <c r="AG91" t="s">
        <v>78</v>
      </c>
      <c r="AH91" s="13">
        <v>44591.191134259258</v>
      </c>
      <c r="AI91" s="13">
        <v>44581.538807870369</v>
      </c>
      <c r="AJ91">
        <v>10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8388608</v>
      </c>
      <c r="BI91">
        <v>0</v>
      </c>
      <c r="BJ91">
        <v>0</v>
      </c>
      <c r="BK91">
        <v>4194304</v>
      </c>
      <c r="BL91" t="s">
        <v>223</v>
      </c>
      <c r="BM91" t="s">
        <v>95</v>
      </c>
      <c r="BN91" t="s">
        <v>224</v>
      </c>
      <c r="BO91" t="s">
        <v>229</v>
      </c>
      <c r="BP91" t="s">
        <v>227</v>
      </c>
      <c r="BQ91" t="s">
        <v>84</v>
      </c>
    </row>
    <row r="92" spans="1:69">
      <c r="A92">
        <v>5611</v>
      </c>
      <c r="B92" t="s">
        <v>226</v>
      </c>
      <c r="C92" t="s">
        <v>84</v>
      </c>
      <c r="D92" t="s">
        <v>220</v>
      </c>
      <c r="E92" t="s">
        <v>220</v>
      </c>
      <c r="F92" t="s">
        <v>220</v>
      </c>
      <c r="G92" t="s">
        <v>220</v>
      </c>
      <c r="H92" t="s">
        <v>220</v>
      </c>
      <c r="I92" t="s">
        <v>220</v>
      </c>
      <c r="J92" t="s">
        <v>220</v>
      </c>
      <c r="K92" t="s">
        <v>220</v>
      </c>
      <c r="L92" t="s">
        <v>220</v>
      </c>
      <c r="M92" t="s">
        <v>220</v>
      </c>
      <c r="N92" t="s">
        <v>220</v>
      </c>
      <c r="O92" t="s">
        <v>220</v>
      </c>
      <c r="P92" t="s">
        <v>220</v>
      </c>
      <c r="Q92" t="s">
        <v>220</v>
      </c>
      <c r="R92" t="s">
        <v>221</v>
      </c>
      <c r="S92" t="s">
        <v>220</v>
      </c>
      <c r="T92" t="s">
        <v>220</v>
      </c>
      <c r="U92" t="s">
        <v>220</v>
      </c>
      <c r="V92" t="s">
        <v>220</v>
      </c>
      <c r="W92" t="s">
        <v>227</v>
      </c>
      <c r="X92" t="s">
        <v>220</v>
      </c>
      <c r="Y92" t="s">
        <v>220</v>
      </c>
      <c r="Z92" t="s">
        <v>222</v>
      </c>
      <c r="AA92" t="s">
        <v>105</v>
      </c>
      <c r="AB92" t="s">
        <v>220</v>
      </c>
      <c r="AC92" t="s">
        <v>220</v>
      </c>
      <c r="AD92" t="s">
        <v>221</v>
      </c>
      <c r="AE92" t="s">
        <v>220</v>
      </c>
      <c r="AF92" t="s">
        <v>85</v>
      </c>
      <c r="AG92" t="s">
        <v>78</v>
      </c>
      <c r="AH92" s="13">
        <v>44594.541620370372</v>
      </c>
      <c r="AI92" s="13">
        <v>44581.837280092594</v>
      </c>
      <c r="AJ92">
        <v>13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2048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4194304</v>
      </c>
      <c r="BL92" t="s">
        <v>223</v>
      </c>
      <c r="BM92" t="s">
        <v>81</v>
      </c>
      <c r="BN92" t="s">
        <v>224</v>
      </c>
      <c r="BO92" t="s">
        <v>336</v>
      </c>
      <c r="BP92" t="s">
        <v>227</v>
      </c>
      <c r="BQ92" t="s">
        <v>84</v>
      </c>
    </row>
    <row r="93" spans="1:69">
      <c r="A93">
        <v>5621</v>
      </c>
      <c r="B93" t="s">
        <v>226</v>
      </c>
      <c r="C93" t="s">
        <v>84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  <c r="J93" t="s">
        <v>220</v>
      </c>
      <c r="K93" t="s">
        <v>220</v>
      </c>
      <c r="L93" t="s">
        <v>220</v>
      </c>
      <c r="M93" t="s">
        <v>220</v>
      </c>
      <c r="N93" t="s">
        <v>220</v>
      </c>
      <c r="O93" t="s">
        <v>220</v>
      </c>
      <c r="P93" t="s">
        <v>220</v>
      </c>
      <c r="Q93" t="s">
        <v>220</v>
      </c>
      <c r="R93" t="s">
        <v>221</v>
      </c>
      <c r="S93" t="s">
        <v>220</v>
      </c>
      <c r="T93" t="s">
        <v>220</v>
      </c>
      <c r="U93" t="s">
        <v>220</v>
      </c>
      <c r="V93" t="s">
        <v>220</v>
      </c>
      <c r="W93" t="s">
        <v>106</v>
      </c>
      <c r="X93" t="s">
        <v>220</v>
      </c>
      <c r="Y93" t="s">
        <v>220</v>
      </c>
      <c r="Z93" t="s">
        <v>222</v>
      </c>
      <c r="AA93" t="s">
        <v>105</v>
      </c>
      <c r="AB93" t="s">
        <v>220</v>
      </c>
      <c r="AC93" t="s">
        <v>220</v>
      </c>
      <c r="AD93" t="s">
        <v>221</v>
      </c>
      <c r="AE93" t="s">
        <v>220</v>
      </c>
      <c r="AF93" t="s">
        <v>85</v>
      </c>
      <c r="AG93" t="s">
        <v>78</v>
      </c>
      <c r="AH93" s="13">
        <v>44594.211643518516</v>
      </c>
      <c r="AI93" s="13">
        <v>44581.619837962964</v>
      </c>
      <c r="AJ93">
        <v>13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4194304</v>
      </c>
      <c r="BL93" t="s">
        <v>223</v>
      </c>
      <c r="BM93" t="s">
        <v>81</v>
      </c>
      <c r="BN93" t="s">
        <v>224</v>
      </c>
      <c r="BO93" t="s">
        <v>297</v>
      </c>
      <c r="BP93" t="s">
        <v>106</v>
      </c>
      <c r="BQ93" t="s">
        <v>84</v>
      </c>
    </row>
    <row r="94" spans="1:69">
      <c r="A94">
        <v>5621</v>
      </c>
      <c r="B94" t="s">
        <v>226</v>
      </c>
      <c r="C94" t="s">
        <v>131</v>
      </c>
      <c r="D94" t="s">
        <v>220</v>
      </c>
      <c r="E94" t="s">
        <v>220</v>
      </c>
      <c r="F94" t="s">
        <v>220</v>
      </c>
      <c r="G94" t="s">
        <v>220</v>
      </c>
      <c r="H94" t="s">
        <v>220</v>
      </c>
      <c r="I94" t="s">
        <v>220</v>
      </c>
      <c r="J94" t="s">
        <v>220</v>
      </c>
      <c r="K94" t="s">
        <v>220</v>
      </c>
      <c r="L94" t="s">
        <v>220</v>
      </c>
      <c r="M94" t="s">
        <v>220</v>
      </c>
      <c r="N94" t="s">
        <v>220</v>
      </c>
      <c r="O94" t="s">
        <v>220</v>
      </c>
      <c r="P94" t="s">
        <v>220</v>
      </c>
      <c r="Q94" t="s">
        <v>220</v>
      </c>
      <c r="R94" t="s">
        <v>221</v>
      </c>
      <c r="S94" t="s">
        <v>220</v>
      </c>
      <c r="T94" t="s">
        <v>220</v>
      </c>
      <c r="U94" t="s">
        <v>220</v>
      </c>
      <c r="V94" t="s">
        <v>220</v>
      </c>
      <c r="W94" t="s">
        <v>227</v>
      </c>
      <c r="X94" t="s">
        <v>220</v>
      </c>
      <c r="Y94" t="s">
        <v>220</v>
      </c>
      <c r="Z94" t="s">
        <v>222</v>
      </c>
      <c r="AA94" t="s">
        <v>105</v>
      </c>
      <c r="AB94" t="s">
        <v>220</v>
      </c>
      <c r="AC94" t="s">
        <v>220</v>
      </c>
      <c r="AD94" t="s">
        <v>221</v>
      </c>
      <c r="AE94" t="s">
        <v>220</v>
      </c>
      <c r="AF94" t="s">
        <v>253</v>
      </c>
      <c r="AG94" t="s">
        <v>78</v>
      </c>
      <c r="AH94" s="13">
        <v>44591.570069444446</v>
      </c>
      <c r="AI94" s="13">
        <v>44581.877997685187</v>
      </c>
      <c r="AJ94">
        <v>10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2048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4194304</v>
      </c>
      <c r="BL94" t="s">
        <v>129</v>
      </c>
      <c r="BM94" t="s">
        <v>81</v>
      </c>
      <c r="BN94" t="s">
        <v>244</v>
      </c>
      <c r="BO94" t="s">
        <v>274</v>
      </c>
      <c r="BP94" t="s">
        <v>227</v>
      </c>
      <c r="BQ94" t="s">
        <v>84</v>
      </c>
    </row>
    <row r="95" spans="1:69">
      <c r="A95">
        <v>5311</v>
      </c>
      <c r="B95" t="s">
        <v>226</v>
      </c>
      <c r="C95" t="s">
        <v>131</v>
      </c>
      <c r="D95" t="s">
        <v>220</v>
      </c>
      <c r="E95" t="s">
        <v>220</v>
      </c>
      <c r="F95" t="s">
        <v>220</v>
      </c>
      <c r="G95" t="s">
        <v>220</v>
      </c>
      <c r="H95" t="s">
        <v>220</v>
      </c>
      <c r="I95" t="s">
        <v>220</v>
      </c>
      <c r="J95" t="s">
        <v>220</v>
      </c>
      <c r="K95" t="s">
        <v>220</v>
      </c>
      <c r="L95" t="s">
        <v>220</v>
      </c>
      <c r="M95" t="s">
        <v>220</v>
      </c>
      <c r="N95" t="s">
        <v>220</v>
      </c>
      <c r="O95" t="s">
        <v>220</v>
      </c>
      <c r="P95" t="s">
        <v>220</v>
      </c>
      <c r="Q95" t="s">
        <v>220</v>
      </c>
      <c r="R95" t="s">
        <v>221</v>
      </c>
      <c r="S95" t="s">
        <v>220</v>
      </c>
      <c r="T95" t="s">
        <v>220</v>
      </c>
      <c r="U95" t="s">
        <v>220</v>
      </c>
      <c r="V95" t="s">
        <v>220</v>
      </c>
      <c r="W95" t="s">
        <v>227</v>
      </c>
      <c r="X95" t="s">
        <v>220</v>
      </c>
      <c r="Y95" t="s">
        <v>220</v>
      </c>
      <c r="Z95" t="s">
        <v>222</v>
      </c>
      <c r="AA95" t="s">
        <v>105</v>
      </c>
      <c r="AB95" t="s">
        <v>220</v>
      </c>
      <c r="AC95" t="s">
        <v>220</v>
      </c>
      <c r="AD95" t="s">
        <v>221</v>
      </c>
      <c r="AE95" t="s">
        <v>220</v>
      </c>
      <c r="AF95" t="s">
        <v>253</v>
      </c>
      <c r="AG95" t="s">
        <v>78</v>
      </c>
      <c r="AH95" s="13">
        <v>44582.531435185185</v>
      </c>
      <c r="AI95" s="13">
        <v>44581.553287037037</v>
      </c>
      <c r="AJ95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4194304</v>
      </c>
      <c r="BL95" t="s">
        <v>129</v>
      </c>
      <c r="BM95" t="s">
        <v>81</v>
      </c>
      <c r="BN95" t="s">
        <v>256</v>
      </c>
      <c r="BO95" t="s">
        <v>337</v>
      </c>
      <c r="BP95" t="s">
        <v>227</v>
      </c>
      <c r="BQ95" t="s">
        <v>84</v>
      </c>
    </row>
    <row r="96" spans="1:69">
      <c r="A96">
        <v>4816</v>
      </c>
      <c r="B96" t="s">
        <v>219</v>
      </c>
      <c r="C96" t="s">
        <v>84</v>
      </c>
      <c r="D96" t="s">
        <v>220</v>
      </c>
      <c r="E96" t="s">
        <v>220</v>
      </c>
      <c r="F96" t="s">
        <v>220</v>
      </c>
      <c r="G96" t="s">
        <v>220</v>
      </c>
      <c r="H96" t="s">
        <v>220</v>
      </c>
      <c r="I96" t="s">
        <v>220</v>
      </c>
      <c r="J96" t="s">
        <v>220</v>
      </c>
      <c r="K96" t="s">
        <v>220</v>
      </c>
      <c r="L96" t="s">
        <v>220</v>
      </c>
      <c r="M96" t="s">
        <v>220</v>
      </c>
      <c r="N96" t="s">
        <v>220</v>
      </c>
      <c r="O96" t="s">
        <v>220</v>
      </c>
      <c r="P96" t="s">
        <v>220</v>
      </c>
      <c r="Q96" t="s">
        <v>220</v>
      </c>
      <c r="R96" t="s">
        <v>221</v>
      </c>
      <c r="S96" t="s">
        <v>220</v>
      </c>
      <c r="T96" t="s">
        <v>220</v>
      </c>
      <c r="U96" t="s">
        <v>220</v>
      </c>
      <c r="V96" t="s">
        <v>220</v>
      </c>
      <c r="W96" t="s">
        <v>83</v>
      </c>
      <c r="X96" t="s">
        <v>220</v>
      </c>
      <c r="Y96" t="s">
        <v>220</v>
      </c>
      <c r="Z96" t="s">
        <v>82</v>
      </c>
      <c r="AA96" t="s">
        <v>105</v>
      </c>
      <c r="AB96" t="s">
        <v>220</v>
      </c>
      <c r="AC96" t="s">
        <v>220</v>
      </c>
      <c r="AD96" t="s">
        <v>221</v>
      </c>
      <c r="AE96" t="s">
        <v>221</v>
      </c>
      <c r="AF96" t="s">
        <v>248</v>
      </c>
      <c r="AG96" t="s">
        <v>78</v>
      </c>
      <c r="AH96" s="13">
        <v>44582.120682870373</v>
      </c>
      <c r="AI96" s="13">
        <v>44581.575057870374</v>
      </c>
      <c r="AJ96">
        <v>1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 t="s">
        <v>223</v>
      </c>
      <c r="BM96" t="s">
        <v>81</v>
      </c>
      <c r="BN96" t="s">
        <v>224</v>
      </c>
      <c r="BO96" t="s">
        <v>229</v>
      </c>
      <c r="BP96" t="s">
        <v>83</v>
      </c>
      <c r="BQ96" t="s">
        <v>84</v>
      </c>
    </row>
    <row r="97" spans="1:69">
      <c r="A97">
        <v>5621</v>
      </c>
      <c r="B97" t="s">
        <v>219</v>
      </c>
      <c r="C97" t="s">
        <v>131</v>
      </c>
      <c r="D97" t="s">
        <v>220</v>
      </c>
      <c r="E97" t="s">
        <v>220</v>
      </c>
      <c r="F97" t="s">
        <v>220</v>
      </c>
      <c r="G97" t="s">
        <v>220</v>
      </c>
      <c r="H97" t="s">
        <v>220</v>
      </c>
      <c r="I97" t="s">
        <v>220</v>
      </c>
      <c r="J97" t="s">
        <v>220</v>
      </c>
      <c r="K97" t="s">
        <v>220</v>
      </c>
      <c r="L97" t="s">
        <v>220</v>
      </c>
      <c r="M97" t="s">
        <v>220</v>
      </c>
      <c r="N97" t="s">
        <v>220</v>
      </c>
      <c r="O97" t="s">
        <v>220</v>
      </c>
      <c r="P97" t="s">
        <v>220</v>
      </c>
      <c r="Q97" t="s">
        <v>220</v>
      </c>
      <c r="R97" t="s">
        <v>221</v>
      </c>
      <c r="S97" t="s">
        <v>220</v>
      </c>
      <c r="T97" t="s">
        <v>220</v>
      </c>
      <c r="U97" t="s">
        <v>220</v>
      </c>
      <c r="V97" t="s">
        <v>220</v>
      </c>
      <c r="W97" t="s">
        <v>106</v>
      </c>
      <c r="X97" t="s">
        <v>220</v>
      </c>
      <c r="Y97" t="s">
        <v>221</v>
      </c>
      <c r="Z97" t="s">
        <v>82</v>
      </c>
      <c r="AA97" t="s">
        <v>105</v>
      </c>
      <c r="AB97" t="s">
        <v>220</v>
      </c>
      <c r="AC97" t="s">
        <v>220</v>
      </c>
      <c r="AD97" t="s">
        <v>221</v>
      </c>
      <c r="AE97" t="s">
        <v>221</v>
      </c>
      <c r="AF97" t="s">
        <v>85</v>
      </c>
      <c r="AG97" t="s">
        <v>78</v>
      </c>
      <c r="AH97" s="13">
        <v>44593.098460648151</v>
      </c>
      <c r="AI97" s="13">
        <v>44581.460787037038</v>
      </c>
      <c r="AJ97">
        <v>12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4194304</v>
      </c>
      <c r="BL97" t="s">
        <v>129</v>
      </c>
      <c r="BM97" t="s">
        <v>95</v>
      </c>
      <c r="BN97" t="s">
        <v>244</v>
      </c>
      <c r="BO97" t="s">
        <v>297</v>
      </c>
      <c r="BP97" t="s">
        <v>106</v>
      </c>
      <c r="BQ97" t="s">
        <v>84</v>
      </c>
    </row>
    <row r="98" spans="1:69">
      <c r="A98">
        <v>5311</v>
      </c>
      <c r="B98" t="s">
        <v>226</v>
      </c>
      <c r="C98" t="s">
        <v>84</v>
      </c>
      <c r="D98" t="s">
        <v>220</v>
      </c>
      <c r="E98" t="s">
        <v>220</v>
      </c>
      <c r="F98" t="s">
        <v>220</v>
      </c>
      <c r="G98" t="s">
        <v>220</v>
      </c>
      <c r="H98" t="s">
        <v>220</v>
      </c>
      <c r="I98" t="s">
        <v>220</v>
      </c>
      <c r="J98" t="s">
        <v>220</v>
      </c>
      <c r="K98" t="s">
        <v>220</v>
      </c>
      <c r="L98" t="s">
        <v>220</v>
      </c>
      <c r="M98" t="s">
        <v>220</v>
      </c>
      <c r="N98" t="s">
        <v>220</v>
      </c>
      <c r="O98" t="s">
        <v>220</v>
      </c>
      <c r="P98" t="s">
        <v>220</v>
      </c>
      <c r="Q98" t="s">
        <v>220</v>
      </c>
      <c r="R98" t="s">
        <v>221</v>
      </c>
      <c r="S98" t="s">
        <v>220</v>
      </c>
      <c r="T98" t="s">
        <v>220</v>
      </c>
      <c r="U98" t="s">
        <v>220</v>
      </c>
      <c r="V98" t="s">
        <v>220</v>
      </c>
      <c r="W98" t="s">
        <v>106</v>
      </c>
      <c r="X98" t="s">
        <v>220</v>
      </c>
      <c r="Y98" t="s">
        <v>220</v>
      </c>
      <c r="Z98" t="s">
        <v>222</v>
      </c>
      <c r="AA98" t="s">
        <v>105</v>
      </c>
      <c r="AB98" t="s">
        <v>220</v>
      </c>
      <c r="AC98" t="s">
        <v>220</v>
      </c>
      <c r="AD98" t="s">
        <v>221</v>
      </c>
      <c r="AE98" t="s">
        <v>220</v>
      </c>
      <c r="AF98" t="s">
        <v>85</v>
      </c>
      <c r="AG98" t="s">
        <v>78</v>
      </c>
      <c r="AH98" s="13">
        <v>44592.254803240743</v>
      </c>
      <c r="AI98" s="13">
        <v>44581.5859837963</v>
      </c>
      <c r="AJ98">
        <v>11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4194304</v>
      </c>
      <c r="BL98" t="s">
        <v>223</v>
      </c>
      <c r="BM98" t="s">
        <v>81</v>
      </c>
      <c r="BN98" t="s">
        <v>268</v>
      </c>
      <c r="BO98" t="s">
        <v>273</v>
      </c>
      <c r="BP98" t="s">
        <v>106</v>
      </c>
      <c r="BQ98" t="s">
        <v>84</v>
      </c>
    </row>
    <row r="99" spans="1:69">
      <c r="A99">
        <v>8999</v>
      </c>
      <c r="B99" t="s">
        <v>219</v>
      </c>
      <c r="C99" t="s">
        <v>131</v>
      </c>
      <c r="D99" t="s">
        <v>220</v>
      </c>
      <c r="E99" t="s">
        <v>220</v>
      </c>
      <c r="F99" t="s">
        <v>220</v>
      </c>
      <c r="G99" t="s">
        <v>220</v>
      </c>
      <c r="H99" t="s">
        <v>220</v>
      </c>
      <c r="I99" t="s">
        <v>220</v>
      </c>
      <c r="J99" t="s">
        <v>220</v>
      </c>
      <c r="K99" t="s">
        <v>220</v>
      </c>
      <c r="L99" t="s">
        <v>220</v>
      </c>
      <c r="M99" t="s">
        <v>220</v>
      </c>
      <c r="N99" t="s">
        <v>220</v>
      </c>
      <c r="O99" t="s">
        <v>220</v>
      </c>
      <c r="P99" t="s">
        <v>220</v>
      </c>
      <c r="Q99" t="s">
        <v>220</v>
      </c>
      <c r="R99" t="s">
        <v>221</v>
      </c>
      <c r="S99" t="s">
        <v>220</v>
      </c>
      <c r="T99" t="s">
        <v>220</v>
      </c>
      <c r="U99" t="s">
        <v>220</v>
      </c>
      <c r="V99" t="s">
        <v>221</v>
      </c>
      <c r="W99" t="s">
        <v>306</v>
      </c>
      <c r="X99" t="s">
        <v>220</v>
      </c>
      <c r="Y99" t="s">
        <v>221</v>
      </c>
      <c r="Z99" t="s">
        <v>82</v>
      </c>
      <c r="AA99" t="s">
        <v>105</v>
      </c>
      <c r="AB99" t="s">
        <v>220</v>
      </c>
      <c r="AC99" t="s">
        <v>220</v>
      </c>
      <c r="AD99" t="s">
        <v>221</v>
      </c>
      <c r="AE99" t="s">
        <v>221</v>
      </c>
      <c r="AF99" t="s">
        <v>85</v>
      </c>
      <c r="AG99" t="s">
        <v>78</v>
      </c>
      <c r="AH99" s="13">
        <v>44584.937060185184</v>
      </c>
      <c r="AI99" s="13">
        <v>44581.243854166663</v>
      </c>
      <c r="AJ99">
        <v>3</v>
      </c>
      <c r="AK99">
        <v>0</v>
      </c>
      <c r="AL99">
        <v>0</v>
      </c>
      <c r="AM99">
        <v>512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131072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33554432</v>
      </c>
      <c r="BA99">
        <v>0</v>
      </c>
      <c r="BB99">
        <v>0</v>
      </c>
      <c r="BC99">
        <v>0</v>
      </c>
      <c r="BD99">
        <v>34359738368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4194304</v>
      </c>
      <c r="BL99" t="s">
        <v>129</v>
      </c>
      <c r="BM99" t="s">
        <v>95</v>
      </c>
      <c r="BN99" t="s">
        <v>244</v>
      </c>
      <c r="BO99" t="s">
        <v>229</v>
      </c>
      <c r="BP99" t="s">
        <v>306</v>
      </c>
      <c r="BQ99" t="s">
        <v>105</v>
      </c>
    </row>
    <row r="100" spans="1:69">
      <c r="A100">
        <v>5399</v>
      </c>
      <c r="B100" t="s">
        <v>219</v>
      </c>
      <c r="C100" t="s">
        <v>84</v>
      </c>
      <c r="D100" t="s">
        <v>220</v>
      </c>
      <c r="E100" t="s">
        <v>220</v>
      </c>
      <c r="F100" t="s">
        <v>220</v>
      </c>
      <c r="G100" t="s">
        <v>220</v>
      </c>
      <c r="H100" t="s">
        <v>220</v>
      </c>
      <c r="I100" t="s">
        <v>220</v>
      </c>
      <c r="J100" t="s">
        <v>220</v>
      </c>
      <c r="K100" t="s">
        <v>220</v>
      </c>
      <c r="L100" t="s">
        <v>220</v>
      </c>
      <c r="M100" t="s">
        <v>221</v>
      </c>
      <c r="N100" t="s">
        <v>220</v>
      </c>
      <c r="O100" t="s">
        <v>220</v>
      </c>
      <c r="P100" t="s">
        <v>220</v>
      </c>
      <c r="Q100" t="s">
        <v>220</v>
      </c>
      <c r="R100" t="s">
        <v>221</v>
      </c>
      <c r="S100" t="s">
        <v>220</v>
      </c>
      <c r="T100" t="s">
        <v>220</v>
      </c>
      <c r="U100" t="s">
        <v>220</v>
      </c>
      <c r="V100" t="s">
        <v>220</v>
      </c>
      <c r="W100" t="s">
        <v>279</v>
      </c>
      <c r="X100" t="s">
        <v>220</v>
      </c>
      <c r="Y100" t="s">
        <v>220</v>
      </c>
      <c r="Z100" t="s">
        <v>82</v>
      </c>
      <c r="AA100" t="s">
        <v>105</v>
      </c>
      <c r="AB100" t="s">
        <v>220</v>
      </c>
      <c r="AC100" t="s">
        <v>220</v>
      </c>
      <c r="AD100" t="s">
        <v>221</v>
      </c>
      <c r="AE100" t="s">
        <v>220</v>
      </c>
      <c r="AF100" t="s">
        <v>280</v>
      </c>
      <c r="AG100" t="s">
        <v>78</v>
      </c>
      <c r="AH100" s="13">
        <v>44583.30505787037</v>
      </c>
      <c r="AI100" s="13">
        <v>44581.733703703707</v>
      </c>
      <c r="AJ100">
        <v>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8388608</v>
      </c>
      <c r="BI100">
        <v>0</v>
      </c>
      <c r="BJ100">
        <v>0</v>
      </c>
      <c r="BK100">
        <v>4194304</v>
      </c>
      <c r="BL100" t="s">
        <v>223</v>
      </c>
      <c r="BM100" t="s">
        <v>81</v>
      </c>
      <c r="BN100" t="s">
        <v>328</v>
      </c>
      <c r="BO100" t="s">
        <v>281</v>
      </c>
      <c r="BP100" t="s">
        <v>279</v>
      </c>
      <c r="BQ100" t="s">
        <v>84</v>
      </c>
    </row>
    <row r="101" spans="1:69">
      <c r="A101">
        <v>5641</v>
      </c>
      <c r="B101" t="s">
        <v>226</v>
      </c>
      <c r="C101" t="s">
        <v>131</v>
      </c>
      <c r="D101" t="s">
        <v>220</v>
      </c>
      <c r="E101" t="s">
        <v>220</v>
      </c>
      <c r="F101" t="s">
        <v>220</v>
      </c>
      <c r="G101" t="s">
        <v>220</v>
      </c>
      <c r="H101" t="s">
        <v>220</v>
      </c>
      <c r="I101" t="s">
        <v>220</v>
      </c>
      <c r="J101" t="s">
        <v>220</v>
      </c>
      <c r="K101" t="s">
        <v>220</v>
      </c>
      <c r="L101" t="s">
        <v>220</v>
      </c>
      <c r="M101" t="s">
        <v>220</v>
      </c>
      <c r="N101" t="s">
        <v>220</v>
      </c>
      <c r="O101" t="s">
        <v>220</v>
      </c>
      <c r="P101" t="s">
        <v>220</v>
      </c>
      <c r="Q101" t="s">
        <v>220</v>
      </c>
      <c r="R101" t="s">
        <v>221</v>
      </c>
      <c r="S101" t="s">
        <v>220</v>
      </c>
      <c r="T101" t="s">
        <v>220</v>
      </c>
      <c r="U101" t="s">
        <v>220</v>
      </c>
      <c r="V101" t="s">
        <v>220</v>
      </c>
      <c r="W101" t="s">
        <v>137</v>
      </c>
      <c r="X101" t="s">
        <v>220</v>
      </c>
      <c r="Y101" t="s">
        <v>220</v>
      </c>
      <c r="Z101" t="s">
        <v>222</v>
      </c>
      <c r="AA101" t="s">
        <v>105</v>
      </c>
      <c r="AB101" t="s">
        <v>220</v>
      </c>
      <c r="AC101" t="s">
        <v>220</v>
      </c>
      <c r="AD101" t="s">
        <v>221</v>
      </c>
      <c r="AE101" t="s">
        <v>220</v>
      </c>
      <c r="AF101" t="s">
        <v>85</v>
      </c>
      <c r="AG101" t="s">
        <v>78</v>
      </c>
      <c r="AH101" s="13">
        <v>44593.583692129629</v>
      </c>
      <c r="AI101" s="13">
        <v>44581.181284722225</v>
      </c>
      <c r="AJ101">
        <v>12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4194304</v>
      </c>
      <c r="BL101" t="s">
        <v>129</v>
      </c>
      <c r="BM101" t="s">
        <v>95</v>
      </c>
      <c r="BN101" t="s">
        <v>268</v>
      </c>
      <c r="BO101" t="s">
        <v>229</v>
      </c>
      <c r="BP101" t="s">
        <v>137</v>
      </c>
      <c r="BQ101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00D3-9EC0-43E4-AFDC-B80B918F771E}">
  <dimension ref="A1:BP101"/>
  <sheetViews>
    <sheetView workbookViewId="0"/>
  </sheetViews>
  <sheetFormatPr defaultRowHeight="14.5"/>
  <cols>
    <col min="1" max="1" width="9.08984375" bestFit="1" customWidth="1"/>
    <col min="2" max="2" width="11.36328125" bestFit="1" customWidth="1"/>
    <col min="3" max="3" width="7.08984375" bestFit="1" customWidth="1"/>
    <col min="4" max="4" width="16" bestFit="1" customWidth="1"/>
    <col min="5" max="5" width="19.7265625" bestFit="1" customWidth="1"/>
    <col min="6" max="6" width="20.08984375" bestFit="1" customWidth="1"/>
    <col min="7" max="7" width="13.81640625" bestFit="1" customWidth="1"/>
    <col min="8" max="8" width="17.26953125" bestFit="1" customWidth="1"/>
    <col min="9" max="9" width="14" bestFit="1" customWidth="1"/>
    <col min="10" max="10" width="17.81640625" bestFit="1" customWidth="1"/>
    <col min="11" max="11" width="25.453125" bestFit="1" customWidth="1"/>
    <col min="12" max="12" width="14.90625" bestFit="1" customWidth="1"/>
    <col min="13" max="13" width="24" bestFit="1" customWidth="1"/>
    <col min="14" max="14" width="22.7265625" bestFit="1" customWidth="1"/>
    <col min="15" max="15" width="22.08984375" bestFit="1" customWidth="1"/>
    <col min="16" max="16" width="16.54296875" bestFit="1" customWidth="1"/>
    <col min="17" max="17" width="20.08984375" bestFit="1" customWidth="1"/>
    <col min="18" max="18" width="12.90625" bestFit="1" customWidth="1"/>
    <col min="19" max="19" width="23.7265625" bestFit="1" customWidth="1"/>
    <col min="20" max="20" width="23.54296875" bestFit="1" customWidth="1"/>
    <col min="21" max="21" width="25.1796875" bestFit="1" customWidth="1"/>
    <col min="22" max="22" width="19.453125" bestFit="1" customWidth="1"/>
    <col min="23" max="23" width="14.81640625" bestFit="1" customWidth="1"/>
    <col min="24" max="24" width="20.36328125" bestFit="1" customWidth="1"/>
    <col min="25" max="25" width="13.6328125" bestFit="1" customWidth="1"/>
    <col min="26" max="26" width="13.90625" bestFit="1" customWidth="1"/>
    <col min="27" max="27" width="24" bestFit="1" customWidth="1"/>
    <col min="28" max="28" width="19.90625" bestFit="1" customWidth="1"/>
    <col min="29" max="29" width="29.54296875" bestFit="1" customWidth="1"/>
    <col min="30" max="30" width="32.6328125" bestFit="1" customWidth="1"/>
    <col min="31" max="31" width="30.453125" bestFit="1" customWidth="1"/>
    <col min="32" max="32" width="17.08984375" bestFit="1" customWidth="1"/>
    <col min="33" max="33" width="14.7265625" bestFit="1" customWidth="1"/>
    <col min="34" max="34" width="15.54296875" bestFit="1" customWidth="1"/>
    <col min="35" max="35" width="14.54296875" bestFit="1" customWidth="1"/>
    <col min="36" max="36" width="31" bestFit="1" customWidth="1"/>
    <col min="37" max="37" width="36.6328125" bestFit="1" customWidth="1"/>
    <col min="38" max="38" width="39.6328125" bestFit="1" customWidth="1"/>
    <col min="39" max="39" width="31.36328125" bestFit="1" customWidth="1"/>
    <col min="40" max="40" width="40" bestFit="1" customWidth="1"/>
    <col min="41" max="41" width="32.81640625" bestFit="1" customWidth="1"/>
    <col min="42" max="42" width="35.81640625" bestFit="1" customWidth="1"/>
    <col min="43" max="43" width="36.90625" bestFit="1" customWidth="1"/>
    <col min="44" max="44" width="39.1796875" bestFit="1" customWidth="1"/>
    <col min="45" max="45" width="49.54296875" bestFit="1" customWidth="1"/>
    <col min="46" max="46" width="46.6328125" bestFit="1" customWidth="1"/>
    <col min="47" max="47" width="46.26953125" bestFit="1" customWidth="1"/>
    <col min="48" max="48" width="38.36328125" bestFit="1" customWidth="1"/>
    <col min="49" max="49" width="39" bestFit="1" customWidth="1"/>
    <col min="50" max="50" width="40.6328125" bestFit="1" customWidth="1"/>
    <col min="51" max="51" width="39" bestFit="1" customWidth="1"/>
    <col min="52" max="52" width="40.36328125" bestFit="1" customWidth="1"/>
    <col min="53" max="53" width="39.81640625" bestFit="1" customWidth="1"/>
    <col min="54" max="54" width="38.453125" bestFit="1" customWidth="1"/>
    <col min="55" max="55" width="36.08984375" bestFit="1" customWidth="1"/>
    <col min="56" max="56" width="48.26953125" bestFit="1" customWidth="1"/>
    <col min="57" max="57" width="36.54296875" bestFit="1" customWidth="1"/>
    <col min="58" max="58" width="35.453125" bestFit="1" customWidth="1"/>
    <col min="59" max="59" width="32.81640625" bestFit="1" customWidth="1"/>
    <col min="60" max="60" width="36.81640625" bestFit="1" customWidth="1"/>
    <col min="61" max="61" width="23.81640625" bestFit="1" customWidth="1"/>
    <col min="62" max="62" width="26.08984375" bestFit="1" customWidth="1"/>
    <col min="63" max="63" width="26.6328125" bestFit="1" customWidth="1"/>
    <col min="64" max="64" width="12.36328125" bestFit="1" customWidth="1"/>
    <col min="65" max="65" width="11.90625" bestFit="1" customWidth="1"/>
    <col min="66" max="66" width="13.1796875" bestFit="1" customWidth="1"/>
    <col min="67" max="67" width="12" bestFit="1" customWidth="1"/>
    <col min="68" max="68" width="17.6328125" bestFit="1" customWidth="1"/>
  </cols>
  <sheetData>
    <row r="1" spans="1:68">
      <c r="A1" t="s">
        <v>51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161</v>
      </c>
      <c r="I1" t="s">
        <v>162</v>
      </c>
      <c r="J1" t="s">
        <v>163</v>
      </c>
      <c r="K1" t="s">
        <v>164</v>
      </c>
      <c r="L1" t="s">
        <v>165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  <c r="S1" t="s">
        <v>172</v>
      </c>
      <c r="T1" t="s">
        <v>173</v>
      </c>
      <c r="U1" t="s">
        <v>174</v>
      </c>
      <c r="V1" t="s">
        <v>175</v>
      </c>
      <c r="W1" t="s">
        <v>46</v>
      </c>
      <c r="X1" t="s">
        <v>176</v>
      </c>
      <c r="Y1" t="s">
        <v>177</v>
      </c>
      <c r="Z1" t="s">
        <v>45</v>
      </c>
      <c r="AA1" t="s">
        <v>178</v>
      </c>
      <c r="AB1" t="s">
        <v>179</v>
      </c>
      <c r="AC1" t="s">
        <v>180</v>
      </c>
      <c r="AD1" t="s">
        <v>181</v>
      </c>
      <c r="AE1" t="s">
        <v>182</v>
      </c>
      <c r="AF1" t="s">
        <v>48</v>
      </c>
      <c r="AG1" t="s">
        <v>183</v>
      </c>
      <c r="AH1" t="s">
        <v>184</v>
      </c>
      <c r="AI1" t="s">
        <v>185</v>
      </c>
      <c r="AJ1" t="s">
        <v>186</v>
      </c>
      <c r="AK1" t="s">
        <v>187</v>
      </c>
      <c r="AL1" t="s">
        <v>188</v>
      </c>
      <c r="AM1" t="s">
        <v>189</v>
      </c>
      <c r="AN1" t="s">
        <v>190</v>
      </c>
      <c r="AO1" t="s">
        <v>191</v>
      </c>
      <c r="AP1" t="s">
        <v>192</v>
      </c>
      <c r="AQ1" t="s">
        <v>193</v>
      </c>
      <c r="AR1" t="s">
        <v>194</v>
      </c>
      <c r="AS1" t="s">
        <v>195</v>
      </c>
      <c r="AT1" t="s">
        <v>196</v>
      </c>
      <c r="AU1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</row>
    <row r="2" spans="1:68">
      <c r="A2">
        <v>4816</v>
      </c>
      <c r="B2" t="s">
        <v>219</v>
      </c>
      <c r="C2" t="s">
        <v>84</v>
      </c>
      <c r="D2" t="s">
        <v>220</v>
      </c>
      <c r="E2" t="s">
        <v>220</v>
      </c>
      <c r="F2" t="s">
        <v>220</v>
      </c>
      <c r="G2" t="s">
        <v>220</v>
      </c>
      <c r="H2" t="s">
        <v>220</v>
      </c>
      <c r="I2" t="s">
        <v>220</v>
      </c>
      <c r="J2" t="s">
        <v>220</v>
      </c>
      <c r="K2" t="s">
        <v>220</v>
      </c>
      <c r="L2" t="s">
        <v>220</v>
      </c>
      <c r="M2" t="s">
        <v>220</v>
      </c>
      <c r="N2" t="s">
        <v>220</v>
      </c>
      <c r="O2" t="s">
        <v>220</v>
      </c>
      <c r="P2" t="s">
        <v>220</v>
      </c>
      <c r="Q2" t="s">
        <v>220</v>
      </c>
      <c r="R2" t="s">
        <v>221</v>
      </c>
      <c r="S2" t="s">
        <v>220</v>
      </c>
      <c r="T2" t="s">
        <v>220</v>
      </c>
      <c r="U2" t="s">
        <v>220</v>
      </c>
      <c r="V2" t="s">
        <v>220</v>
      </c>
      <c r="W2" t="s">
        <v>106</v>
      </c>
      <c r="X2" t="s">
        <v>220</v>
      </c>
      <c r="Y2" t="s">
        <v>221</v>
      </c>
      <c r="Z2" t="s">
        <v>222</v>
      </c>
      <c r="AA2" t="s">
        <v>105</v>
      </c>
      <c r="AB2" t="s">
        <v>220</v>
      </c>
      <c r="AC2" t="s">
        <v>220</v>
      </c>
      <c r="AD2" t="s">
        <v>221</v>
      </c>
      <c r="AE2" t="s">
        <v>220</v>
      </c>
      <c r="AF2" t="s">
        <v>85</v>
      </c>
      <c r="AG2" t="s">
        <v>78</v>
      </c>
      <c r="AH2" s="13">
        <v>44581.378865740742</v>
      </c>
      <c r="AI2" s="13">
        <v>44581.378865740742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8388608</v>
      </c>
      <c r="BI2">
        <v>0</v>
      </c>
      <c r="BJ2">
        <v>0</v>
      </c>
      <c r="BK2">
        <v>4194304</v>
      </c>
      <c r="BL2" t="s">
        <v>223</v>
      </c>
      <c r="BM2" t="s">
        <v>81</v>
      </c>
      <c r="BN2" t="s">
        <v>224</v>
      </c>
      <c r="BO2" t="s">
        <v>225</v>
      </c>
      <c r="BP2" t="s">
        <v>106</v>
      </c>
    </row>
    <row r="3" spans="1:68">
      <c r="A3">
        <v>2741</v>
      </c>
      <c r="B3" t="s">
        <v>226</v>
      </c>
      <c r="C3" t="s">
        <v>84</v>
      </c>
      <c r="D3" t="s">
        <v>220</v>
      </c>
      <c r="E3" t="s">
        <v>220</v>
      </c>
      <c r="F3" t="s">
        <v>220</v>
      </c>
      <c r="G3" t="s">
        <v>220</v>
      </c>
      <c r="H3" t="s">
        <v>220</v>
      </c>
      <c r="I3" t="s">
        <v>220</v>
      </c>
      <c r="J3" t="s">
        <v>220</v>
      </c>
      <c r="K3" t="s">
        <v>220</v>
      </c>
      <c r="L3" t="s">
        <v>220</v>
      </c>
      <c r="M3" t="s">
        <v>220</v>
      </c>
      <c r="N3" t="s">
        <v>220</v>
      </c>
      <c r="O3" t="s">
        <v>220</v>
      </c>
      <c r="P3" t="s">
        <v>220</v>
      </c>
      <c r="Q3" t="s">
        <v>220</v>
      </c>
      <c r="R3" t="s">
        <v>221</v>
      </c>
      <c r="S3" t="s">
        <v>220</v>
      </c>
      <c r="T3" t="s">
        <v>220</v>
      </c>
      <c r="U3" t="s">
        <v>220</v>
      </c>
      <c r="V3" t="s">
        <v>220</v>
      </c>
      <c r="W3" t="s">
        <v>227</v>
      </c>
      <c r="X3" t="s">
        <v>220</v>
      </c>
      <c r="Y3" t="s">
        <v>220</v>
      </c>
      <c r="Z3" t="s">
        <v>222</v>
      </c>
      <c r="AA3" t="s">
        <v>105</v>
      </c>
      <c r="AB3" t="s">
        <v>220</v>
      </c>
      <c r="AC3" t="s">
        <v>220</v>
      </c>
      <c r="AD3" t="s">
        <v>221</v>
      </c>
      <c r="AE3" t="s">
        <v>220</v>
      </c>
      <c r="AF3" t="s">
        <v>85</v>
      </c>
      <c r="AG3" t="s">
        <v>78</v>
      </c>
      <c r="AH3" s="13">
        <v>44581.470451388886</v>
      </c>
      <c r="AI3" s="13">
        <v>44581.470451388886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4194304</v>
      </c>
      <c r="BL3" t="s">
        <v>223</v>
      </c>
      <c r="BM3" t="s">
        <v>95</v>
      </c>
      <c r="BN3" t="s">
        <v>224</v>
      </c>
      <c r="BO3" t="s">
        <v>228</v>
      </c>
      <c r="BP3" t="s">
        <v>227</v>
      </c>
    </row>
    <row r="4" spans="1:68">
      <c r="A4">
        <v>5311</v>
      </c>
      <c r="B4" t="s">
        <v>226</v>
      </c>
      <c r="C4" t="s">
        <v>84</v>
      </c>
      <c r="D4" t="s">
        <v>220</v>
      </c>
      <c r="E4" t="s">
        <v>220</v>
      </c>
      <c r="F4" t="s">
        <v>220</v>
      </c>
      <c r="G4" t="s">
        <v>220</v>
      </c>
      <c r="H4" t="s">
        <v>220</v>
      </c>
      <c r="I4" t="s">
        <v>220</v>
      </c>
      <c r="J4" t="s">
        <v>220</v>
      </c>
      <c r="K4" t="s">
        <v>220</v>
      </c>
      <c r="L4" t="s">
        <v>220</v>
      </c>
      <c r="M4" t="s">
        <v>220</v>
      </c>
      <c r="N4" t="s">
        <v>220</v>
      </c>
      <c r="O4" t="s">
        <v>220</v>
      </c>
      <c r="P4" t="s">
        <v>220</v>
      </c>
      <c r="Q4" t="s">
        <v>220</v>
      </c>
      <c r="R4" t="s">
        <v>221</v>
      </c>
      <c r="S4" t="s">
        <v>220</v>
      </c>
      <c r="T4" t="s">
        <v>220</v>
      </c>
      <c r="U4" t="s">
        <v>220</v>
      </c>
      <c r="V4" t="s">
        <v>220</v>
      </c>
      <c r="W4" t="s">
        <v>227</v>
      </c>
      <c r="X4" t="s">
        <v>220</v>
      </c>
      <c r="Y4" t="s">
        <v>220</v>
      </c>
      <c r="Z4" t="s">
        <v>222</v>
      </c>
      <c r="AA4" t="s">
        <v>105</v>
      </c>
      <c r="AB4" t="s">
        <v>220</v>
      </c>
      <c r="AC4" t="s">
        <v>220</v>
      </c>
      <c r="AD4" t="s">
        <v>221</v>
      </c>
      <c r="AE4" t="s">
        <v>220</v>
      </c>
      <c r="AF4" t="s">
        <v>85</v>
      </c>
      <c r="AG4" t="s">
        <v>78</v>
      </c>
      <c r="AH4" s="13">
        <v>44581.764710648145</v>
      </c>
      <c r="AI4" s="13">
        <v>44581.764710648145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4194304</v>
      </c>
      <c r="BL4" t="s">
        <v>223</v>
      </c>
      <c r="BM4" t="s">
        <v>95</v>
      </c>
      <c r="BN4" t="s">
        <v>224</v>
      </c>
      <c r="BO4" t="s">
        <v>229</v>
      </c>
      <c r="BP4" t="s">
        <v>230</v>
      </c>
    </row>
    <row r="5" spans="1:68">
      <c r="A5">
        <v>5735</v>
      </c>
      <c r="B5" t="s">
        <v>219</v>
      </c>
      <c r="C5" t="s">
        <v>131</v>
      </c>
      <c r="D5" t="s">
        <v>220</v>
      </c>
      <c r="E5" t="s">
        <v>220</v>
      </c>
      <c r="F5" t="s">
        <v>220</v>
      </c>
      <c r="G5" t="s">
        <v>220</v>
      </c>
      <c r="H5" t="s">
        <v>220</v>
      </c>
      <c r="I5" t="s">
        <v>220</v>
      </c>
      <c r="J5" t="s">
        <v>220</v>
      </c>
      <c r="K5" t="s">
        <v>220</v>
      </c>
      <c r="L5" t="s">
        <v>220</v>
      </c>
      <c r="M5" t="s">
        <v>220</v>
      </c>
      <c r="N5" t="s">
        <v>220</v>
      </c>
      <c r="O5" t="s">
        <v>220</v>
      </c>
      <c r="P5" t="s">
        <v>220</v>
      </c>
      <c r="Q5" t="s">
        <v>220</v>
      </c>
      <c r="R5" t="s">
        <v>221</v>
      </c>
      <c r="S5" t="s">
        <v>220</v>
      </c>
      <c r="T5" t="s">
        <v>220</v>
      </c>
      <c r="U5" t="s">
        <v>220</v>
      </c>
      <c r="V5" t="s">
        <v>220</v>
      </c>
      <c r="W5" t="s">
        <v>227</v>
      </c>
      <c r="X5" t="s">
        <v>220</v>
      </c>
      <c r="Y5" t="s">
        <v>220</v>
      </c>
      <c r="Z5" t="s">
        <v>222</v>
      </c>
      <c r="AA5" t="s">
        <v>79</v>
      </c>
      <c r="AB5" t="s">
        <v>220</v>
      </c>
      <c r="AC5" t="s">
        <v>220</v>
      </c>
      <c r="AD5" t="s">
        <v>221</v>
      </c>
      <c r="AE5" t="s">
        <v>220</v>
      </c>
      <c r="AF5" t="s">
        <v>85</v>
      </c>
      <c r="AG5" t="s">
        <v>78</v>
      </c>
      <c r="AH5" s="15">
        <v>25568.666666666668</v>
      </c>
      <c r="AI5" s="15">
        <v>44581.773206018515</v>
      </c>
      <c r="AJ5">
        <v>-19013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8388608</v>
      </c>
      <c r="BI5">
        <v>0</v>
      </c>
      <c r="BJ5">
        <v>0</v>
      </c>
      <c r="BK5">
        <v>4194304</v>
      </c>
      <c r="BL5" t="s">
        <v>129</v>
      </c>
      <c r="BM5" t="s">
        <v>81</v>
      </c>
      <c r="BN5" t="s">
        <v>231</v>
      </c>
      <c r="BO5" t="s">
        <v>232</v>
      </c>
      <c r="BP5" t="s">
        <v>227</v>
      </c>
    </row>
    <row r="6" spans="1:68">
      <c r="A6">
        <v>5533</v>
      </c>
      <c r="B6" t="s">
        <v>226</v>
      </c>
      <c r="C6" t="s">
        <v>84</v>
      </c>
      <c r="D6" t="s">
        <v>220</v>
      </c>
      <c r="E6" t="s">
        <v>220</v>
      </c>
      <c r="F6" t="s">
        <v>220</v>
      </c>
      <c r="G6" t="s">
        <v>220</v>
      </c>
      <c r="H6" t="s">
        <v>220</v>
      </c>
      <c r="I6" t="s">
        <v>220</v>
      </c>
      <c r="J6" t="s">
        <v>220</v>
      </c>
      <c r="K6" t="s">
        <v>220</v>
      </c>
      <c r="L6" t="s">
        <v>220</v>
      </c>
      <c r="M6" t="s">
        <v>220</v>
      </c>
      <c r="N6" t="s">
        <v>220</v>
      </c>
      <c r="O6" t="s">
        <v>220</v>
      </c>
      <c r="P6" t="s">
        <v>220</v>
      </c>
      <c r="Q6" t="s">
        <v>220</v>
      </c>
      <c r="R6" t="s">
        <v>221</v>
      </c>
      <c r="S6" t="s">
        <v>220</v>
      </c>
      <c r="T6" t="s">
        <v>220</v>
      </c>
      <c r="U6" t="s">
        <v>220</v>
      </c>
      <c r="V6" t="s">
        <v>220</v>
      </c>
      <c r="W6" t="s">
        <v>227</v>
      </c>
      <c r="X6" t="s">
        <v>220</v>
      </c>
      <c r="Y6" t="s">
        <v>220</v>
      </c>
      <c r="Z6" t="s">
        <v>222</v>
      </c>
      <c r="AA6" t="s">
        <v>105</v>
      </c>
      <c r="AB6" t="s">
        <v>220</v>
      </c>
      <c r="AC6" t="s">
        <v>220</v>
      </c>
      <c r="AD6" t="s">
        <v>221</v>
      </c>
      <c r="AE6" t="s">
        <v>220</v>
      </c>
      <c r="AF6" t="s">
        <v>233</v>
      </c>
      <c r="AG6" t="s">
        <v>78</v>
      </c>
      <c r="AH6" s="13">
        <v>44581.781076388892</v>
      </c>
      <c r="AI6" s="13">
        <v>44581.781076388892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2048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4194304</v>
      </c>
      <c r="BL6" t="s">
        <v>223</v>
      </c>
      <c r="BM6" t="s">
        <v>95</v>
      </c>
      <c r="BN6" t="s">
        <v>224</v>
      </c>
      <c r="BO6" t="s">
        <v>232</v>
      </c>
      <c r="BP6" t="s">
        <v>227</v>
      </c>
    </row>
    <row r="7" spans="1:68">
      <c r="A7">
        <v>5735</v>
      </c>
      <c r="B7" t="s">
        <v>219</v>
      </c>
      <c r="C7" t="s">
        <v>84</v>
      </c>
      <c r="D7" t="s">
        <v>220</v>
      </c>
      <c r="E7" t="s">
        <v>220</v>
      </c>
      <c r="F7" t="s">
        <v>220</v>
      </c>
      <c r="G7" t="s">
        <v>220</v>
      </c>
      <c r="H7" t="s">
        <v>220</v>
      </c>
      <c r="I7" t="s">
        <v>220</v>
      </c>
      <c r="J7" t="s">
        <v>220</v>
      </c>
      <c r="K7" t="s">
        <v>220</v>
      </c>
      <c r="L7" t="s">
        <v>220</v>
      </c>
      <c r="M7" t="s">
        <v>220</v>
      </c>
      <c r="N7" t="s">
        <v>220</v>
      </c>
      <c r="O7" t="s">
        <v>221</v>
      </c>
      <c r="P7" t="s">
        <v>220</v>
      </c>
      <c r="Q7" t="s">
        <v>220</v>
      </c>
      <c r="R7" t="s">
        <v>221</v>
      </c>
      <c r="S7" t="s">
        <v>220</v>
      </c>
      <c r="T7" t="s">
        <v>220</v>
      </c>
      <c r="U7" t="s">
        <v>220</v>
      </c>
      <c r="V7" t="s">
        <v>220</v>
      </c>
      <c r="W7" t="s">
        <v>227</v>
      </c>
      <c r="X7" t="s">
        <v>220</v>
      </c>
      <c r="Y7" t="s">
        <v>220</v>
      </c>
      <c r="Z7" t="s">
        <v>222</v>
      </c>
      <c r="AA7" t="s">
        <v>79</v>
      </c>
      <c r="AB7" t="s">
        <v>220</v>
      </c>
      <c r="AC7" t="s">
        <v>220</v>
      </c>
      <c r="AD7" t="s">
        <v>221</v>
      </c>
      <c r="AE7" t="s">
        <v>220</v>
      </c>
      <c r="AF7" t="s">
        <v>85</v>
      </c>
      <c r="AG7" t="s">
        <v>78</v>
      </c>
      <c r="AH7" s="13">
        <v>25568.666666666668</v>
      </c>
      <c r="AI7" s="13">
        <v>44581.64707175926</v>
      </c>
      <c r="AJ7">
        <v>-19013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8388608</v>
      </c>
      <c r="BI7">
        <v>0</v>
      </c>
      <c r="BJ7">
        <v>0</v>
      </c>
      <c r="BK7">
        <v>4194304</v>
      </c>
      <c r="BL7" t="s">
        <v>223</v>
      </c>
      <c r="BM7" t="s">
        <v>81</v>
      </c>
      <c r="BN7" t="s">
        <v>234</v>
      </c>
      <c r="BO7" t="s">
        <v>232</v>
      </c>
      <c r="BP7" t="s">
        <v>227</v>
      </c>
    </row>
    <row r="8" spans="1:68">
      <c r="A8">
        <v>5941</v>
      </c>
      <c r="B8" t="s">
        <v>226</v>
      </c>
      <c r="C8" t="s">
        <v>84</v>
      </c>
      <c r="D8" t="s">
        <v>220</v>
      </c>
      <c r="E8" t="s">
        <v>220</v>
      </c>
      <c r="F8" t="s">
        <v>220</v>
      </c>
      <c r="G8" t="s">
        <v>220</v>
      </c>
      <c r="H8" t="s">
        <v>220</v>
      </c>
      <c r="I8" t="s">
        <v>220</v>
      </c>
      <c r="J8" t="s">
        <v>220</v>
      </c>
      <c r="K8" t="s">
        <v>220</v>
      </c>
      <c r="L8" t="s">
        <v>220</v>
      </c>
      <c r="M8" t="s">
        <v>220</v>
      </c>
      <c r="N8" t="s">
        <v>220</v>
      </c>
      <c r="O8" t="s">
        <v>220</v>
      </c>
      <c r="P8" t="s">
        <v>220</v>
      </c>
      <c r="Q8" t="s">
        <v>220</v>
      </c>
      <c r="R8" t="s">
        <v>221</v>
      </c>
      <c r="S8" t="s">
        <v>220</v>
      </c>
      <c r="T8" t="s">
        <v>220</v>
      </c>
      <c r="U8" t="s">
        <v>220</v>
      </c>
      <c r="V8" t="s">
        <v>220</v>
      </c>
      <c r="W8" t="s">
        <v>235</v>
      </c>
      <c r="X8" t="s">
        <v>220</v>
      </c>
      <c r="Y8" t="s">
        <v>220</v>
      </c>
      <c r="Z8" t="s">
        <v>222</v>
      </c>
      <c r="AA8" t="s">
        <v>105</v>
      </c>
      <c r="AB8" t="s">
        <v>220</v>
      </c>
      <c r="AC8" t="s">
        <v>220</v>
      </c>
      <c r="AD8" t="s">
        <v>221</v>
      </c>
      <c r="AE8" t="s">
        <v>220</v>
      </c>
      <c r="AF8" t="s">
        <v>85</v>
      </c>
      <c r="AG8" t="s">
        <v>78</v>
      </c>
      <c r="AH8" s="13">
        <v>44581.072060185186</v>
      </c>
      <c r="AI8" s="13">
        <v>44581.072060185186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2048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4194304</v>
      </c>
      <c r="BL8" t="s">
        <v>236</v>
      </c>
      <c r="BM8" t="s">
        <v>236</v>
      </c>
      <c r="BN8" t="s">
        <v>237</v>
      </c>
      <c r="BO8" t="s">
        <v>229</v>
      </c>
      <c r="BP8" t="s">
        <v>91</v>
      </c>
    </row>
    <row r="9" spans="1:68">
      <c r="A9">
        <v>5812</v>
      </c>
      <c r="B9" t="s">
        <v>226</v>
      </c>
      <c r="C9" t="s">
        <v>84</v>
      </c>
      <c r="D9" t="s">
        <v>220</v>
      </c>
      <c r="E9" t="s">
        <v>220</v>
      </c>
      <c r="F9" t="s">
        <v>220</v>
      </c>
      <c r="G9" t="s">
        <v>220</v>
      </c>
      <c r="H9" t="s">
        <v>220</v>
      </c>
      <c r="I9" t="s">
        <v>220</v>
      </c>
      <c r="J9" t="s">
        <v>220</v>
      </c>
      <c r="K9" t="s">
        <v>220</v>
      </c>
      <c r="L9" t="s">
        <v>220</v>
      </c>
      <c r="M9" t="s">
        <v>220</v>
      </c>
      <c r="N9" t="s">
        <v>220</v>
      </c>
      <c r="O9" t="s">
        <v>220</v>
      </c>
      <c r="P9" t="s">
        <v>220</v>
      </c>
      <c r="Q9" t="s">
        <v>220</v>
      </c>
      <c r="R9" t="s">
        <v>221</v>
      </c>
      <c r="S9" t="s">
        <v>220</v>
      </c>
      <c r="T9" t="s">
        <v>220</v>
      </c>
      <c r="U9" t="s">
        <v>220</v>
      </c>
      <c r="V9" t="s">
        <v>220</v>
      </c>
      <c r="W9" t="s">
        <v>106</v>
      </c>
      <c r="X9" t="s">
        <v>220</v>
      </c>
      <c r="Y9" t="s">
        <v>220</v>
      </c>
      <c r="Z9" t="s">
        <v>222</v>
      </c>
      <c r="AA9" t="s">
        <v>105</v>
      </c>
      <c r="AB9" t="s">
        <v>220</v>
      </c>
      <c r="AC9" t="s">
        <v>220</v>
      </c>
      <c r="AD9" t="s">
        <v>221</v>
      </c>
      <c r="AE9" t="s">
        <v>220</v>
      </c>
      <c r="AF9" t="s">
        <v>85</v>
      </c>
      <c r="AG9" t="s">
        <v>78</v>
      </c>
      <c r="AH9" s="13">
        <v>44581.603622685187</v>
      </c>
      <c r="AI9" s="13">
        <v>44581.603622685187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4194304</v>
      </c>
      <c r="BL9" t="s">
        <v>223</v>
      </c>
      <c r="BM9" t="s">
        <v>81</v>
      </c>
      <c r="BN9" t="s">
        <v>224</v>
      </c>
      <c r="BO9" t="s">
        <v>229</v>
      </c>
      <c r="BP9" t="s">
        <v>106</v>
      </c>
    </row>
    <row r="10" spans="1:68">
      <c r="A10">
        <v>5815</v>
      </c>
      <c r="B10" t="s">
        <v>219</v>
      </c>
      <c r="C10" t="s">
        <v>84</v>
      </c>
      <c r="D10" t="s">
        <v>220</v>
      </c>
      <c r="E10" t="s">
        <v>220</v>
      </c>
      <c r="F10" t="s">
        <v>220</v>
      </c>
      <c r="G10" t="s">
        <v>220</v>
      </c>
      <c r="H10" t="s">
        <v>220</v>
      </c>
      <c r="I10" t="s">
        <v>220</v>
      </c>
      <c r="J10" t="s">
        <v>220</v>
      </c>
      <c r="K10" t="s">
        <v>220</v>
      </c>
      <c r="L10" t="s">
        <v>220</v>
      </c>
      <c r="M10" t="s">
        <v>220</v>
      </c>
      <c r="N10" t="s">
        <v>220</v>
      </c>
      <c r="O10" t="s">
        <v>220</v>
      </c>
      <c r="P10" t="s">
        <v>220</v>
      </c>
      <c r="Q10" t="s">
        <v>220</v>
      </c>
      <c r="R10" t="s">
        <v>221</v>
      </c>
      <c r="S10" t="s">
        <v>220</v>
      </c>
      <c r="T10" t="s">
        <v>220</v>
      </c>
      <c r="U10" t="s">
        <v>220</v>
      </c>
      <c r="V10" t="s">
        <v>220</v>
      </c>
      <c r="W10" t="s">
        <v>235</v>
      </c>
      <c r="X10" t="s">
        <v>220</v>
      </c>
      <c r="Y10" t="s">
        <v>221</v>
      </c>
      <c r="Z10" t="s">
        <v>222</v>
      </c>
      <c r="AA10" t="s">
        <v>105</v>
      </c>
      <c r="AB10" t="s">
        <v>220</v>
      </c>
      <c r="AC10" t="s">
        <v>220</v>
      </c>
      <c r="AD10" t="s">
        <v>221</v>
      </c>
      <c r="AE10" t="s">
        <v>220</v>
      </c>
      <c r="AF10" t="s">
        <v>85</v>
      </c>
      <c r="AG10" t="s">
        <v>78</v>
      </c>
      <c r="AH10" s="13">
        <v>44581.366412037038</v>
      </c>
      <c r="AI10" s="13">
        <v>44581.366412037038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8388608</v>
      </c>
      <c r="BI10">
        <v>0</v>
      </c>
      <c r="BJ10">
        <v>0</v>
      </c>
      <c r="BK10">
        <v>4194304</v>
      </c>
      <c r="BL10" t="s">
        <v>236</v>
      </c>
      <c r="BM10" t="s">
        <v>236</v>
      </c>
      <c r="BN10" t="s">
        <v>237</v>
      </c>
      <c r="BO10" t="s">
        <v>229</v>
      </c>
      <c r="BP10" t="s">
        <v>91</v>
      </c>
    </row>
    <row r="11" spans="1:68">
      <c r="A11">
        <v>4121</v>
      </c>
      <c r="B11" t="s">
        <v>226</v>
      </c>
      <c r="C11" t="s">
        <v>84</v>
      </c>
      <c r="D11" t="s">
        <v>220</v>
      </c>
      <c r="E11" t="s">
        <v>220</v>
      </c>
      <c r="F11" t="s">
        <v>220</v>
      </c>
      <c r="G11" t="s">
        <v>220</v>
      </c>
      <c r="H11" t="s">
        <v>220</v>
      </c>
      <c r="I11" t="s">
        <v>220</v>
      </c>
      <c r="J11" t="s">
        <v>220</v>
      </c>
      <c r="K11" t="s">
        <v>220</v>
      </c>
      <c r="L11" t="s">
        <v>220</v>
      </c>
      <c r="M11" t="s">
        <v>220</v>
      </c>
      <c r="N11" t="s">
        <v>220</v>
      </c>
      <c r="O11" t="s">
        <v>220</v>
      </c>
      <c r="P11" t="s">
        <v>220</v>
      </c>
      <c r="Q11" t="s">
        <v>220</v>
      </c>
      <c r="R11" t="s">
        <v>221</v>
      </c>
      <c r="S11" t="s">
        <v>220</v>
      </c>
      <c r="T11" t="s">
        <v>220</v>
      </c>
      <c r="U11" t="s">
        <v>220</v>
      </c>
      <c r="V11" t="s">
        <v>220</v>
      </c>
      <c r="W11" t="s">
        <v>238</v>
      </c>
      <c r="X11" t="s">
        <v>220</v>
      </c>
      <c r="Y11" t="s">
        <v>220</v>
      </c>
      <c r="Z11" t="s">
        <v>82</v>
      </c>
      <c r="AA11" t="s">
        <v>105</v>
      </c>
      <c r="AB11" t="s">
        <v>220</v>
      </c>
      <c r="AC11" t="s">
        <v>220</v>
      </c>
      <c r="AD11" t="s">
        <v>221</v>
      </c>
      <c r="AE11" t="s">
        <v>220</v>
      </c>
      <c r="AF11" t="s">
        <v>239</v>
      </c>
      <c r="AG11" t="s">
        <v>78</v>
      </c>
      <c r="AH11" s="13">
        <v>44581.517569444448</v>
      </c>
      <c r="AI11" s="13">
        <v>44581.517569444448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33554432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8388608</v>
      </c>
      <c r="BI11">
        <v>0</v>
      </c>
      <c r="BJ11">
        <v>0</v>
      </c>
      <c r="BK11">
        <v>4194304</v>
      </c>
      <c r="BL11" t="s">
        <v>223</v>
      </c>
      <c r="BM11" t="s">
        <v>95</v>
      </c>
      <c r="BN11" t="s">
        <v>224</v>
      </c>
      <c r="BO11" t="s">
        <v>229</v>
      </c>
      <c r="BP11" t="s">
        <v>238</v>
      </c>
    </row>
    <row r="12" spans="1:68">
      <c r="A12">
        <v>6012</v>
      </c>
      <c r="B12" t="s">
        <v>219</v>
      </c>
      <c r="C12" t="s">
        <v>131</v>
      </c>
      <c r="D12" t="s">
        <v>220</v>
      </c>
      <c r="E12" t="s">
        <v>220</v>
      </c>
      <c r="F12" t="s">
        <v>220</v>
      </c>
      <c r="G12" t="s">
        <v>220</v>
      </c>
      <c r="H12" t="s">
        <v>220</v>
      </c>
      <c r="I12" t="s">
        <v>220</v>
      </c>
      <c r="J12" t="s">
        <v>220</v>
      </c>
      <c r="K12" t="s">
        <v>220</v>
      </c>
      <c r="L12" t="s">
        <v>220</v>
      </c>
      <c r="M12" t="s">
        <v>220</v>
      </c>
      <c r="N12" t="s">
        <v>220</v>
      </c>
      <c r="O12" t="s">
        <v>221</v>
      </c>
      <c r="P12" t="s">
        <v>220</v>
      </c>
      <c r="Q12" t="s">
        <v>220</v>
      </c>
      <c r="R12" t="s">
        <v>221</v>
      </c>
      <c r="S12" t="s">
        <v>220</v>
      </c>
      <c r="T12" t="s">
        <v>220</v>
      </c>
      <c r="U12" t="s">
        <v>220</v>
      </c>
      <c r="V12" t="s">
        <v>220</v>
      </c>
      <c r="W12" t="s">
        <v>240</v>
      </c>
      <c r="X12" t="s">
        <v>220</v>
      </c>
      <c r="Y12" t="s">
        <v>221</v>
      </c>
      <c r="Z12" t="s">
        <v>222</v>
      </c>
      <c r="AA12" t="s">
        <v>105</v>
      </c>
      <c r="AB12" t="s">
        <v>220</v>
      </c>
      <c r="AC12" t="s">
        <v>220</v>
      </c>
      <c r="AD12" t="s">
        <v>221</v>
      </c>
      <c r="AE12" t="s">
        <v>220</v>
      </c>
      <c r="AF12" t="s">
        <v>85</v>
      </c>
      <c r="AG12" t="s">
        <v>78</v>
      </c>
      <c r="AH12" s="13">
        <v>44581.315578703703</v>
      </c>
      <c r="AI12" s="13">
        <v>44581.315578703703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4194304</v>
      </c>
      <c r="BL12" t="s">
        <v>129</v>
      </c>
      <c r="BM12" t="s">
        <v>81</v>
      </c>
      <c r="BN12" t="s">
        <v>234</v>
      </c>
      <c r="BO12" t="s">
        <v>229</v>
      </c>
      <c r="BP12" t="s">
        <v>240</v>
      </c>
    </row>
    <row r="13" spans="1:68">
      <c r="A13">
        <v>8999</v>
      </c>
      <c r="B13" t="s">
        <v>219</v>
      </c>
      <c r="C13" t="s">
        <v>84</v>
      </c>
      <c r="D13" t="s">
        <v>220</v>
      </c>
      <c r="E13" t="s">
        <v>220</v>
      </c>
      <c r="F13" t="s">
        <v>220</v>
      </c>
      <c r="G13" t="s">
        <v>220</v>
      </c>
      <c r="H13" t="s">
        <v>220</v>
      </c>
      <c r="I13" t="s">
        <v>220</v>
      </c>
      <c r="J13" t="s">
        <v>220</v>
      </c>
      <c r="K13" t="s">
        <v>220</v>
      </c>
      <c r="L13" t="s">
        <v>220</v>
      </c>
      <c r="M13" t="s">
        <v>220</v>
      </c>
      <c r="N13" t="s">
        <v>220</v>
      </c>
      <c r="O13" t="s">
        <v>220</v>
      </c>
      <c r="P13" t="s">
        <v>220</v>
      </c>
      <c r="Q13" t="s">
        <v>220</v>
      </c>
      <c r="R13" t="s">
        <v>221</v>
      </c>
      <c r="S13" t="s">
        <v>220</v>
      </c>
      <c r="T13" t="s">
        <v>220</v>
      </c>
      <c r="U13" t="s">
        <v>220</v>
      </c>
      <c r="V13" t="s">
        <v>220</v>
      </c>
      <c r="W13" t="s">
        <v>241</v>
      </c>
      <c r="X13" t="s">
        <v>220</v>
      </c>
      <c r="Y13" t="s">
        <v>221</v>
      </c>
      <c r="Z13" t="s">
        <v>82</v>
      </c>
      <c r="AA13" t="s">
        <v>105</v>
      </c>
      <c r="AB13" t="s">
        <v>220</v>
      </c>
      <c r="AC13" t="s">
        <v>220</v>
      </c>
      <c r="AD13" t="s">
        <v>221</v>
      </c>
      <c r="AE13" t="s">
        <v>221</v>
      </c>
      <c r="AF13" t="s">
        <v>85</v>
      </c>
      <c r="AG13" t="s">
        <v>78</v>
      </c>
      <c r="AH13" s="13">
        <v>44581.533321759256</v>
      </c>
      <c r="AI13" s="13">
        <v>44581.533321759256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4194304</v>
      </c>
      <c r="BL13" t="s">
        <v>223</v>
      </c>
      <c r="BM13" t="s">
        <v>81</v>
      </c>
      <c r="BN13" t="s">
        <v>234</v>
      </c>
      <c r="BO13" t="s">
        <v>229</v>
      </c>
      <c r="BP13" t="s">
        <v>241</v>
      </c>
    </row>
    <row r="14" spans="1:68">
      <c r="A14">
        <v>4812</v>
      </c>
      <c r="B14" t="s">
        <v>219</v>
      </c>
      <c r="C14" t="s">
        <v>84</v>
      </c>
      <c r="D14" t="s">
        <v>220</v>
      </c>
      <c r="E14" t="s">
        <v>220</v>
      </c>
      <c r="F14" t="s">
        <v>220</v>
      </c>
      <c r="G14" t="s">
        <v>220</v>
      </c>
      <c r="H14" t="s">
        <v>220</v>
      </c>
      <c r="I14" t="s">
        <v>220</v>
      </c>
      <c r="J14" t="s">
        <v>220</v>
      </c>
      <c r="K14" t="s">
        <v>220</v>
      </c>
      <c r="L14" t="s">
        <v>220</v>
      </c>
      <c r="M14" t="s">
        <v>220</v>
      </c>
      <c r="N14" t="s">
        <v>220</v>
      </c>
      <c r="O14" t="s">
        <v>220</v>
      </c>
      <c r="P14" t="s">
        <v>220</v>
      </c>
      <c r="Q14" t="s">
        <v>220</v>
      </c>
      <c r="R14" t="s">
        <v>221</v>
      </c>
      <c r="S14" t="s">
        <v>220</v>
      </c>
      <c r="T14" t="s">
        <v>220</v>
      </c>
      <c r="U14" t="s">
        <v>220</v>
      </c>
      <c r="V14" t="s">
        <v>220</v>
      </c>
      <c r="W14" t="s">
        <v>227</v>
      </c>
      <c r="X14" t="s">
        <v>220</v>
      </c>
      <c r="Y14" t="s">
        <v>221</v>
      </c>
      <c r="Z14" t="s">
        <v>222</v>
      </c>
      <c r="AA14" t="s">
        <v>105</v>
      </c>
      <c r="AB14" t="s">
        <v>220</v>
      </c>
      <c r="AC14" t="s">
        <v>220</v>
      </c>
      <c r="AD14" t="s">
        <v>221</v>
      </c>
      <c r="AE14" t="s">
        <v>220</v>
      </c>
      <c r="AF14" t="s">
        <v>85</v>
      </c>
      <c r="AG14" t="s">
        <v>78</v>
      </c>
      <c r="AH14" s="13">
        <v>44581.488391203704</v>
      </c>
      <c r="AI14" s="13">
        <v>44581.488391203704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34359738368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65536</v>
      </c>
      <c r="BK14">
        <v>4194304</v>
      </c>
      <c r="BL14" t="s">
        <v>223</v>
      </c>
      <c r="BM14" t="s">
        <v>95</v>
      </c>
      <c r="BN14" t="s">
        <v>224</v>
      </c>
      <c r="BO14" t="s">
        <v>242</v>
      </c>
      <c r="BP14" t="s">
        <v>227</v>
      </c>
    </row>
    <row r="15" spans="1:68">
      <c r="A15">
        <v>5943</v>
      </c>
      <c r="B15" t="s">
        <v>219</v>
      </c>
      <c r="C15" t="s">
        <v>131</v>
      </c>
      <c r="D15" t="s">
        <v>220</v>
      </c>
      <c r="E15" t="s">
        <v>220</v>
      </c>
      <c r="F15" t="s">
        <v>220</v>
      </c>
      <c r="G15" t="s">
        <v>220</v>
      </c>
      <c r="H15" t="s">
        <v>220</v>
      </c>
      <c r="I15" t="s">
        <v>220</v>
      </c>
      <c r="J15" t="s">
        <v>220</v>
      </c>
      <c r="K15" t="s">
        <v>220</v>
      </c>
      <c r="L15" t="s">
        <v>220</v>
      </c>
      <c r="M15" t="s">
        <v>220</v>
      </c>
      <c r="N15" t="s">
        <v>220</v>
      </c>
      <c r="O15" t="s">
        <v>220</v>
      </c>
      <c r="P15" t="s">
        <v>220</v>
      </c>
      <c r="Q15" t="s">
        <v>220</v>
      </c>
      <c r="R15" t="s">
        <v>221</v>
      </c>
      <c r="S15" t="s">
        <v>220</v>
      </c>
      <c r="T15" t="s">
        <v>220</v>
      </c>
      <c r="U15" t="s">
        <v>220</v>
      </c>
      <c r="V15" t="s">
        <v>220</v>
      </c>
      <c r="W15" t="s">
        <v>243</v>
      </c>
      <c r="X15" t="s">
        <v>220</v>
      </c>
      <c r="Y15" t="s">
        <v>221</v>
      </c>
      <c r="Z15" t="s">
        <v>222</v>
      </c>
      <c r="AA15" t="s">
        <v>105</v>
      </c>
      <c r="AB15" t="s">
        <v>220</v>
      </c>
      <c r="AC15" t="s">
        <v>220</v>
      </c>
      <c r="AD15" t="s">
        <v>221</v>
      </c>
      <c r="AE15" t="s">
        <v>220</v>
      </c>
      <c r="AF15" t="s">
        <v>85</v>
      </c>
      <c r="AG15" t="s">
        <v>78</v>
      </c>
      <c r="AH15" s="13">
        <v>44581.41946759259</v>
      </c>
      <c r="AI15" s="13">
        <v>44581.41946759259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4194304</v>
      </c>
      <c r="BL15" t="s">
        <v>129</v>
      </c>
      <c r="BM15" t="s">
        <v>81</v>
      </c>
      <c r="BN15" t="s">
        <v>244</v>
      </c>
      <c r="BO15" t="s">
        <v>245</v>
      </c>
      <c r="BP15" t="s">
        <v>243</v>
      </c>
    </row>
    <row r="16" spans="1:68">
      <c r="A16">
        <v>7995</v>
      </c>
      <c r="B16" t="s">
        <v>219</v>
      </c>
      <c r="C16" t="s">
        <v>84</v>
      </c>
      <c r="D16" t="s">
        <v>220</v>
      </c>
      <c r="E16" t="s">
        <v>220</v>
      </c>
      <c r="F16" t="s">
        <v>220</v>
      </c>
      <c r="G16" t="s">
        <v>220</v>
      </c>
      <c r="H16" t="s">
        <v>220</v>
      </c>
      <c r="I16" t="s">
        <v>220</v>
      </c>
      <c r="J16" t="s">
        <v>220</v>
      </c>
      <c r="K16" t="s">
        <v>220</v>
      </c>
      <c r="L16" t="s">
        <v>220</v>
      </c>
      <c r="M16" t="s">
        <v>220</v>
      </c>
      <c r="N16" t="s">
        <v>220</v>
      </c>
      <c r="O16" t="s">
        <v>220</v>
      </c>
      <c r="P16" t="s">
        <v>220</v>
      </c>
      <c r="Q16" t="s">
        <v>220</v>
      </c>
      <c r="R16" t="s">
        <v>221</v>
      </c>
      <c r="S16" t="s">
        <v>220</v>
      </c>
      <c r="T16" t="s">
        <v>220</v>
      </c>
      <c r="U16" t="s">
        <v>220</v>
      </c>
      <c r="V16" t="s">
        <v>220</v>
      </c>
      <c r="W16" t="s">
        <v>106</v>
      </c>
      <c r="X16" t="s">
        <v>220</v>
      </c>
      <c r="Y16" t="s">
        <v>221</v>
      </c>
      <c r="Z16" t="s">
        <v>246</v>
      </c>
      <c r="AA16" t="s">
        <v>105</v>
      </c>
      <c r="AB16" t="s">
        <v>220</v>
      </c>
      <c r="AC16" t="s">
        <v>220</v>
      </c>
      <c r="AD16" t="s">
        <v>221</v>
      </c>
      <c r="AE16" t="s">
        <v>220</v>
      </c>
      <c r="AF16" t="s">
        <v>85</v>
      </c>
      <c r="AG16" t="s">
        <v>78</v>
      </c>
      <c r="AH16" s="13">
        <v>44581.347708333335</v>
      </c>
      <c r="AI16" s="13">
        <v>44581.347708333335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8388608</v>
      </c>
      <c r="BI16">
        <v>0</v>
      </c>
      <c r="BJ16">
        <v>0</v>
      </c>
      <c r="BK16">
        <v>4194304</v>
      </c>
      <c r="BL16" t="s">
        <v>223</v>
      </c>
      <c r="BM16" t="s">
        <v>81</v>
      </c>
      <c r="BN16" t="s">
        <v>224</v>
      </c>
      <c r="BO16" t="s">
        <v>247</v>
      </c>
      <c r="BP16" t="s">
        <v>106</v>
      </c>
    </row>
    <row r="17" spans="1:68">
      <c r="A17">
        <v>4816</v>
      </c>
      <c r="B17" t="s">
        <v>219</v>
      </c>
      <c r="C17" t="s">
        <v>84</v>
      </c>
      <c r="D17" t="s">
        <v>220</v>
      </c>
      <c r="E17" t="s">
        <v>220</v>
      </c>
      <c r="F17" t="s">
        <v>220</v>
      </c>
      <c r="G17" t="s">
        <v>220</v>
      </c>
      <c r="H17" t="s">
        <v>220</v>
      </c>
      <c r="I17" t="s">
        <v>220</v>
      </c>
      <c r="J17" t="s">
        <v>220</v>
      </c>
      <c r="K17" t="s">
        <v>220</v>
      </c>
      <c r="L17" t="s">
        <v>220</v>
      </c>
      <c r="M17" t="s">
        <v>220</v>
      </c>
      <c r="N17" t="s">
        <v>220</v>
      </c>
      <c r="O17" t="s">
        <v>220</v>
      </c>
      <c r="P17" t="s">
        <v>220</v>
      </c>
      <c r="Q17" t="s">
        <v>220</v>
      </c>
      <c r="R17" t="s">
        <v>221</v>
      </c>
      <c r="S17" t="s">
        <v>220</v>
      </c>
      <c r="T17" t="s">
        <v>220</v>
      </c>
      <c r="U17" t="s">
        <v>220</v>
      </c>
      <c r="V17" t="s">
        <v>220</v>
      </c>
      <c r="W17" t="s">
        <v>83</v>
      </c>
      <c r="X17" t="s">
        <v>220</v>
      </c>
      <c r="Y17" t="s">
        <v>220</v>
      </c>
      <c r="Z17" t="s">
        <v>82</v>
      </c>
      <c r="AA17" t="s">
        <v>105</v>
      </c>
      <c r="AB17" t="s">
        <v>220</v>
      </c>
      <c r="AC17" t="s">
        <v>220</v>
      </c>
      <c r="AD17" t="s">
        <v>221</v>
      </c>
      <c r="AE17" t="s">
        <v>221</v>
      </c>
      <c r="AF17" t="s">
        <v>248</v>
      </c>
      <c r="AG17" t="s">
        <v>78</v>
      </c>
      <c r="AH17" s="13">
        <v>44581.129027777781</v>
      </c>
      <c r="AI17" s="13">
        <v>44581.129027777781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8388608</v>
      </c>
      <c r="BI17">
        <v>0</v>
      </c>
      <c r="BJ17">
        <v>0</v>
      </c>
      <c r="BK17">
        <v>4194304</v>
      </c>
      <c r="BL17" t="s">
        <v>223</v>
      </c>
      <c r="BM17" t="s">
        <v>81</v>
      </c>
      <c r="BN17" t="s">
        <v>224</v>
      </c>
      <c r="BO17" t="s">
        <v>229</v>
      </c>
      <c r="BP17" t="s">
        <v>83</v>
      </c>
    </row>
    <row r="18" spans="1:68">
      <c r="A18">
        <v>5817</v>
      </c>
      <c r="B18" t="s">
        <v>219</v>
      </c>
      <c r="C18" t="s">
        <v>84</v>
      </c>
      <c r="D18" t="s">
        <v>220</v>
      </c>
      <c r="E18" t="s">
        <v>220</v>
      </c>
      <c r="F18" t="s">
        <v>220</v>
      </c>
      <c r="G18" t="s">
        <v>220</v>
      </c>
      <c r="H18" t="s">
        <v>220</v>
      </c>
      <c r="I18" t="s">
        <v>220</v>
      </c>
      <c r="J18" t="s">
        <v>220</v>
      </c>
      <c r="K18" t="s">
        <v>220</v>
      </c>
      <c r="L18" t="s">
        <v>220</v>
      </c>
      <c r="M18" t="s">
        <v>220</v>
      </c>
      <c r="N18" t="s">
        <v>220</v>
      </c>
      <c r="O18" t="s">
        <v>220</v>
      </c>
      <c r="P18" t="s">
        <v>220</v>
      </c>
      <c r="Q18" t="s">
        <v>220</v>
      </c>
      <c r="R18" t="s">
        <v>221</v>
      </c>
      <c r="S18" t="s">
        <v>220</v>
      </c>
      <c r="T18" t="s">
        <v>220</v>
      </c>
      <c r="U18" t="s">
        <v>220</v>
      </c>
      <c r="V18" t="s">
        <v>220</v>
      </c>
      <c r="W18" t="s">
        <v>227</v>
      </c>
      <c r="X18" t="s">
        <v>220</v>
      </c>
      <c r="Y18" t="s">
        <v>220</v>
      </c>
      <c r="Z18" t="s">
        <v>222</v>
      </c>
      <c r="AA18" t="s">
        <v>105</v>
      </c>
      <c r="AB18" t="s">
        <v>220</v>
      </c>
      <c r="AC18" t="s">
        <v>220</v>
      </c>
      <c r="AD18" t="s">
        <v>221</v>
      </c>
      <c r="AE18" t="s">
        <v>220</v>
      </c>
      <c r="AF18" t="s">
        <v>233</v>
      </c>
      <c r="AG18" t="s">
        <v>78</v>
      </c>
      <c r="AH18" s="13">
        <v>44581.45484953704</v>
      </c>
      <c r="AI18" s="13">
        <v>44581.45484953704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65536</v>
      </c>
      <c r="BK18">
        <v>4194304</v>
      </c>
      <c r="BL18" t="s">
        <v>223</v>
      </c>
      <c r="BM18" t="s">
        <v>81</v>
      </c>
      <c r="BN18" t="s">
        <v>224</v>
      </c>
      <c r="BO18" t="s">
        <v>232</v>
      </c>
      <c r="BP18" t="s">
        <v>227</v>
      </c>
    </row>
    <row r="19" spans="1:68">
      <c r="A19">
        <v>4814</v>
      </c>
      <c r="B19" t="s">
        <v>219</v>
      </c>
      <c r="C19" t="s">
        <v>131</v>
      </c>
      <c r="D19" t="s">
        <v>220</v>
      </c>
      <c r="E19" t="s">
        <v>220</v>
      </c>
      <c r="F19" t="s">
        <v>220</v>
      </c>
      <c r="G19" t="s">
        <v>220</v>
      </c>
      <c r="H19" t="s">
        <v>220</v>
      </c>
      <c r="I19" t="s">
        <v>220</v>
      </c>
      <c r="J19" t="s">
        <v>220</v>
      </c>
      <c r="K19" t="s">
        <v>220</v>
      </c>
      <c r="L19" t="s">
        <v>220</v>
      </c>
      <c r="M19" t="s">
        <v>220</v>
      </c>
      <c r="N19" t="s">
        <v>220</v>
      </c>
      <c r="O19" t="s">
        <v>220</v>
      </c>
      <c r="P19" t="s">
        <v>220</v>
      </c>
      <c r="Q19" t="s">
        <v>220</v>
      </c>
      <c r="R19" t="s">
        <v>221</v>
      </c>
      <c r="S19" t="s">
        <v>220</v>
      </c>
      <c r="T19" t="s">
        <v>220</v>
      </c>
      <c r="U19" t="s">
        <v>220</v>
      </c>
      <c r="V19" t="s">
        <v>220</v>
      </c>
      <c r="W19" t="s">
        <v>249</v>
      </c>
      <c r="X19" t="s">
        <v>220</v>
      </c>
      <c r="Y19" t="s">
        <v>221</v>
      </c>
      <c r="Z19" t="s">
        <v>222</v>
      </c>
      <c r="AA19" t="s">
        <v>105</v>
      </c>
      <c r="AB19" t="s">
        <v>220</v>
      </c>
      <c r="AC19" t="s">
        <v>220</v>
      </c>
      <c r="AD19" t="s">
        <v>221</v>
      </c>
      <c r="AE19" t="s">
        <v>220</v>
      </c>
      <c r="AF19" t="s">
        <v>85</v>
      </c>
      <c r="AG19" t="s">
        <v>78</v>
      </c>
      <c r="AH19" s="13">
        <v>44581.927673611113</v>
      </c>
      <c r="AI19" s="13">
        <v>44581.927673611113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4194304</v>
      </c>
      <c r="BL19" t="s">
        <v>129</v>
      </c>
      <c r="BM19" t="s">
        <v>81</v>
      </c>
      <c r="BN19" t="s">
        <v>244</v>
      </c>
      <c r="BO19" t="s">
        <v>229</v>
      </c>
      <c r="BP19" t="s">
        <v>249</v>
      </c>
    </row>
    <row r="20" spans="1:68">
      <c r="A20">
        <v>5311</v>
      </c>
      <c r="B20" t="s">
        <v>226</v>
      </c>
      <c r="C20" t="s">
        <v>84</v>
      </c>
      <c r="D20" t="s">
        <v>220</v>
      </c>
      <c r="E20" t="s">
        <v>220</v>
      </c>
      <c r="F20" t="s">
        <v>220</v>
      </c>
      <c r="G20" t="s">
        <v>220</v>
      </c>
      <c r="H20" t="s">
        <v>220</v>
      </c>
      <c r="I20" t="s">
        <v>220</v>
      </c>
      <c r="J20" t="s">
        <v>220</v>
      </c>
      <c r="K20" t="s">
        <v>220</v>
      </c>
      <c r="L20" t="s">
        <v>220</v>
      </c>
      <c r="M20" t="s">
        <v>220</v>
      </c>
      <c r="N20" t="s">
        <v>220</v>
      </c>
      <c r="O20" t="s">
        <v>220</v>
      </c>
      <c r="P20" t="s">
        <v>220</v>
      </c>
      <c r="Q20" t="s">
        <v>220</v>
      </c>
      <c r="R20" t="s">
        <v>221</v>
      </c>
      <c r="S20" t="s">
        <v>220</v>
      </c>
      <c r="T20" t="s">
        <v>220</v>
      </c>
      <c r="U20" t="s">
        <v>220</v>
      </c>
      <c r="V20" t="s">
        <v>220</v>
      </c>
      <c r="W20" t="s">
        <v>250</v>
      </c>
      <c r="X20" t="s">
        <v>220</v>
      </c>
      <c r="Y20" t="s">
        <v>220</v>
      </c>
      <c r="Z20" t="s">
        <v>222</v>
      </c>
      <c r="AA20" t="s">
        <v>105</v>
      </c>
      <c r="AB20" t="s">
        <v>220</v>
      </c>
      <c r="AC20" t="s">
        <v>220</v>
      </c>
      <c r="AD20" t="s">
        <v>221</v>
      </c>
      <c r="AE20" t="s">
        <v>220</v>
      </c>
      <c r="AF20" t="s">
        <v>85</v>
      </c>
      <c r="AG20" t="s">
        <v>78</v>
      </c>
      <c r="AH20" s="13">
        <v>44581.182164351849</v>
      </c>
      <c r="AI20" s="13">
        <v>44581.182164351849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4194304</v>
      </c>
      <c r="BL20" t="s">
        <v>223</v>
      </c>
      <c r="BM20" t="s">
        <v>81</v>
      </c>
      <c r="BN20" t="s">
        <v>234</v>
      </c>
      <c r="BO20" t="s">
        <v>251</v>
      </c>
      <c r="BP20" t="s">
        <v>250</v>
      </c>
    </row>
    <row r="21" spans="1:68">
      <c r="A21">
        <v>5815</v>
      </c>
      <c r="B21" t="s">
        <v>219</v>
      </c>
      <c r="C21" t="s">
        <v>131</v>
      </c>
      <c r="D21" t="s">
        <v>220</v>
      </c>
      <c r="E21" t="s">
        <v>220</v>
      </c>
      <c r="F21" t="s">
        <v>220</v>
      </c>
      <c r="G21" t="s">
        <v>220</v>
      </c>
      <c r="H21" t="s">
        <v>220</v>
      </c>
      <c r="I21" t="s">
        <v>220</v>
      </c>
      <c r="J21" t="s">
        <v>220</v>
      </c>
      <c r="K21" t="s">
        <v>220</v>
      </c>
      <c r="L21" t="s">
        <v>220</v>
      </c>
      <c r="M21" t="s">
        <v>220</v>
      </c>
      <c r="N21" t="s">
        <v>220</v>
      </c>
      <c r="O21" t="s">
        <v>221</v>
      </c>
      <c r="P21" t="s">
        <v>220</v>
      </c>
      <c r="Q21" t="s">
        <v>221</v>
      </c>
      <c r="R21" t="s">
        <v>221</v>
      </c>
      <c r="S21" t="s">
        <v>220</v>
      </c>
      <c r="T21" t="s">
        <v>220</v>
      </c>
      <c r="U21" t="s">
        <v>220</v>
      </c>
      <c r="V21" t="s">
        <v>220</v>
      </c>
      <c r="W21" t="s">
        <v>227</v>
      </c>
      <c r="X21" t="s">
        <v>220</v>
      </c>
      <c r="Y21" t="s">
        <v>220</v>
      </c>
      <c r="Z21" t="s">
        <v>222</v>
      </c>
      <c r="AA21" t="s">
        <v>252</v>
      </c>
      <c r="AB21" t="s">
        <v>220</v>
      </c>
      <c r="AC21" t="s">
        <v>220</v>
      </c>
      <c r="AD21" t="s">
        <v>221</v>
      </c>
      <c r="AE21" t="s">
        <v>220</v>
      </c>
      <c r="AF21" t="s">
        <v>253</v>
      </c>
      <c r="AG21" t="s">
        <v>78</v>
      </c>
      <c r="AH21" s="13">
        <v>25568.666666666668</v>
      </c>
      <c r="AI21" s="13">
        <v>44581.818831018521</v>
      </c>
      <c r="AJ21">
        <v>-19013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8388608</v>
      </c>
      <c r="BI21">
        <v>0</v>
      </c>
      <c r="BJ21">
        <v>0</v>
      </c>
      <c r="BK21">
        <v>4194304</v>
      </c>
      <c r="BL21" t="s">
        <v>129</v>
      </c>
      <c r="BM21" t="s">
        <v>81</v>
      </c>
      <c r="BN21" t="s">
        <v>234</v>
      </c>
      <c r="BO21" t="s">
        <v>229</v>
      </c>
      <c r="BP21" t="s">
        <v>227</v>
      </c>
    </row>
    <row r="22" spans="1:68">
      <c r="A22">
        <v>7994</v>
      </c>
      <c r="B22" t="s">
        <v>219</v>
      </c>
      <c r="C22" t="s">
        <v>84</v>
      </c>
      <c r="D22" t="s">
        <v>220</v>
      </c>
      <c r="E22" t="s">
        <v>220</v>
      </c>
      <c r="F22" t="s">
        <v>220</v>
      </c>
      <c r="G22" t="s">
        <v>220</v>
      </c>
      <c r="H22" t="s">
        <v>220</v>
      </c>
      <c r="I22" t="s">
        <v>220</v>
      </c>
      <c r="J22" t="s">
        <v>220</v>
      </c>
      <c r="K22" t="s">
        <v>220</v>
      </c>
      <c r="L22" t="s">
        <v>220</v>
      </c>
      <c r="M22" t="s">
        <v>220</v>
      </c>
      <c r="N22" t="s">
        <v>220</v>
      </c>
      <c r="O22" t="s">
        <v>220</v>
      </c>
      <c r="P22" t="s">
        <v>220</v>
      </c>
      <c r="Q22" t="s">
        <v>220</v>
      </c>
      <c r="R22" t="s">
        <v>221</v>
      </c>
      <c r="S22" t="s">
        <v>220</v>
      </c>
      <c r="T22" t="s">
        <v>220</v>
      </c>
      <c r="U22" t="s">
        <v>220</v>
      </c>
      <c r="V22" t="s">
        <v>220</v>
      </c>
      <c r="W22" t="s">
        <v>250</v>
      </c>
      <c r="X22" t="s">
        <v>220</v>
      </c>
      <c r="Y22" t="s">
        <v>221</v>
      </c>
      <c r="Z22" t="s">
        <v>82</v>
      </c>
      <c r="AA22" t="s">
        <v>105</v>
      </c>
      <c r="AB22" t="s">
        <v>220</v>
      </c>
      <c r="AC22" t="s">
        <v>220</v>
      </c>
      <c r="AD22" t="s">
        <v>221</v>
      </c>
      <c r="AE22" t="s">
        <v>221</v>
      </c>
      <c r="AF22" t="s">
        <v>85</v>
      </c>
      <c r="AG22" t="s">
        <v>78</v>
      </c>
      <c r="AH22" s="13">
        <v>44581.466469907406</v>
      </c>
      <c r="AI22" s="13">
        <v>44581.466469907406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 t="s">
        <v>223</v>
      </c>
      <c r="BM22" t="s">
        <v>81</v>
      </c>
      <c r="BN22" t="s">
        <v>224</v>
      </c>
      <c r="BO22" t="s">
        <v>229</v>
      </c>
      <c r="BP22" t="s">
        <v>250</v>
      </c>
    </row>
    <row r="23" spans="1:68">
      <c r="A23">
        <v>5811</v>
      </c>
      <c r="B23" t="s">
        <v>226</v>
      </c>
      <c r="C23" t="s">
        <v>84</v>
      </c>
      <c r="D23" t="s">
        <v>220</v>
      </c>
      <c r="E23" t="s">
        <v>220</v>
      </c>
      <c r="F23" t="s">
        <v>220</v>
      </c>
      <c r="G23" t="s">
        <v>220</v>
      </c>
      <c r="H23" t="s">
        <v>220</v>
      </c>
      <c r="I23" t="s">
        <v>220</v>
      </c>
      <c r="J23" t="s">
        <v>220</v>
      </c>
      <c r="K23" t="s">
        <v>220</v>
      </c>
      <c r="L23" t="s">
        <v>220</v>
      </c>
      <c r="M23" t="s">
        <v>220</v>
      </c>
      <c r="N23" t="s">
        <v>220</v>
      </c>
      <c r="O23" t="s">
        <v>220</v>
      </c>
      <c r="P23" t="s">
        <v>220</v>
      </c>
      <c r="Q23" t="s">
        <v>220</v>
      </c>
      <c r="R23" t="s">
        <v>221</v>
      </c>
      <c r="S23" t="s">
        <v>220</v>
      </c>
      <c r="T23" t="s">
        <v>220</v>
      </c>
      <c r="U23" t="s">
        <v>220</v>
      </c>
      <c r="V23" t="s">
        <v>220</v>
      </c>
      <c r="W23" t="s">
        <v>106</v>
      </c>
      <c r="X23" t="s">
        <v>220</v>
      </c>
      <c r="Y23" t="s">
        <v>220</v>
      </c>
      <c r="Z23" t="s">
        <v>222</v>
      </c>
      <c r="AA23" t="s">
        <v>105</v>
      </c>
      <c r="AB23" t="s">
        <v>220</v>
      </c>
      <c r="AC23" t="s">
        <v>220</v>
      </c>
      <c r="AD23" t="s">
        <v>221</v>
      </c>
      <c r="AE23" t="s">
        <v>220</v>
      </c>
      <c r="AF23" t="s">
        <v>85</v>
      </c>
      <c r="AG23" t="s">
        <v>78</v>
      </c>
      <c r="AH23" s="13">
        <v>44581.531064814815</v>
      </c>
      <c r="AI23" s="13">
        <v>44581.531064814815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8388608</v>
      </c>
      <c r="BI23">
        <v>0</v>
      </c>
      <c r="BJ23">
        <v>0</v>
      </c>
      <c r="BK23">
        <v>4194304</v>
      </c>
      <c r="BL23" t="s">
        <v>223</v>
      </c>
      <c r="BM23" t="s">
        <v>81</v>
      </c>
      <c r="BN23" t="s">
        <v>224</v>
      </c>
      <c r="BO23" t="s">
        <v>225</v>
      </c>
      <c r="BP23" t="s">
        <v>106</v>
      </c>
    </row>
    <row r="24" spans="1:68">
      <c r="A24">
        <v>7221</v>
      </c>
      <c r="B24" t="s">
        <v>219</v>
      </c>
      <c r="C24" t="s">
        <v>84</v>
      </c>
      <c r="D24" t="s">
        <v>220</v>
      </c>
      <c r="E24" t="s">
        <v>220</v>
      </c>
      <c r="F24" t="s">
        <v>220</v>
      </c>
      <c r="G24" t="s">
        <v>220</v>
      </c>
      <c r="H24" t="s">
        <v>220</v>
      </c>
      <c r="I24" t="s">
        <v>220</v>
      </c>
      <c r="J24" t="s">
        <v>220</v>
      </c>
      <c r="K24" t="s">
        <v>220</v>
      </c>
      <c r="L24" t="s">
        <v>220</v>
      </c>
      <c r="M24" t="s">
        <v>220</v>
      </c>
      <c r="N24" t="s">
        <v>220</v>
      </c>
      <c r="O24" t="s">
        <v>220</v>
      </c>
      <c r="P24" t="s">
        <v>220</v>
      </c>
      <c r="Q24" t="s">
        <v>220</v>
      </c>
      <c r="R24" t="s">
        <v>221</v>
      </c>
      <c r="S24" t="s">
        <v>220</v>
      </c>
      <c r="T24" t="s">
        <v>220</v>
      </c>
      <c r="U24" t="s">
        <v>220</v>
      </c>
      <c r="V24" t="s">
        <v>220</v>
      </c>
      <c r="W24" t="s">
        <v>227</v>
      </c>
      <c r="X24" t="s">
        <v>220</v>
      </c>
      <c r="Y24" t="s">
        <v>220</v>
      </c>
      <c r="Z24" t="s">
        <v>82</v>
      </c>
      <c r="AA24" t="s">
        <v>79</v>
      </c>
      <c r="AB24" t="s">
        <v>220</v>
      </c>
      <c r="AC24" t="s">
        <v>220</v>
      </c>
      <c r="AD24" t="s">
        <v>221</v>
      </c>
      <c r="AE24" t="s">
        <v>221</v>
      </c>
      <c r="AF24" t="s">
        <v>233</v>
      </c>
      <c r="AG24" t="s">
        <v>78</v>
      </c>
      <c r="AH24" s="13">
        <v>25568.666666666668</v>
      </c>
      <c r="AI24" s="13">
        <v>44581.095057870371</v>
      </c>
      <c r="AJ24">
        <v>-19013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512</v>
      </c>
      <c r="AR24">
        <v>1024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 t="s">
        <v>223</v>
      </c>
      <c r="BM24" t="s">
        <v>81</v>
      </c>
      <c r="BN24" t="s">
        <v>224</v>
      </c>
      <c r="BO24" t="s">
        <v>254</v>
      </c>
      <c r="BP24" t="s">
        <v>227</v>
      </c>
    </row>
    <row r="25" spans="1:68">
      <c r="A25">
        <v>7995</v>
      </c>
      <c r="B25" t="s">
        <v>219</v>
      </c>
      <c r="C25" t="s">
        <v>84</v>
      </c>
      <c r="D25" t="s">
        <v>220</v>
      </c>
      <c r="E25" t="s">
        <v>220</v>
      </c>
      <c r="F25" t="s">
        <v>220</v>
      </c>
      <c r="G25" t="s">
        <v>220</v>
      </c>
      <c r="H25" t="s">
        <v>220</v>
      </c>
      <c r="I25" t="s">
        <v>220</v>
      </c>
      <c r="J25" t="s">
        <v>220</v>
      </c>
      <c r="K25" t="s">
        <v>220</v>
      </c>
      <c r="L25" t="s">
        <v>220</v>
      </c>
      <c r="M25" t="s">
        <v>220</v>
      </c>
      <c r="N25" t="s">
        <v>220</v>
      </c>
      <c r="O25" t="s">
        <v>220</v>
      </c>
      <c r="P25" t="s">
        <v>220</v>
      </c>
      <c r="Q25" t="s">
        <v>220</v>
      </c>
      <c r="R25" t="s">
        <v>221</v>
      </c>
      <c r="S25" t="s">
        <v>220</v>
      </c>
      <c r="T25" t="s">
        <v>220</v>
      </c>
      <c r="U25" t="s">
        <v>220</v>
      </c>
      <c r="V25" t="s">
        <v>220</v>
      </c>
      <c r="W25" t="s">
        <v>235</v>
      </c>
      <c r="X25" t="s">
        <v>220</v>
      </c>
      <c r="Y25" t="s">
        <v>221</v>
      </c>
      <c r="Z25" t="s">
        <v>246</v>
      </c>
      <c r="AA25" t="s">
        <v>105</v>
      </c>
      <c r="AB25" t="s">
        <v>220</v>
      </c>
      <c r="AC25" t="s">
        <v>220</v>
      </c>
      <c r="AD25" t="s">
        <v>221</v>
      </c>
      <c r="AE25" t="s">
        <v>220</v>
      </c>
      <c r="AF25" t="s">
        <v>85</v>
      </c>
      <c r="AG25" t="s">
        <v>78</v>
      </c>
      <c r="AH25" s="13">
        <v>44581.963912037034</v>
      </c>
      <c r="AI25" s="13">
        <v>44581.963912037034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4194304</v>
      </c>
      <c r="BL25" t="s">
        <v>236</v>
      </c>
      <c r="BM25" t="s">
        <v>236</v>
      </c>
      <c r="BN25" t="s">
        <v>237</v>
      </c>
      <c r="BO25" t="s">
        <v>229</v>
      </c>
      <c r="BP25" t="s">
        <v>91</v>
      </c>
    </row>
    <row r="26" spans="1:68">
      <c r="A26">
        <v>5815</v>
      </c>
      <c r="B26" t="s">
        <v>219</v>
      </c>
      <c r="C26" t="s">
        <v>131</v>
      </c>
      <c r="D26" t="s">
        <v>220</v>
      </c>
      <c r="E26" t="s">
        <v>220</v>
      </c>
      <c r="F26" t="s">
        <v>220</v>
      </c>
      <c r="G26" t="s">
        <v>220</v>
      </c>
      <c r="H26" t="s">
        <v>220</v>
      </c>
      <c r="I26" t="s">
        <v>220</v>
      </c>
      <c r="J26" t="s">
        <v>220</v>
      </c>
      <c r="K26" t="s">
        <v>220</v>
      </c>
      <c r="L26" t="s">
        <v>220</v>
      </c>
      <c r="M26" t="s">
        <v>220</v>
      </c>
      <c r="N26" t="s">
        <v>220</v>
      </c>
      <c r="O26" t="s">
        <v>220</v>
      </c>
      <c r="P26" t="s">
        <v>220</v>
      </c>
      <c r="Q26" t="s">
        <v>220</v>
      </c>
      <c r="R26" t="s">
        <v>221</v>
      </c>
      <c r="S26" t="s">
        <v>220</v>
      </c>
      <c r="T26" t="s">
        <v>220</v>
      </c>
      <c r="U26" t="s">
        <v>220</v>
      </c>
      <c r="V26" t="s">
        <v>220</v>
      </c>
      <c r="W26" t="s">
        <v>255</v>
      </c>
      <c r="X26" t="s">
        <v>220</v>
      </c>
      <c r="Y26" t="s">
        <v>221</v>
      </c>
      <c r="Z26" t="s">
        <v>82</v>
      </c>
      <c r="AA26" t="s">
        <v>105</v>
      </c>
      <c r="AB26" t="s">
        <v>220</v>
      </c>
      <c r="AC26" t="s">
        <v>220</v>
      </c>
      <c r="AD26" t="s">
        <v>221</v>
      </c>
      <c r="AE26" t="s">
        <v>221</v>
      </c>
      <c r="AF26" t="s">
        <v>85</v>
      </c>
      <c r="AG26" t="s">
        <v>78</v>
      </c>
      <c r="AH26" s="13">
        <v>44581.904699074075</v>
      </c>
      <c r="AI26" s="13">
        <v>44581.904699074075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4194304</v>
      </c>
      <c r="BL26" t="s">
        <v>129</v>
      </c>
      <c r="BM26" t="s">
        <v>95</v>
      </c>
      <c r="BN26" t="s">
        <v>256</v>
      </c>
      <c r="BO26" t="s">
        <v>257</v>
      </c>
      <c r="BP26" t="s">
        <v>255</v>
      </c>
    </row>
    <row r="27" spans="1:68">
      <c r="A27">
        <v>8999</v>
      </c>
      <c r="B27" t="s">
        <v>219</v>
      </c>
      <c r="C27" t="s">
        <v>84</v>
      </c>
      <c r="D27" t="s">
        <v>220</v>
      </c>
      <c r="E27" t="s">
        <v>220</v>
      </c>
      <c r="F27" t="s">
        <v>220</v>
      </c>
      <c r="G27" t="s">
        <v>220</v>
      </c>
      <c r="H27" t="s">
        <v>220</v>
      </c>
      <c r="I27" t="s">
        <v>220</v>
      </c>
      <c r="J27" t="s">
        <v>220</v>
      </c>
      <c r="K27" t="s">
        <v>220</v>
      </c>
      <c r="L27" t="s">
        <v>220</v>
      </c>
      <c r="M27" t="s">
        <v>220</v>
      </c>
      <c r="N27" t="s">
        <v>220</v>
      </c>
      <c r="O27" t="s">
        <v>220</v>
      </c>
      <c r="P27" t="s">
        <v>220</v>
      </c>
      <c r="Q27" t="s">
        <v>220</v>
      </c>
      <c r="R27" t="s">
        <v>221</v>
      </c>
      <c r="S27" t="s">
        <v>220</v>
      </c>
      <c r="T27" t="s">
        <v>220</v>
      </c>
      <c r="U27" t="s">
        <v>220</v>
      </c>
      <c r="V27" t="s">
        <v>220</v>
      </c>
      <c r="W27" t="s">
        <v>258</v>
      </c>
      <c r="X27" t="s">
        <v>220</v>
      </c>
      <c r="Y27" t="s">
        <v>221</v>
      </c>
      <c r="Z27" t="s">
        <v>82</v>
      </c>
      <c r="AA27" t="s">
        <v>105</v>
      </c>
      <c r="AB27" t="s">
        <v>220</v>
      </c>
      <c r="AC27" t="s">
        <v>220</v>
      </c>
      <c r="AD27" t="s">
        <v>221</v>
      </c>
      <c r="AE27" t="s">
        <v>221</v>
      </c>
      <c r="AF27" t="s">
        <v>85</v>
      </c>
      <c r="AG27" t="s">
        <v>78</v>
      </c>
      <c r="AH27" s="13">
        <v>44581.300706018519</v>
      </c>
      <c r="AI27" s="13">
        <v>44581.300706018519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 t="s">
        <v>223</v>
      </c>
      <c r="BM27" t="s">
        <v>81</v>
      </c>
      <c r="BN27" t="s">
        <v>224</v>
      </c>
      <c r="BO27" t="s">
        <v>229</v>
      </c>
      <c r="BP27" t="s">
        <v>106</v>
      </c>
    </row>
    <row r="28" spans="1:68">
      <c r="A28">
        <v>7994</v>
      </c>
      <c r="B28" t="s">
        <v>219</v>
      </c>
      <c r="C28" t="s">
        <v>84</v>
      </c>
      <c r="D28" t="s">
        <v>220</v>
      </c>
      <c r="E28" t="s">
        <v>220</v>
      </c>
      <c r="F28" t="s">
        <v>220</v>
      </c>
      <c r="G28" t="s">
        <v>220</v>
      </c>
      <c r="H28" t="s">
        <v>220</v>
      </c>
      <c r="I28" t="s">
        <v>220</v>
      </c>
      <c r="J28" t="s">
        <v>220</v>
      </c>
      <c r="K28" t="s">
        <v>220</v>
      </c>
      <c r="L28" t="s">
        <v>220</v>
      </c>
      <c r="M28" t="s">
        <v>220</v>
      </c>
      <c r="N28" t="s">
        <v>220</v>
      </c>
      <c r="O28" t="s">
        <v>220</v>
      </c>
      <c r="P28" t="s">
        <v>220</v>
      </c>
      <c r="Q28" t="s">
        <v>220</v>
      </c>
      <c r="R28" t="s">
        <v>221</v>
      </c>
      <c r="S28" t="s">
        <v>220</v>
      </c>
      <c r="T28" t="s">
        <v>220</v>
      </c>
      <c r="U28" t="s">
        <v>220</v>
      </c>
      <c r="V28" t="s">
        <v>220</v>
      </c>
      <c r="W28" t="s">
        <v>259</v>
      </c>
      <c r="X28" t="s">
        <v>220</v>
      </c>
      <c r="Y28" t="s">
        <v>220</v>
      </c>
      <c r="Z28" t="s">
        <v>222</v>
      </c>
      <c r="AA28" t="s">
        <v>105</v>
      </c>
      <c r="AB28" t="s">
        <v>220</v>
      </c>
      <c r="AC28" t="s">
        <v>220</v>
      </c>
      <c r="AD28" t="s">
        <v>221</v>
      </c>
      <c r="AE28" t="s">
        <v>220</v>
      </c>
      <c r="AF28" t="s">
        <v>233</v>
      </c>
      <c r="AG28" t="s">
        <v>78</v>
      </c>
      <c r="AH28" s="13">
        <v>44581.708240740743</v>
      </c>
      <c r="AI28" s="13">
        <v>44581.708240740743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8388608</v>
      </c>
      <c r="BI28">
        <v>0</v>
      </c>
      <c r="BJ28">
        <v>0</v>
      </c>
      <c r="BK28">
        <v>4194304</v>
      </c>
      <c r="BL28" t="s">
        <v>223</v>
      </c>
      <c r="BM28" t="s">
        <v>95</v>
      </c>
      <c r="BN28" t="s">
        <v>224</v>
      </c>
      <c r="BO28" t="s">
        <v>229</v>
      </c>
      <c r="BP28" t="s">
        <v>259</v>
      </c>
    </row>
    <row r="29" spans="1:68">
      <c r="A29">
        <v>5169</v>
      </c>
      <c r="B29" t="s">
        <v>219</v>
      </c>
      <c r="C29" t="s">
        <v>84</v>
      </c>
      <c r="D29" t="s">
        <v>220</v>
      </c>
      <c r="E29" t="s">
        <v>220</v>
      </c>
      <c r="F29" t="s">
        <v>220</v>
      </c>
      <c r="G29" t="s">
        <v>220</v>
      </c>
      <c r="H29" t="s">
        <v>220</v>
      </c>
      <c r="I29" t="s">
        <v>220</v>
      </c>
      <c r="J29" t="s">
        <v>220</v>
      </c>
      <c r="K29" t="s">
        <v>220</v>
      </c>
      <c r="L29" t="s">
        <v>220</v>
      </c>
      <c r="M29" t="s">
        <v>220</v>
      </c>
      <c r="N29" t="s">
        <v>220</v>
      </c>
      <c r="O29" t="s">
        <v>220</v>
      </c>
      <c r="P29" t="s">
        <v>220</v>
      </c>
      <c r="Q29" t="s">
        <v>220</v>
      </c>
      <c r="R29" t="s">
        <v>221</v>
      </c>
      <c r="S29" t="s">
        <v>220</v>
      </c>
      <c r="T29" t="s">
        <v>220</v>
      </c>
      <c r="U29" t="s">
        <v>220</v>
      </c>
      <c r="V29" t="s">
        <v>220</v>
      </c>
      <c r="W29" t="s">
        <v>106</v>
      </c>
      <c r="X29" t="s">
        <v>220</v>
      </c>
      <c r="Y29" t="s">
        <v>221</v>
      </c>
      <c r="Z29" t="s">
        <v>222</v>
      </c>
      <c r="AA29" t="s">
        <v>105</v>
      </c>
      <c r="AB29" t="s">
        <v>220</v>
      </c>
      <c r="AC29" t="s">
        <v>220</v>
      </c>
      <c r="AD29" t="s">
        <v>221</v>
      </c>
      <c r="AE29" t="s">
        <v>220</v>
      </c>
      <c r="AF29" t="s">
        <v>85</v>
      </c>
      <c r="AG29" t="s">
        <v>78</v>
      </c>
      <c r="AH29" s="13">
        <v>44581.205520833333</v>
      </c>
      <c r="AI29" s="13">
        <v>44581.205520833333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34359738368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4194304</v>
      </c>
      <c r="BL29" t="s">
        <v>223</v>
      </c>
      <c r="BM29" t="s">
        <v>81</v>
      </c>
      <c r="BN29" t="s">
        <v>224</v>
      </c>
      <c r="BO29" t="s">
        <v>225</v>
      </c>
      <c r="BP29" t="s">
        <v>106</v>
      </c>
    </row>
    <row r="30" spans="1:68">
      <c r="A30">
        <v>7922</v>
      </c>
      <c r="B30" t="s">
        <v>219</v>
      </c>
      <c r="C30" t="s">
        <v>131</v>
      </c>
      <c r="D30" t="s">
        <v>220</v>
      </c>
      <c r="E30" t="s">
        <v>220</v>
      </c>
      <c r="F30" t="s">
        <v>220</v>
      </c>
      <c r="G30" t="s">
        <v>220</v>
      </c>
      <c r="H30" t="s">
        <v>221</v>
      </c>
      <c r="I30" t="s">
        <v>220</v>
      </c>
      <c r="J30" t="s">
        <v>220</v>
      </c>
      <c r="K30" t="s">
        <v>220</v>
      </c>
      <c r="L30" t="s">
        <v>220</v>
      </c>
      <c r="M30" t="s">
        <v>220</v>
      </c>
      <c r="N30" t="s">
        <v>221</v>
      </c>
      <c r="O30" t="s">
        <v>220</v>
      </c>
      <c r="P30" t="s">
        <v>220</v>
      </c>
      <c r="Q30" t="s">
        <v>220</v>
      </c>
      <c r="R30" t="s">
        <v>221</v>
      </c>
      <c r="S30" t="s">
        <v>220</v>
      </c>
      <c r="T30" t="s">
        <v>220</v>
      </c>
      <c r="U30" t="s">
        <v>220</v>
      </c>
      <c r="V30" t="s">
        <v>220</v>
      </c>
      <c r="W30" t="s">
        <v>238</v>
      </c>
      <c r="X30" t="s">
        <v>220</v>
      </c>
      <c r="Y30" t="s">
        <v>220</v>
      </c>
      <c r="Z30" t="s">
        <v>82</v>
      </c>
      <c r="AA30" t="s">
        <v>105</v>
      </c>
      <c r="AB30" t="s">
        <v>220</v>
      </c>
      <c r="AC30" t="s">
        <v>220</v>
      </c>
      <c r="AD30" t="s">
        <v>221</v>
      </c>
      <c r="AE30" t="s">
        <v>220</v>
      </c>
      <c r="AF30" t="s">
        <v>239</v>
      </c>
      <c r="AG30" t="s">
        <v>78</v>
      </c>
      <c r="AH30" s="13">
        <v>44581.266562500001</v>
      </c>
      <c r="AI30" s="13">
        <v>44581.266562500001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33554432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65536</v>
      </c>
      <c r="BK30">
        <v>4194304</v>
      </c>
      <c r="BL30" t="s">
        <v>129</v>
      </c>
      <c r="BM30" t="s">
        <v>95</v>
      </c>
      <c r="BN30" t="s">
        <v>260</v>
      </c>
      <c r="BO30" t="s">
        <v>261</v>
      </c>
      <c r="BP30" t="s">
        <v>238</v>
      </c>
    </row>
    <row r="31" spans="1:68">
      <c r="A31">
        <v>5047</v>
      </c>
      <c r="B31" t="s">
        <v>219</v>
      </c>
      <c r="C31" t="s">
        <v>262</v>
      </c>
      <c r="D31" t="s">
        <v>220</v>
      </c>
      <c r="E31" t="s">
        <v>220</v>
      </c>
      <c r="F31" t="s">
        <v>220</v>
      </c>
      <c r="G31" t="s">
        <v>220</v>
      </c>
      <c r="H31" t="s">
        <v>220</v>
      </c>
      <c r="I31" t="s">
        <v>220</v>
      </c>
      <c r="J31" t="s">
        <v>220</v>
      </c>
      <c r="K31" t="s">
        <v>220</v>
      </c>
      <c r="L31" t="s">
        <v>220</v>
      </c>
      <c r="M31" t="s">
        <v>220</v>
      </c>
      <c r="N31" t="s">
        <v>220</v>
      </c>
      <c r="O31" t="s">
        <v>220</v>
      </c>
      <c r="P31" t="s">
        <v>220</v>
      </c>
      <c r="Q31" t="s">
        <v>220</v>
      </c>
      <c r="R31" t="s">
        <v>221</v>
      </c>
      <c r="S31" t="s">
        <v>220</v>
      </c>
      <c r="T31" t="s">
        <v>220</v>
      </c>
      <c r="U31" t="s">
        <v>220</v>
      </c>
      <c r="V31" t="s">
        <v>220</v>
      </c>
      <c r="W31" t="s">
        <v>97</v>
      </c>
      <c r="X31" t="s">
        <v>220</v>
      </c>
      <c r="Y31" t="s">
        <v>220</v>
      </c>
      <c r="Z31" t="s">
        <v>82</v>
      </c>
      <c r="AA31" t="s">
        <v>105</v>
      </c>
      <c r="AB31" t="s">
        <v>220</v>
      </c>
      <c r="AC31" t="s">
        <v>220</v>
      </c>
      <c r="AD31" t="s">
        <v>221</v>
      </c>
      <c r="AE31" t="s">
        <v>220</v>
      </c>
      <c r="AF31" t="s">
        <v>263</v>
      </c>
      <c r="AG31" t="s">
        <v>78</v>
      </c>
      <c r="AH31" s="13">
        <v>44581.709074074075</v>
      </c>
      <c r="AI31" s="13">
        <v>44581.709074074075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4194304</v>
      </c>
      <c r="BL31" t="s">
        <v>264</v>
      </c>
      <c r="BM31" t="s">
        <v>95</v>
      </c>
      <c r="BN31" t="s">
        <v>260</v>
      </c>
      <c r="BO31" t="s">
        <v>229</v>
      </c>
      <c r="BP31" t="s">
        <v>97</v>
      </c>
    </row>
    <row r="32" spans="1:68">
      <c r="A32">
        <v>8999</v>
      </c>
      <c r="B32" t="s">
        <v>219</v>
      </c>
      <c r="C32" t="s">
        <v>131</v>
      </c>
      <c r="D32" t="s">
        <v>220</v>
      </c>
      <c r="E32" t="s">
        <v>220</v>
      </c>
      <c r="F32" t="s">
        <v>220</v>
      </c>
      <c r="G32" t="s">
        <v>220</v>
      </c>
      <c r="H32" t="s">
        <v>220</v>
      </c>
      <c r="I32" t="s">
        <v>220</v>
      </c>
      <c r="J32" t="s">
        <v>220</v>
      </c>
      <c r="K32" t="s">
        <v>220</v>
      </c>
      <c r="L32" t="s">
        <v>220</v>
      </c>
      <c r="M32" t="s">
        <v>220</v>
      </c>
      <c r="N32" t="s">
        <v>220</v>
      </c>
      <c r="O32" t="s">
        <v>220</v>
      </c>
      <c r="P32" t="s">
        <v>220</v>
      </c>
      <c r="Q32" t="s">
        <v>220</v>
      </c>
      <c r="R32" t="s">
        <v>221</v>
      </c>
      <c r="S32" t="s">
        <v>220</v>
      </c>
      <c r="T32" t="s">
        <v>220</v>
      </c>
      <c r="U32" t="s">
        <v>220</v>
      </c>
      <c r="V32" t="s">
        <v>220</v>
      </c>
      <c r="W32" t="s">
        <v>106</v>
      </c>
      <c r="X32" t="s">
        <v>220</v>
      </c>
      <c r="Y32" t="s">
        <v>221</v>
      </c>
      <c r="Z32" t="s">
        <v>82</v>
      </c>
      <c r="AA32" t="s">
        <v>105</v>
      </c>
      <c r="AB32" t="s">
        <v>220</v>
      </c>
      <c r="AC32" t="s">
        <v>220</v>
      </c>
      <c r="AD32" t="s">
        <v>221</v>
      </c>
      <c r="AE32" t="s">
        <v>221</v>
      </c>
      <c r="AF32" t="s">
        <v>85</v>
      </c>
      <c r="AG32" t="s">
        <v>78</v>
      </c>
      <c r="AH32" s="13">
        <v>44581.217800925922</v>
      </c>
      <c r="AI32" s="13">
        <v>44581.217800925922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 t="s">
        <v>129</v>
      </c>
      <c r="BM32" t="s">
        <v>81</v>
      </c>
      <c r="BN32" t="s">
        <v>244</v>
      </c>
      <c r="BO32" t="s">
        <v>229</v>
      </c>
      <c r="BP32" t="s">
        <v>106</v>
      </c>
    </row>
    <row r="33" spans="1:68">
      <c r="A33">
        <v>4816</v>
      </c>
      <c r="B33" t="s">
        <v>226</v>
      </c>
      <c r="C33" t="s">
        <v>131</v>
      </c>
      <c r="D33" t="s">
        <v>220</v>
      </c>
      <c r="E33" t="s">
        <v>220</v>
      </c>
      <c r="F33" t="s">
        <v>220</v>
      </c>
      <c r="G33" t="s">
        <v>220</v>
      </c>
      <c r="H33" t="s">
        <v>220</v>
      </c>
      <c r="I33" t="s">
        <v>220</v>
      </c>
      <c r="J33" t="s">
        <v>220</v>
      </c>
      <c r="K33" t="s">
        <v>220</v>
      </c>
      <c r="L33" t="s">
        <v>220</v>
      </c>
      <c r="M33" t="s">
        <v>220</v>
      </c>
      <c r="N33" t="s">
        <v>220</v>
      </c>
      <c r="O33" t="s">
        <v>220</v>
      </c>
      <c r="P33" t="s">
        <v>220</v>
      </c>
      <c r="Q33" t="s">
        <v>220</v>
      </c>
      <c r="R33" t="s">
        <v>221</v>
      </c>
      <c r="S33" t="s">
        <v>220</v>
      </c>
      <c r="T33" t="s">
        <v>220</v>
      </c>
      <c r="U33" t="s">
        <v>220</v>
      </c>
      <c r="V33" t="s">
        <v>220</v>
      </c>
      <c r="W33" t="s">
        <v>137</v>
      </c>
      <c r="X33" t="s">
        <v>220</v>
      </c>
      <c r="Y33" t="s">
        <v>220</v>
      </c>
      <c r="Z33" t="s">
        <v>222</v>
      </c>
      <c r="AA33" t="s">
        <v>105</v>
      </c>
      <c r="AB33" t="s">
        <v>220</v>
      </c>
      <c r="AC33" t="s">
        <v>220</v>
      </c>
      <c r="AD33" t="s">
        <v>221</v>
      </c>
      <c r="AE33" t="s">
        <v>220</v>
      </c>
      <c r="AF33" t="s">
        <v>85</v>
      </c>
      <c r="AG33" t="s">
        <v>78</v>
      </c>
      <c r="AH33" s="13">
        <v>44581.018113425926</v>
      </c>
      <c r="AI33" s="13">
        <v>44581.018113425926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4194304</v>
      </c>
      <c r="BL33" t="s">
        <v>129</v>
      </c>
      <c r="BM33" t="s">
        <v>95</v>
      </c>
      <c r="BN33" t="s">
        <v>244</v>
      </c>
      <c r="BO33" t="s">
        <v>229</v>
      </c>
      <c r="BP33" t="s">
        <v>137</v>
      </c>
    </row>
    <row r="34" spans="1:68">
      <c r="A34">
        <v>5999</v>
      </c>
      <c r="B34" t="s">
        <v>219</v>
      </c>
      <c r="C34" t="s">
        <v>131</v>
      </c>
      <c r="D34" t="s">
        <v>220</v>
      </c>
      <c r="E34" t="s">
        <v>220</v>
      </c>
      <c r="F34" t="s">
        <v>220</v>
      </c>
      <c r="G34" t="s">
        <v>220</v>
      </c>
      <c r="H34" t="s">
        <v>220</v>
      </c>
      <c r="I34" t="s">
        <v>220</v>
      </c>
      <c r="J34" t="s">
        <v>220</v>
      </c>
      <c r="K34" t="s">
        <v>220</v>
      </c>
      <c r="L34" t="s">
        <v>220</v>
      </c>
      <c r="M34" t="s">
        <v>220</v>
      </c>
      <c r="N34" t="s">
        <v>220</v>
      </c>
      <c r="O34" t="s">
        <v>220</v>
      </c>
      <c r="P34" t="s">
        <v>220</v>
      </c>
      <c r="Q34" t="s">
        <v>220</v>
      </c>
      <c r="R34" t="s">
        <v>221</v>
      </c>
      <c r="S34" t="s">
        <v>220</v>
      </c>
      <c r="T34" t="s">
        <v>220</v>
      </c>
      <c r="U34" t="s">
        <v>220</v>
      </c>
      <c r="V34" t="s">
        <v>220</v>
      </c>
      <c r="W34" t="s">
        <v>227</v>
      </c>
      <c r="X34" t="s">
        <v>220</v>
      </c>
      <c r="Y34" t="s">
        <v>220</v>
      </c>
      <c r="Z34" t="s">
        <v>222</v>
      </c>
      <c r="AA34" t="s">
        <v>105</v>
      </c>
      <c r="AB34" t="s">
        <v>220</v>
      </c>
      <c r="AC34" t="s">
        <v>220</v>
      </c>
      <c r="AD34" t="s">
        <v>221</v>
      </c>
      <c r="AE34" t="s">
        <v>220</v>
      </c>
      <c r="AF34" t="s">
        <v>253</v>
      </c>
      <c r="AG34" t="s">
        <v>78</v>
      </c>
      <c r="AH34" s="13">
        <v>44581.806689814817</v>
      </c>
      <c r="AI34" s="13">
        <v>44581.806689814817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4194304</v>
      </c>
      <c r="BL34" t="s">
        <v>236</v>
      </c>
      <c r="BM34" t="s">
        <v>236</v>
      </c>
      <c r="BN34" t="s">
        <v>237</v>
      </c>
      <c r="BO34" t="s">
        <v>229</v>
      </c>
      <c r="BP34" t="s">
        <v>91</v>
      </c>
    </row>
    <row r="35" spans="1:68">
      <c r="A35">
        <v>7995</v>
      </c>
      <c r="B35" t="s">
        <v>219</v>
      </c>
      <c r="C35" t="s">
        <v>84</v>
      </c>
      <c r="D35" t="s">
        <v>220</v>
      </c>
      <c r="E35" t="s">
        <v>220</v>
      </c>
      <c r="F35" t="s">
        <v>220</v>
      </c>
      <c r="G35" t="s">
        <v>220</v>
      </c>
      <c r="H35" t="s">
        <v>220</v>
      </c>
      <c r="I35" t="s">
        <v>220</v>
      </c>
      <c r="J35" t="s">
        <v>220</v>
      </c>
      <c r="K35" t="s">
        <v>220</v>
      </c>
      <c r="L35" t="s">
        <v>220</v>
      </c>
      <c r="M35" t="s">
        <v>220</v>
      </c>
      <c r="N35" t="s">
        <v>220</v>
      </c>
      <c r="O35" t="s">
        <v>221</v>
      </c>
      <c r="P35" t="s">
        <v>220</v>
      </c>
      <c r="Q35" t="s">
        <v>220</v>
      </c>
      <c r="R35" t="s">
        <v>221</v>
      </c>
      <c r="S35" t="s">
        <v>220</v>
      </c>
      <c r="T35" t="s">
        <v>220</v>
      </c>
      <c r="U35" t="s">
        <v>220</v>
      </c>
      <c r="V35" t="s">
        <v>220</v>
      </c>
      <c r="W35" t="s">
        <v>250</v>
      </c>
      <c r="X35" t="s">
        <v>220</v>
      </c>
      <c r="Y35" t="s">
        <v>221</v>
      </c>
      <c r="Z35" t="s">
        <v>246</v>
      </c>
      <c r="AA35" t="s">
        <v>105</v>
      </c>
      <c r="AB35" t="s">
        <v>220</v>
      </c>
      <c r="AC35" t="s">
        <v>220</v>
      </c>
      <c r="AD35" t="s">
        <v>221</v>
      </c>
      <c r="AE35" t="s">
        <v>220</v>
      </c>
      <c r="AF35" t="s">
        <v>85</v>
      </c>
      <c r="AG35" t="s">
        <v>78</v>
      </c>
      <c r="AH35" s="13">
        <v>44581.133101851854</v>
      </c>
      <c r="AI35" s="13">
        <v>44581.133101851854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4194304</v>
      </c>
      <c r="BL35" t="s">
        <v>223</v>
      </c>
      <c r="BM35" t="s">
        <v>81</v>
      </c>
      <c r="BN35" t="s">
        <v>234</v>
      </c>
      <c r="BO35" t="s">
        <v>229</v>
      </c>
      <c r="BP35" t="s">
        <v>250</v>
      </c>
    </row>
    <row r="36" spans="1:68">
      <c r="A36">
        <v>8999</v>
      </c>
      <c r="B36" t="s">
        <v>219</v>
      </c>
      <c r="C36" t="s">
        <v>84</v>
      </c>
      <c r="D36" t="s">
        <v>220</v>
      </c>
      <c r="E36" t="s">
        <v>220</v>
      </c>
      <c r="F36" t="s">
        <v>220</v>
      </c>
      <c r="G36" t="s">
        <v>220</v>
      </c>
      <c r="H36" t="s">
        <v>220</v>
      </c>
      <c r="I36" t="s">
        <v>220</v>
      </c>
      <c r="J36" t="s">
        <v>220</v>
      </c>
      <c r="K36" t="s">
        <v>220</v>
      </c>
      <c r="L36" t="s">
        <v>220</v>
      </c>
      <c r="M36" t="s">
        <v>220</v>
      </c>
      <c r="N36" t="s">
        <v>220</v>
      </c>
      <c r="O36" t="s">
        <v>220</v>
      </c>
      <c r="P36" t="s">
        <v>220</v>
      </c>
      <c r="Q36" t="s">
        <v>220</v>
      </c>
      <c r="R36" t="s">
        <v>221</v>
      </c>
      <c r="S36" t="s">
        <v>220</v>
      </c>
      <c r="T36" t="s">
        <v>220</v>
      </c>
      <c r="U36" t="s">
        <v>220</v>
      </c>
      <c r="V36" t="s">
        <v>220</v>
      </c>
      <c r="W36" t="s">
        <v>265</v>
      </c>
      <c r="X36" t="s">
        <v>220</v>
      </c>
      <c r="Y36" t="s">
        <v>221</v>
      </c>
      <c r="Z36" t="s">
        <v>82</v>
      </c>
      <c r="AA36" t="s">
        <v>105</v>
      </c>
      <c r="AB36" t="s">
        <v>220</v>
      </c>
      <c r="AC36" t="s">
        <v>220</v>
      </c>
      <c r="AD36" t="s">
        <v>221</v>
      </c>
      <c r="AE36" t="s">
        <v>221</v>
      </c>
      <c r="AF36" t="s">
        <v>85</v>
      </c>
      <c r="AG36" t="s">
        <v>78</v>
      </c>
      <c r="AH36" s="13">
        <v>44581.445150462961</v>
      </c>
      <c r="AI36" s="13">
        <v>44581.445150462961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 t="s">
        <v>223</v>
      </c>
      <c r="BM36" t="s">
        <v>81</v>
      </c>
      <c r="BN36" t="s">
        <v>256</v>
      </c>
      <c r="BO36" t="s">
        <v>229</v>
      </c>
      <c r="BP36" t="s">
        <v>266</v>
      </c>
    </row>
    <row r="37" spans="1:68">
      <c r="A37">
        <v>5945</v>
      </c>
      <c r="B37" t="s">
        <v>219</v>
      </c>
      <c r="C37" t="s">
        <v>262</v>
      </c>
      <c r="D37" t="s">
        <v>220</v>
      </c>
      <c r="E37" t="s">
        <v>220</v>
      </c>
      <c r="F37" t="s">
        <v>220</v>
      </c>
      <c r="G37" t="s">
        <v>220</v>
      </c>
      <c r="H37" t="s">
        <v>220</v>
      </c>
      <c r="I37" t="s">
        <v>220</v>
      </c>
      <c r="J37" t="s">
        <v>220</v>
      </c>
      <c r="K37" t="s">
        <v>220</v>
      </c>
      <c r="L37" t="s">
        <v>220</v>
      </c>
      <c r="M37" t="s">
        <v>220</v>
      </c>
      <c r="N37" t="s">
        <v>220</v>
      </c>
      <c r="O37" t="s">
        <v>220</v>
      </c>
      <c r="P37" t="s">
        <v>220</v>
      </c>
      <c r="Q37" t="s">
        <v>220</v>
      </c>
      <c r="R37" t="s">
        <v>221</v>
      </c>
      <c r="S37" t="s">
        <v>220</v>
      </c>
      <c r="T37" t="s">
        <v>220</v>
      </c>
      <c r="U37" t="s">
        <v>220</v>
      </c>
      <c r="V37" t="s">
        <v>220</v>
      </c>
      <c r="W37" t="s">
        <v>227</v>
      </c>
      <c r="X37" t="s">
        <v>220</v>
      </c>
      <c r="Y37" t="s">
        <v>220</v>
      </c>
      <c r="Z37" t="s">
        <v>82</v>
      </c>
      <c r="AA37" t="s">
        <v>105</v>
      </c>
      <c r="AB37" t="s">
        <v>220</v>
      </c>
      <c r="AC37" t="s">
        <v>220</v>
      </c>
      <c r="AD37" t="s">
        <v>221</v>
      </c>
      <c r="AE37" t="s">
        <v>220</v>
      </c>
      <c r="AF37" t="s">
        <v>263</v>
      </c>
      <c r="AG37" t="s">
        <v>78</v>
      </c>
      <c r="AH37" s="13">
        <v>44581.289699074077</v>
      </c>
      <c r="AI37" s="13">
        <v>44581.289699074077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4194304</v>
      </c>
      <c r="BL37" t="s">
        <v>264</v>
      </c>
      <c r="BM37" t="s">
        <v>95</v>
      </c>
      <c r="BN37" t="s">
        <v>267</v>
      </c>
      <c r="BO37" t="s">
        <v>264</v>
      </c>
      <c r="BP37" t="s">
        <v>227</v>
      </c>
    </row>
    <row r="38" spans="1:68">
      <c r="A38">
        <v>5311</v>
      </c>
      <c r="B38" t="s">
        <v>226</v>
      </c>
      <c r="C38" t="s">
        <v>131</v>
      </c>
      <c r="D38" t="s">
        <v>220</v>
      </c>
      <c r="E38" t="s">
        <v>220</v>
      </c>
      <c r="F38" t="s">
        <v>220</v>
      </c>
      <c r="G38" t="s">
        <v>220</v>
      </c>
      <c r="H38" t="s">
        <v>220</v>
      </c>
      <c r="I38" t="s">
        <v>220</v>
      </c>
      <c r="J38" t="s">
        <v>220</v>
      </c>
      <c r="K38" t="s">
        <v>220</v>
      </c>
      <c r="L38" t="s">
        <v>220</v>
      </c>
      <c r="M38" t="s">
        <v>220</v>
      </c>
      <c r="N38" t="s">
        <v>220</v>
      </c>
      <c r="O38" t="s">
        <v>220</v>
      </c>
      <c r="P38" t="s">
        <v>220</v>
      </c>
      <c r="Q38" t="s">
        <v>220</v>
      </c>
      <c r="R38" t="s">
        <v>221</v>
      </c>
      <c r="S38" t="s">
        <v>220</v>
      </c>
      <c r="T38" t="s">
        <v>220</v>
      </c>
      <c r="U38" t="s">
        <v>220</v>
      </c>
      <c r="V38" t="s">
        <v>220</v>
      </c>
      <c r="W38" t="s">
        <v>137</v>
      </c>
      <c r="X38" t="s">
        <v>220</v>
      </c>
      <c r="Y38" t="s">
        <v>220</v>
      </c>
      <c r="Z38" t="s">
        <v>222</v>
      </c>
      <c r="AA38" t="s">
        <v>105</v>
      </c>
      <c r="AB38" t="s">
        <v>220</v>
      </c>
      <c r="AC38" t="s">
        <v>220</v>
      </c>
      <c r="AD38" t="s">
        <v>221</v>
      </c>
      <c r="AE38" t="s">
        <v>220</v>
      </c>
      <c r="AF38" t="s">
        <v>85</v>
      </c>
      <c r="AG38" t="s">
        <v>78</v>
      </c>
      <c r="AH38" s="13">
        <v>44581.34684027778</v>
      </c>
      <c r="AI38" s="13">
        <v>44581.34684027778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4194304</v>
      </c>
      <c r="BL38" t="s">
        <v>129</v>
      </c>
      <c r="BM38" t="s">
        <v>95</v>
      </c>
      <c r="BN38" t="s">
        <v>244</v>
      </c>
      <c r="BO38" t="s">
        <v>229</v>
      </c>
      <c r="BP38" t="s">
        <v>137</v>
      </c>
    </row>
    <row r="39" spans="1:68">
      <c r="A39">
        <v>5311</v>
      </c>
      <c r="B39" t="s">
        <v>226</v>
      </c>
      <c r="C39" t="s">
        <v>84</v>
      </c>
      <c r="D39" t="s">
        <v>220</v>
      </c>
      <c r="E39" t="s">
        <v>220</v>
      </c>
      <c r="F39" t="s">
        <v>220</v>
      </c>
      <c r="G39" t="s">
        <v>220</v>
      </c>
      <c r="H39" t="s">
        <v>220</v>
      </c>
      <c r="I39" t="s">
        <v>220</v>
      </c>
      <c r="J39" t="s">
        <v>220</v>
      </c>
      <c r="K39" t="s">
        <v>220</v>
      </c>
      <c r="L39" t="s">
        <v>220</v>
      </c>
      <c r="M39" t="s">
        <v>220</v>
      </c>
      <c r="N39" t="s">
        <v>220</v>
      </c>
      <c r="O39" t="s">
        <v>220</v>
      </c>
      <c r="P39" t="s">
        <v>220</v>
      </c>
      <c r="Q39" t="s">
        <v>220</v>
      </c>
      <c r="R39" t="s">
        <v>221</v>
      </c>
      <c r="S39" t="s">
        <v>220</v>
      </c>
      <c r="T39" t="s">
        <v>220</v>
      </c>
      <c r="U39" t="s">
        <v>220</v>
      </c>
      <c r="V39" t="s">
        <v>220</v>
      </c>
      <c r="W39" t="s">
        <v>106</v>
      </c>
      <c r="X39" t="s">
        <v>220</v>
      </c>
      <c r="Y39" t="s">
        <v>220</v>
      </c>
      <c r="Z39" t="s">
        <v>222</v>
      </c>
      <c r="AA39" t="s">
        <v>105</v>
      </c>
      <c r="AB39" t="s">
        <v>220</v>
      </c>
      <c r="AC39" t="s">
        <v>220</v>
      </c>
      <c r="AD39" t="s">
        <v>221</v>
      </c>
      <c r="AE39" t="s">
        <v>220</v>
      </c>
      <c r="AF39" t="s">
        <v>85</v>
      </c>
      <c r="AG39" t="s">
        <v>78</v>
      </c>
      <c r="AH39" s="13">
        <v>44581.346562500003</v>
      </c>
      <c r="AI39" s="13">
        <v>44581.346562500003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4194304</v>
      </c>
      <c r="BL39" t="s">
        <v>223</v>
      </c>
      <c r="BM39" t="s">
        <v>81</v>
      </c>
      <c r="BN39" t="s">
        <v>224</v>
      </c>
      <c r="BO39" t="s">
        <v>225</v>
      </c>
      <c r="BP39" t="s">
        <v>106</v>
      </c>
    </row>
    <row r="40" spans="1:68">
      <c r="A40">
        <v>4816</v>
      </c>
      <c r="B40" t="s">
        <v>219</v>
      </c>
      <c r="C40" t="s">
        <v>84</v>
      </c>
      <c r="D40" t="s">
        <v>220</v>
      </c>
      <c r="E40" t="s">
        <v>220</v>
      </c>
      <c r="F40" t="s">
        <v>220</v>
      </c>
      <c r="G40" t="s">
        <v>220</v>
      </c>
      <c r="H40" t="s">
        <v>220</v>
      </c>
      <c r="I40" t="s">
        <v>220</v>
      </c>
      <c r="J40" t="s">
        <v>220</v>
      </c>
      <c r="K40" t="s">
        <v>220</v>
      </c>
      <c r="L40" t="s">
        <v>220</v>
      </c>
      <c r="M40" t="s">
        <v>220</v>
      </c>
      <c r="N40" t="s">
        <v>220</v>
      </c>
      <c r="O40" t="s">
        <v>220</v>
      </c>
      <c r="P40" t="s">
        <v>220</v>
      </c>
      <c r="Q40" t="s">
        <v>220</v>
      </c>
      <c r="R40" t="s">
        <v>221</v>
      </c>
      <c r="S40" t="s">
        <v>220</v>
      </c>
      <c r="T40" t="s">
        <v>220</v>
      </c>
      <c r="U40" t="s">
        <v>220</v>
      </c>
      <c r="V40" t="s">
        <v>220</v>
      </c>
      <c r="W40" t="s">
        <v>83</v>
      </c>
      <c r="X40" t="s">
        <v>220</v>
      </c>
      <c r="Y40" t="s">
        <v>220</v>
      </c>
      <c r="Z40" t="s">
        <v>82</v>
      </c>
      <c r="AA40" t="s">
        <v>105</v>
      </c>
      <c r="AB40" t="s">
        <v>220</v>
      </c>
      <c r="AC40" t="s">
        <v>220</v>
      </c>
      <c r="AD40" t="s">
        <v>221</v>
      </c>
      <c r="AE40" t="s">
        <v>221</v>
      </c>
      <c r="AF40" t="s">
        <v>248</v>
      </c>
      <c r="AG40" t="s">
        <v>78</v>
      </c>
      <c r="AH40" s="13">
        <v>44581.515775462962</v>
      </c>
      <c r="AI40" s="13">
        <v>44581.515775462962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 t="s">
        <v>223</v>
      </c>
      <c r="BM40" t="s">
        <v>81</v>
      </c>
      <c r="BN40" t="s">
        <v>268</v>
      </c>
      <c r="BO40" t="s">
        <v>269</v>
      </c>
      <c r="BP40" t="s">
        <v>83</v>
      </c>
    </row>
    <row r="41" spans="1:68">
      <c r="A41">
        <v>7941</v>
      </c>
      <c r="B41" t="s">
        <v>219</v>
      </c>
      <c r="C41" t="s">
        <v>84</v>
      </c>
      <c r="D41" t="s">
        <v>220</v>
      </c>
      <c r="E41" t="s">
        <v>220</v>
      </c>
      <c r="F41" t="s">
        <v>220</v>
      </c>
      <c r="G41" t="s">
        <v>220</v>
      </c>
      <c r="H41" t="s">
        <v>220</v>
      </c>
      <c r="I41" t="s">
        <v>220</v>
      </c>
      <c r="J41" t="s">
        <v>220</v>
      </c>
      <c r="K41" t="s">
        <v>220</v>
      </c>
      <c r="L41" t="s">
        <v>220</v>
      </c>
      <c r="M41" t="s">
        <v>220</v>
      </c>
      <c r="N41" t="s">
        <v>220</v>
      </c>
      <c r="O41" t="s">
        <v>220</v>
      </c>
      <c r="P41" t="s">
        <v>220</v>
      </c>
      <c r="Q41" t="s">
        <v>220</v>
      </c>
      <c r="R41" t="s">
        <v>221</v>
      </c>
      <c r="S41" t="s">
        <v>220</v>
      </c>
      <c r="T41" t="s">
        <v>220</v>
      </c>
      <c r="U41" t="s">
        <v>220</v>
      </c>
      <c r="V41" t="s">
        <v>220</v>
      </c>
      <c r="W41" t="s">
        <v>227</v>
      </c>
      <c r="X41" t="s">
        <v>220</v>
      </c>
      <c r="Y41" t="s">
        <v>220</v>
      </c>
      <c r="Z41" t="s">
        <v>78</v>
      </c>
      <c r="AA41" t="s">
        <v>270</v>
      </c>
      <c r="AB41" t="s">
        <v>220</v>
      </c>
      <c r="AC41" t="s">
        <v>220</v>
      </c>
      <c r="AD41" t="s">
        <v>221</v>
      </c>
      <c r="AE41" t="s">
        <v>220</v>
      </c>
      <c r="AF41" t="s">
        <v>78</v>
      </c>
      <c r="AG41" t="s">
        <v>78</v>
      </c>
      <c r="AH41" s="13">
        <v>25568.666666666668</v>
      </c>
      <c r="AI41" s="13">
        <v>44581.79005787037</v>
      </c>
      <c r="AJ41">
        <v>-19013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4194304</v>
      </c>
      <c r="BL41" t="s">
        <v>223</v>
      </c>
      <c r="BM41" t="s">
        <v>81</v>
      </c>
      <c r="BN41" t="s">
        <v>224</v>
      </c>
      <c r="BO41" t="s">
        <v>229</v>
      </c>
      <c r="BP41" t="s">
        <v>227</v>
      </c>
    </row>
    <row r="42" spans="1:68">
      <c r="A42">
        <v>5816</v>
      </c>
      <c r="B42" t="s">
        <v>219</v>
      </c>
      <c r="C42" t="s">
        <v>84</v>
      </c>
      <c r="D42" t="s">
        <v>220</v>
      </c>
      <c r="E42" t="s">
        <v>220</v>
      </c>
      <c r="F42" t="s">
        <v>220</v>
      </c>
      <c r="G42" t="s">
        <v>220</v>
      </c>
      <c r="H42" t="s">
        <v>220</v>
      </c>
      <c r="I42" t="s">
        <v>220</v>
      </c>
      <c r="J42" t="s">
        <v>220</v>
      </c>
      <c r="K42" t="s">
        <v>220</v>
      </c>
      <c r="L42" t="s">
        <v>220</v>
      </c>
      <c r="M42" t="s">
        <v>220</v>
      </c>
      <c r="N42" t="s">
        <v>220</v>
      </c>
      <c r="O42" t="s">
        <v>220</v>
      </c>
      <c r="P42" t="s">
        <v>220</v>
      </c>
      <c r="Q42" t="s">
        <v>220</v>
      </c>
      <c r="R42" t="s">
        <v>221</v>
      </c>
      <c r="S42" t="s">
        <v>220</v>
      </c>
      <c r="T42" t="s">
        <v>220</v>
      </c>
      <c r="U42" t="s">
        <v>220</v>
      </c>
      <c r="V42" t="s">
        <v>220</v>
      </c>
      <c r="W42" t="s">
        <v>271</v>
      </c>
      <c r="X42" t="s">
        <v>220</v>
      </c>
      <c r="Y42" t="s">
        <v>221</v>
      </c>
      <c r="Z42" t="s">
        <v>82</v>
      </c>
      <c r="AA42" t="s">
        <v>105</v>
      </c>
      <c r="AB42" t="s">
        <v>220</v>
      </c>
      <c r="AC42" t="s">
        <v>220</v>
      </c>
      <c r="AD42" t="s">
        <v>221</v>
      </c>
      <c r="AE42" t="s">
        <v>221</v>
      </c>
      <c r="AF42" t="s">
        <v>85</v>
      </c>
      <c r="AG42" t="s">
        <v>78</v>
      </c>
      <c r="AH42" s="13">
        <v>44581.736076388886</v>
      </c>
      <c r="AI42" s="13">
        <v>44581.736076388886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33554432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4194304</v>
      </c>
      <c r="BL42" t="s">
        <v>223</v>
      </c>
      <c r="BM42" t="s">
        <v>81</v>
      </c>
      <c r="BN42" t="s">
        <v>224</v>
      </c>
      <c r="BO42" t="s">
        <v>229</v>
      </c>
      <c r="BP42" t="s">
        <v>271</v>
      </c>
    </row>
    <row r="43" spans="1:68">
      <c r="A43">
        <v>7994</v>
      </c>
      <c r="B43" t="s">
        <v>219</v>
      </c>
      <c r="C43" t="s">
        <v>84</v>
      </c>
      <c r="D43" t="s">
        <v>220</v>
      </c>
      <c r="E43" t="s">
        <v>220</v>
      </c>
      <c r="F43" t="s">
        <v>220</v>
      </c>
      <c r="G43" t="s">
        <v>220</v>
      </c>
      <c r="H43" t="s">
        <v>220</v>
      </c>
      <c r="I43" t="s">
        <v>220</v>
      </c>
      <c r="J43" t="s">
        <v>220</v>
      </c>
      <c r="K43" t="s">
        <v>220</v>
      </c>
      <c r="L43" t="s">
        <v>220</v>
      </c>
      <c r="M43" t="s">
        <v>220</v>
      </c>
      <c r="N43" t="s">
        <v>220</v>
      </c>
      <c r="O43" t="s">
        <v>220</v>
      </c>
      <c r="P43" t="s">
        <v>220</v>
      </c>
      <c r="Q43" t="s">
        <v>220</v>
      </c>
      <c r="R43" t="s">
        <v>221</v>
      </c>
      <c r="S43" t="s">
        <v>220</v>
      </c>
      <c r="T43" t="s">
        <v>220</v>
      </c>
      <c r="U43" t="s">
        <v>220</v>
      </c>
      <c r="V43" t="s">
        <v>220</v>
      </c>
      <c r="W43" t="s">
        <v>272</v>
      </c>
      <c r="X43" t="s">
        <v>220</v>
      </c>
      <c r="Y43" t="s">
        <v>220</v>
      </c>
      <c r="Z43" t="s">
        <v>78</v>
      </c>
      <c r="AA43" t="s">
        <v>270</v>
      </c>
      <c r="AB43" t="s">
        <v>220</v>
      </c>
      <c r="AC43" t="s">
        <v>220</v>
      </c>
      <c r="AD43" t="s">
        <v>221</v>
      </c>
      <c r="AE43" t="s">
        <v>220</v>
      </c>
      <c r="AF43" t="s">
        <v>78</v>
      </c>
      <c r="AG43" t="s">
        <v>78</v>
      </c>
      <c r="AH43" s="13">
        <v>25568.666666666668</v>
      </c>
      <c r="AI43" s="13">
        <v>44581.151076388887</v>
      </c>
      <c r="AJ43">
        <v>-19013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4194304</v>
      </c>
      <c r="BL43" t="s">
        <v>223</v>
      </c>
      <c r="BM43" t="s">
        <v>81</v>
      </c>
      <c r="BN43" t="s">
        <v>260</v>
      </c>
      <c r="BO43" t="s">
        <v>229</v>
      </c>
      <c r="BP43" t="s">
        <v>272</v>
      </c>
    </row>
    <row r="44" spans="1:68">
      <c r="A44">
        <v>4789</v>
      </c>
      <c r="B44" t="s">
        <v>219</v>
      </c>
      <c r="C44" t="s">
        <v>84</v>
      </c>
      <c r="D44" t="s">
        <v>220</v>
      </c>
      <c r="E44" t="s">
        <v>220</v>
      </c>
      <c r="F44" t="s">
        <v>220</v>
      </c>
      <c r="G44" t="s">
        <v>220</v>
      </c>
      <c r="H44" t="s">
        <v>220</v>
      </c>
      <c r="I44" t="s">
        <v>220</v>
      </c>
      <c r="J44" t="s">
        <v>220</v>
      </c>
      <c r="K44" t="s">
        <v>220</v>
      </c>
      <c r="L44" t="s">
        <v>220</v>
      </c>
      <c r="M44" t="s">
        <v>220</v>
      </c>
      <c r="N44" t="s">
        <v>220</v>
      </c>
      <c r="O44" t="s">
        <v>220</v>
      </c>
      <c r="P44" t="s">
        <v>220</v>
      </c>
      <c r="Q44" t="s">
        <v>220</v>
      </c>
      <c r="R44" t="s">
        <v>221</v>
      </c>
      <c r="S44" t="s">
        <v>220</v>
      </c>
      <c r="T44" t="s">
        <v>220</v>
      </c>
      <c r="U44" t="s">
        <v>220</v>
      </c>
      <c r="V44" t="s">
        <v>220</v>
      </c>
      <c r="W44" t="s">
        <v>137</v>
      </c>
      <c r="X44" t="s">
        <v>220</v>
      </c>
      <c r="Y44" t="s">
        <v>221</v>
      </c>
      <c r="Z44" t="s">
        <v>222</v>
      </c>
      <c r="AA44" t="s">
        <v>105</v>
      </c>
      <c r="AB44" t="s">
        <v>220</v>
      </c>
      <c r="AC44" t="s">
        <v>220</v>
      </c>
      <c r="AD44" t="s">
        <v>221</v>
      </c>
      <c r="AE44" t="s">
        <v>220</v>
      </c>
      <c r="AF44" t="s">
        <v>85</v>
      </c>
      <c r="AG44" t="s">
        <v>78</v>
      </c>
      <c r="AH44" s="13">
        <v>44581.080439814818</v>
      </c>
      <c r="AI44" s="13">
        <v>44581.080439814818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8388608</v>
      </c>
      <c r="BI44">
        <v>0</v>
      </c>
      <c r="BJ44">
        <v>0</v>
      </c>
      <c r="BK44">
        <v>4194304</v>
      </c>
      <c r="BL44" t="s">
        <v>223</v>
      </c>
      <c r="BM44" t="s">
        <v>95</v>
      </c>
      <c r="BN44" t="s">
        <v>268</v>
      </c>
      <c r="BO44" t="s">
        <v>247</v>
      </c>
      <c r="BP44" t="s">
        <v>137</v>
      </c>
    </row>
    <row r="45" spans="1:68">
      <c r="A45">
        <v>5311</v>
      </c>
      <c r="B45" t="s">
        <v>226</v>
      </c>
      <c r="C45" t="s">
        <v>84</v>
      </c>
      <c r="D45" t="s">
        <v>220</v>
      </c>
      <c r="E45" t="s">
        <v>220</v>
      </c>
      <c r="F45" t="s">
        <v>220</v>
      </c>
      <c r="G45" t="s">
        <v>220</v>
      </c>
      <c r="H45" t="s">
        <v>220</v>
      </c>
      <c r="I45" t="s">
        <v>220</v>
      </c>
      <c r="J45" t="s">
        <v>220</v>
      </c>
      <c r="K45" t="s">
        <v>220</v>
      </c>
      <c r="L45" t="s">
        <v>220</v>
      </c>
      <c r="M45" t="s">
        <v>220</v>
      </c>
      <c r="N45" t="s">
        <v>220</v>
      </c>
      <c r="O45" t="s">
        <v>220</v>
      </c>
      <c r="P45" t="s">
        <v>220</v>
      </c>
      <c r="Q45" t="s">
        <v>220</v>
      </c>
      <c r="R45" t="s">
        <v>221</v>
      </c>
      <c r="S45" t="s">
        <v>220</v>
      </c>
      <c r="T45" t="s">
        <v>220</v>
      </c>
      <c r="U45" t="s">
        <v>220</v>
      </c>
      <c r="V45" t="s">
        <v>220</v>
      </c>
      <c r="W45" t="s">
        <v>106</v>
      </c>
      <c r="X45" t="s">
        <v>220</v>
      </c>
      <c r="Y45" t="s">
        <v>220</v>
      </c>
      <c r="Z45" t="s">
        <v>222</v>
      </c>
      <c r="AA45" t="s">
        <v>105</v>
      </c>
      <c r="AB45" t="s">
        <v>220</v>
      </c>
      <c r="AC45" t="s">
        <v>220</v>
      </c>
      <c r="AD45" t="s">
        <v>221</v>
      </c>
      <c r="AE45" t="s">
        <v>220</v>
      </c>
      <c r="AF45" t="s">
        <v>85</v>
      </c>
      <c r="AG45" t="s">
        <v>78</v>
      </c>
      <c r="AH45" s="13">
        <v>44581.164305555554</v>
      </c>
      <c r="AI45" s="13">
        <v>44581.164305555554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4194304</v>
      </c>
      <c r="BL45" t="s">
        <v>223</v>
      </c>
      <c r="BM45" t="s">
        <v>81</v>
      </c>
      <c r="BN45" t="s">
        <v>224</v>
      </c>
      <c r="BO45" t="s">
        <v>225</v>
      </c>
      <c r="BP45" t="s">
        <v>106</v>
      </c>
    </row>
    <row r="46" spans="1:68">
      <c r="A46">
        <v>5499</v>
      </c>
      <c r="B46" t="s">
        <v>219</v>
      </c>
      <c r="C46" t="s">
        <v>84</v>
      </c>
      <c r="D46" t="s">
        <v>220</v>
      </c>
      <c r="E46" t="s">
        <v>220</v>
      </c>
      <c r="F46" t="s">
        <v>220</v>
      </c>
      <c r="G46" t="s">
        <v>220</v>
      </c>
      <c r="H46" t="s">
        <v>220</v>
      </c>
      <c r="I46" t="s">
        <v>220</v>
      </c>
      <c r="J46" t="s">
        <v>220</v>
      </c>
      <c r="K46" t="s">
        <v>220</v>
      </c>
      <c r="L46" t="s">
        <v>220</v>
      </c>
      <c r="M46" t="s">
        <v>220</v>
      </c>
      <c r="N46" t="s">
        <v>220</v>
      </c>
      <c r="O46" t="s">
        <v>220</v>
      </c>
      <c r="P46" t="s">
        <v>220</v>
      </c>
      <c r="Q46" t="s">
        <v>220</v>
      </c>
      <c r="R46" t="s">
        <v>221</v>
      </c>
      <c r="S46" t="s">
        <v>220</v>
      </c>
      <c r="T46" t="s">
        <v>220</v>
      </c>
      <c r="U46" t="s">
        <v>220</v>
      </c>
      <c r="V46" t="s">
        <v>220</v>
      </c>
      <c r="W46" t="s">
        <v>106</v>
      </c>
      <c r="X46" t="s">
        <v>220</v>
      </c>
      <c r="Y46" t="s">
        <v>221</v>
      </c>
      <c r="Z46" t="s">
        <v>222</v>
      </c>
      <c r="AA46" t="s">
        <v>105</v>
      </c>
      <c r="AB46" t="s">
        <v>220</v>
      </c>
      <c r="AC46" t="s">
        <v>220</v>
      </c>
      <c r="AD46" t="s">
        <v>221</v>
      </c>
      <c r="AE46" t="s">
        <v>220</v>
      </c>
      <c r="AF46" t="s">
        <v>85</v>
      </c>
      <c r="AG46" t="s">
        <v>78</v>
      </c>
      <c r="AH46" s="13">
        <v>44581.491481481484</v>
      </c>
      <c r="AI46" s="13">
        <v>44581.491481481484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4194304</v>
      </c>
      <c r="BL46" t="s">
        <v>223</v>
      </c>
      <c r="BM46" t="s">
        <v>81</v>
      </c>
      <c r="BN46" t="s">
        <v>224</v>
      </c>
      <c r="BO46" t="s">
        <v>273</v>
      </c>
      <c r="BP46" t="s">
        <v>106</v>
      </c>
    </row>
    <row r="47" spans="1:68">
      <c r="A47">
        <v>7230</v>
      </c>
      <c r="B47" t="s">
        <v>219</v>
      </c>
      <c r="C47" t="s">
        <v>131</v>
      </c>
      <c r="D47" t="s">
        <v>220</v>
      </c>
      <c r="E47" t="s">
        <v>220</v>
      </c>
      <c r="F47" t="s">
        <v>220</v>
      </c>
      <c r="G47" t="s">
        <v>220</v>
      </c>
      <c r="H47" t="s">
        <v>220</v>
      </c>
      <c r="I47" t="s">
        <v>220</v>
      </c>
      <c r="J47" t="s">
        <v>220</v>
      </c>
      <c r="K47" t="s">
        <v>220</v>
      </c>
      <c r="L47" t="s">
        <v>220</v>
      </c>
      <c r="M47" t="s">
        <v>220</v>
      </c>
      <c r="N47" t="s">
        <v>220</v>
      </c>
      <c r="O47" t="s">
        <v>220</v>
      </c>
      <c r="P47" t="s">
        <v>220</v>
      </c>
      <c r="Q47" t="s">
        <v>220</v>
      </c>
      <c r="R47" t="s">
        <v>221</v>
      </c>
      <c r="S47" t="s">
        <v>220</v>
      </c>
      <c r="T47" t="s">
        <v>220</v>
      </c>
      <c r="U47" t="s">
        <v>220</v>
      </c>
      <c r="V47" t="s">
        <v>220</v>
      </c>
      <c r="W47" t="s">
        <v>259</v>
      </c>
      <c r="X47" t="s">
        <v>220</v>
      </c>
      <c r="Y47" t="s">
        <v>220</v>
      </c>
      <c r="Z47" t="s">
        <v>222</v>
      </c>
      <c r="AA47" t="s">
        <v>105</v>
      </c>
      <c r="AB47" t="s">
        <v>220</v>
      </c>
      <c r="AC47" t="s">
        <v>220</v>
      </c>
      <c r="AD47" t="s">
        <v>221</v>
      </c>
      <c r="AE47" t="s">
        <v>220</v>
      </c>
      <c r="AF47" t="s">
        <v>253</v>
      </c>
      <c r="AG47" t="s">
        <v>78</v>
      </c>
      <c r="AH47" s="13">
        <v>44581.389444444445</v>
      </c>
      <c r="AI47" s="13">
        <v>44581.389444444445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8388608</v>
      </c>
      <c r="BI47">
        <v>0</v>
      </c>
      <c r="BJ47">
        <v>0</v>
      </c>
      <c r="BK47">
        <v>4194304</v>
      </c>
      <c r="BL47" t="s">
        <v>129</v>
      </c>
      <c r="BM47" t="s">
        <v>95</v>
      </c>
      <c r="BN47" t="s">
        <v>268</v>
      </c>
      <c r="BO47" t="s">
        <v>229</v>
      </c>
      <c r="BP47" t="s">
        <v>259</v>
      </c>
    </row>
    <row r="48" spans="1:68">
      <c r="A48">
        <v>5815</v>
      </c>
      <c r="B48" t="s">
        <v>219</v>
      </c>
      <c r="C48" t="s">
        <v>131</v>
      </c>
      <c r="D48" t="s">
        <v>220</v>
      </c>
      <c r="E48" t="s">
        <v>220</v>
      </c>
      <c r="F48" t="s">
        <v>220</v>
      </c>
      <c r="G48" t="s">
        <v>220</v>
      </c>
      <c r="H48" t="s">
        <v>220</v>
      </c>
      <c r="I48" t="s">
        <v>220</v>
      </c>
      <c r="J48" t="s">
        <v>220</v>
      </c>
      <c r="K48" t="s">
        <v>220</v>
      </c>
      <c r="L48" t="s">
        <v>220</v>
      </c>
      <c r="M48" t="s">
        <v>220</v>
      </c>
      <c r="N48" t="s">
        <v>220</v>
      </c>
      <c r="O48" t="s">
        <v>220</v>
      </c>
      <c r="P48" t="s">
        <v>220</v>
      </c>
      <c r="Q48" t="s">
        <v>220</v>
      </c>
      <c r="R48" t="s">
        <v>221</v>
      </c>
      <c r="S48" t="s">
        <v>220</v>
      </c>
      <c r="T48" t="s">
        <v>220</v>
      </c>
      <c r="U48" t="s">
        <v>220</v>
      </c>
      <c r="V48" t="s">
        <v>220</v>
      </c>
      <c r="W48" t="s">
        <v>97</v>
      </c>
      <c r="X48" t="s">
        <v>221</v>
      </c>
      <c r="Y48" t="s">
        <v>221</v>
      </c>
      <c r="Z48" t="s">
        <v>82</v>
      </c>
      <c r="AA48" t="s">
        <v>105</v>
      </c>
      <c r="AB48" t="s">
        <v>220</v>
      </c>
      <c r="AC48" t="s">
        <v>220</v>
      </c>
      <c r="AD48" t="s">
        <v>221</v>
      </c>
      <c r="AE48" t="s">
        <v>221</v>
      </c>
      <c r="AF48" t="s">
        <v>85</v>
      </c>
      <c r="AG48" t="s">
        <v>78</v>
      </c>
      <c r="AH48" s="13">
        <v>44581.794976851852</v>
      </c>
      <c r="AI48" s="13">
        <v>44581.794976851852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8388608</v>
      </c>
      <c r="BI48">
        <v>0</v>
      </c>
      <c r="BJ48">
        <v>0</v>
      </c>
      <c r="BK48">
        <v>4194304</v>
      </c>
      <c r="BL48" t="s">
        <v>129</v>
      </c>
      <c r="BM48" t="s">
        <v>81</v>
      </c>
      <c r="BN48" t="s">
        <v>244</v>
      </c>
      <c r="BO48" t="s">
        <v>229</v>
      </c>
      <c r="BP48" t="s">
        <v>97</v>
      </c>
    </row>
    <row r="49" spans="1:68">
      <c r="A49">
        <v>4816</v>
      </c>
      <c r="B49" t="s">
        <v>219</v>
      </c>
      <c r="C49" t="s">
        <v>84</v>
      </c>
      <c r="D49" t="s">
        <v>220</v>
      </c>
      <c r="E49" t="s">
        <v>220</v>
      </c>
      <c r="F49" t="s">
        <v>220</v>
      </c>
      <c r="G49" t="s">
        <v>220</v>
      </c>
      <c r="H49" t="s">
        <v>220</v>
      </c>
      <c r="I49" t="s">
        <v>220</v>
      </c>
      <c r="J49" t="s">
        <v>220</v>
      </c>
      <c r="K49" t="s">
        <v>220</v>
      </c>
      <c r="L49" t="s">
        <v>220</v>
      </c>
      <c r="M49" t="s">
        <v>220</v>
      </c>
      <c r="N49" t="s">
        <v>220</v>
      </c>
      <c r="O49" t="s">
        <v>220</v>
      </c>
      <c r="P49" t="s">
        <v>220</v>
      </c>
      <c r="Q49" t="s">
        <v>220</v>
      </c>
      <c r="R49" t="s">
        <v>221</v>
      </c>
      <c r="S49" t="s">
        <v>220</v>
      </c>
      <c r="T49" t="s">
        <v>220</v>
      </c>
      <c r="U49" t="s">
        <v>220</v>
      </c>
      <c r="V49" t="s">
        <v>220</v>
      </c>
      <c r="W49" t="s">
        <v>249</v>
      </c>
      <c r="X49" t="s">
        <v>220</v>
      </c>
      <c r="Y49" t="s">
        <v>221</v>
      </c>
      <c r="Z49" t="s">
        <v>222</v>
      </c>
      <c r="AA49" t="s">
        <v>105</v>
      </c>
      <c r="AB49" t="s">
        <v>220</v>
      </c>
      <c r="AC49" t="s">
        <v>220</v>
      </c>
      <c r="AD49" t="s">
        <v>221</v>
      </c>
      <c r="AE49" t="s">
        <v>220</v>
      </c>
      <c r="AF49" t="s">
        <v>85</v>
      </c>
      <c r="AG49" t="s">
        <v>78</v>
      </c>
      <c r="AH49" s="13">
        <v>44581.433715277781</v>
      </c>
      <c r="AI49" s="13">
        <v>44581.433715277781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8388608</v>
      </c>
      <c r="BI49">
        <v>0</v>
      </c>
      <c r="BJ49">
        <v>0</v>
      </c>
      <c r="BK49">
        <v>4194304</v>
      </c>
      <c r="BL49" t="s">
        <v>223</v>
      </c>
      <c r="BM49" t="s">
        <v>81</v>
      </c>
      <c r="BN49" t="s">
        <v>224</v>
      </c>
      <c r="BO49" t="s">
        <v>229</v>
      </c>
      <c r="BP49" t="s">
        <v>249</v>
      </c>
    </row>
    <row r="50" spans="1:68">
      <c r="A50">
        <v>5311</v>
      </c>
      <c r="B50" t="s">
        <v>226</v>
      </c>
      <c r="C50" t="s">
        <v>84</v>
      </c>
      <c r="D50" t="s">
        <v>220</v>
      </c>
      <c r="E50" t="s">
        <v>220</v>
      </c>
      <c r="F50" t="s">
        <v>220</v>
      </c>
      <c r="G50" t="s">
        <v>220</v>
      </c>
      <c r="H50" t="s">
        <v>220</v>
      </c>
      <c r="I50" t="s">
        <v>220</v>
      </c>
      <c r="J50" t="s">
        <v>220</v>
      </c>
      <c r="K50" t="s">
        <v>220</v>
      </c>
      <c r="L50" t="s">
        <v>220</v>
      </c>
      <c r="M50" t="s">
        <v>220</v>
      </c>
      <c r="N50" t="s">
        <v>220</v>
      </c>
      <c r="O50" t="s">
        <v>220</v>
      </c>
      <c r="P50" t="s">
        <v>220</v>
      </c>
      <c r="Q50" t="s">
        <v>220</v>
      </c>
      <c r="R50" t="s">
        <v>221</v>
      </c>
      <c r="S50" t="s">
        <v>220</v>
      </c>
      <c r="T50" t="s">
        <v>220</v>
      </c>
      <c r="U50" t="s">
        <v>220</v>
      </c>
      <c r="V50" t="s">
        <v>220</v>
      </c>
      <c r="W50" t="s">
        <v>227</v>
      </c>
      <c r="X50" t="s">
        <v>220</v>
      </c>
      <c r="Y50" t="s">
        <v>220</v>
      </c>
      <c r="Z50" t="s">
        <v>222</v>
      </c>
      <c r="AA50" t="s">
        <v>105</v>
      </c>
      <c r="AB50" t="s">
        <v>220</v>
      </c>
      <c r="AC50" t="s">
        <v>220</v>
      </c>
      <c r="AD50" t="s">
        <v>221</v>
      </c>
      <c r="AE50" t="s">
        <v>220</v>
      </c>
      <c r="AF50" t="s">
        <v>85</v>
      </c>
      <c r="AG50" t="s">
        <v>78</v>
      </c>
      <c r="AH50" s="13">
        <v>44581.756203703706</v>
      </c>
      <c r="AI50" s="13">
        <v>44581.756203703706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4194304</v>
      </c>
      <c r="BL50" t="s">
        <v>223</v>
      </c>
      <c r="BM50" t="s">
        <v>95</v>
      </c>
      <c r="BN50" t="s">
        <v>224</v>
      </c>
      <c r="BO50" t="s">
        <v>232</v>
      </c>
      <c r="BP50" t="s">
        <v>227</v>
      </c>
    </row>
    <row r="51" spans="1:68">
      <c r="A51">
        <v>4816</v>
      </c>
      <c r="B51" t="s">
        <v>219</v>
      </c>
      <c r="C51" t="s">
        <v>84</v>
      </c>
      <c r="D51" t="s">
        <v>220</v>
      </c>
      <c r="E51" t="s">
        <v>220</v>
      </c>
      <c r="F51" t="s">
        <v>220</v>
      </c>
      <c r="G51" t="s">
        <v>220</v>
      </c>
      <c r="H51" t="s">
        <v>220</v>
      </c>
      <c r="I51" t="s">
        <v>220</v>
      </c>
      <c r="J51" t="s">
        <v>220</v>
      </c>
      <c r="K51" t="s">
        <v>220</v>
      </c>
      <c r="L51" t="s">
        <v>220</v>
      </c>
      <c r="M51" t="s">
        <v>220</v>
      </c>
      <c r="N51" t="s">
        <v>220</v>
      </c>
      <c r="O51" t="s">
        <v>220</v>
      </c>
      <c r="P51" t="s">
        <v>220</v>
      </c>
      <c r="Q51" t="s">
        <v>220</v>
      </c>
      <c r="R51" t="s">
        <v>221</v>
      </c>
      <c r="S51" t="s">
        <v>220</v>
      </c>
      <c r="T51" t="s">
        <v>220</v>
      </c>
      <c r="U51" t="s">
        <v>220</v>
      </c>
      <c r="V51" t="s">
        <v>220</v>
      </c>
      <c r="W51" t="s">
        <v>83</v>
      </c>
      <c r="X51" t="s">
        <v>220</v>
      </c>
      <c r="Y51" t="s">
        <v>220</v>
      </c>
      <c r="Z51" t="s">
        <v>82</v>
      </c>
      <c r="AA51" t="s">
        <v>105</v>
      </c>
      <c r="AB51" t="s">
        <v>220</v>
      </c>
      <c r="AC51" t="s">
        <v>220</v>
      </c>
      <c r="AD51" t="s">
        <v>221</v>
      </c>
      <c r="AE51" t="s">
        <v>221</v>
      </c>
      <c r="AF51" t="s">
        <v>248</v>
      </c>
      <c r="AG51" t="s">
        <v>78</v>
      </c>
      <c r="AH51" s="13">
        <v>44581.949432870373</v>
      </c>
      <c r="AI51" s="13">
        <v>44581.949432870373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4194304</v>
      </c>
      <c r="BL51" t="s">
        <v>223</v>
      </c>
      <c r="BM51" t="s">
        <v>95</v>
      </c>
      <c r="BN51" t="s">
        <v>224</v>
      </c>
      <c r="BO51" t="s">
        <v>229</v>
      </c>
      <c r="BP51" t="s">
        <v>83</v>
      </c>
    </row>
    <row r="52" spans="1:68">
      <c r="A52">
        <v>7929</v>
      </c>
      <c r="B52" t="s">
        <v>219</v>
      </c>
      <c r="C52" t="s">
        <v>131</v>
      </c>
      <c r="D52" t="s">
        <v>220</v>
      </c>
      <c r="E52" t="s">
        <v>220</v>
      </c>
      <c r="F52" t="s">
        <v>220</v>
      </c>
      <c r="G52" t="s">
        <v>220</v>
      </c>
      <c r="H52" t="s">
        <v>220</v>
      </c>
      <c r="I52" t="s">
        <v>220</v>
      </c>
      <c r="J52" t="s">
        <v>220</v>
      </c>
      <c r="K52" t="s">
        <v>220</v>
      </c>
      <c r="L52" t="s">
        <v>220</v>
      </c>
      <c r="M52" t="s">
        <v>220</v>
      </c>
      <c r="N52" t="s">
        <v>220</v>
      </c>
      <c r="O52" t="s">
        <v>220</v>
      </c>
      <c r="P52" t="s">
        <v>220</v>
      </c>
      <c r="Q52" t="s">
        <v>220</v>
      </c>
      <c r="R52" t="s">
        <v>221</v>
      </c>
      <c r="S52" t="s">
        <v>220</v>
      </c>
      <c r="T52" t="s">
        <v>220</v>
      </c>
      <c r="U52" t="s">
        <v>220</v>
      </c>
      <c r="V52" t="s">
        <v>220</v>
      </c>
      <c r="W52" t="s">
        <v>227</v>
      </c>
      <c r="X52" t="s">
        <v>220</v>
      </c>
      <c r="Y52" t="s">
        <v>221</v>
      </c>
      <c r="Z52" t="s">
        <v>222</v>
      </c>
      <c r="AA52" t="s">
        <v>105</v>
      </c>
      <c r="AB52" t="s">
        <v>220</v>
      </c>
      <c r="AC52" t="s">
        <v>220</v>
      </c>
      <c r="AD52" t="s">
        <v>221</v>
      </c>
      <c r="AE52" t="s">
        <v>220</v>
      </c>
      <c r="AF52" t="s">
        <v>85</v>
      </c>
      <c r="AG52" t="s">
        <v>78</v>
      </c>
      <c r="AH52" s="13">
        <v>44581.571157407408</v>
      </c>
      <c r="AI52" s="13">
        <v>44581.571157407408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4194304</v>
      </c>
      <c r="BL52" t="s">
        <v>129</v>
      </c>
      <c r="BM52" t="s">
        <v>95</v>
      </c>
      <c r="BN52" t="s">
        <v>260</v>
      </c>
      <c r="BO52" t="s">
        <v>274</v>
      </c>
      <c r="BP52" t="s">
        <v>227</v>
      </c>
    </row>
    <row r="53" spans="1:68">
      <c r="A53">
        <v>5699</v>
      </c>
      <c r="B53" t="s">
        <v>226</v>
      </c>
      <c r="C53" t="s">
        <v>84</v>
      </c>
      <c r="D53" t="s">
        <v>220</v>
      </c>
      <c r="E53" t="s">
        <v>220</v>
      </c>
      <c r="F53" t="s">
        <v>220</v>
      </c>
      <c r="G53" t="s">
        <v>220</v>
      </c>
      <c r="H53" t="s">
        <v>220</v>
      </c>
      <c r="I53" t="s">
        <v>220</v>
      </c>
      <c r="J53" t="s">
        <v>220</v>
      </c>
      <c r="K53" t="s">
        <v>220</v>
      </c>
      <c r="L53" t="s">
        <v>220</v>
      </c>
      <c r="M53" t="s">
        <v>220</v>
      </c>
      <c r="N53" t="s">
        <v>220</v>
      </c>
      <c r="O53" t="s">
        <v>220</v>
      </c>
      <c r="P53" t="s">
        <v>220</v>
      </c>
      <c r="Q53" t="s">
        <v>220</v>
      </c>
      <c r="R53" t="s">
        <v>221</v>
      </c>
      <c r="S53" t="s">
        <v>220</v>
      </c>
      <c r="T53" t="s">
        <v>220</v>
      </c>
      <c r="U53" t="s">
        <v>220</v>
      </c>
      <c r="V53" t="s">
        <v>220</v>
      </c>
      <c r="W53" t="s">
        <v>227</v>
      </c>
      <c r="X53" t="s">
        <v>220</v>
      </c>
      <c r="Y53" t="s">
        <v>220</v>
      </c>
      <c r="Z53" t="s">
        <v>222</v>
      </c>
      <c r="AA53" t="s">
        <v>105</v>
      </c>
      <c r="AB53" t="s">
        <v>220</v>
      </c>
      <c r="AC53" t="s">
        <v>220</v>
      </c>
      <c r="AD53" t="s">
        <v>221</v>
      </c>
      <c r="AE53" t="s">
        <v>220</v>
      </c>
      <c r="AF53" t="s">
        <v>85</v>
      </c>
      <c r="AG53" t="s">
        <v>78</v>
      </c>
      <c r="AH53" s="13">
        <v>44581.730243055557</v>
      </c>
      <c r="AI53" s="13">
        <v>44581.730243055557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4194304</v>
      </c>
      <c r="BL53" t="s">
        <v>223</v>
      </c>
      <c r="BM53" t="s">
        <v>95</v>
      </c>
      <c r="BN53" t="s">
        <v>231</v>
      </c>
      <c r="BO53" t="s">
        <v>275</v>
      </c>
      <c r="BP53" t="s">
        <v>227</v>
      </c>
    </row>
    <row r="54" spans="1:68">
      <c r="A54">
        <v>5812</v>
      </c>
      <c r="B54" t="s">
        <v>226</v>
      </c>
      <c r="C54" t="s">
        <v>131</v>
      </c>
      <c r="D54" t="s">
        <v>220</v>
      </c>
      <c r="E54" t="s">
        <v>220</v>
      </c>
      <c r="F54" t="s">
        <v>220</v>
      </c>
      <c r="G54" t="s">
        <v>220</v>
      </c>
      <c r="H54" t="s">
        <v>220</v>
      </c>
      <c r="I54" t="s">
        <v>220</v>
      </c>
      <c r="J54" t="s">
        <v>220</v>
      </c>
      <c r="K54" t="s">
        <v>220</v>
      </c>
      <c r="L54" t="s">
        <v>220</v>
      </c>
      <c r="M54" t="s">
        <v>220</v>
      </c>
      <c r="N54" t="s">
        <v>220</v>
      </c>
      <c r="O54" t="s">
        <v>220</v>
      </c>
      <c r="P54" t="s">
        <v>220</v>
      </c>
      <c r="Q54" t="s">
        <v>220</v>
      </c>
      <c r="R54" t="s">
        <v>221</v>
      </c>
      <c r="S54" t="s">
        <v>220</v>
      </c>
      <c r="T54" t="s">
        <v>220</v>
      </c>
      <c r="U54" t="s">
        <v>220</v>
      </c>
      <c r="V54" t="s">
        <v>220</v>
      </c>
      <c r="W54" t="s">
        <v>227</v>
      </c>
      <c r="X54" t="s">
        <v>220</v>
      </c>
      <c r="Y54" t="s">
        <v>220</v>
      </c>
      <c r="Z54" t="s">
        <v>222</v>
      </c>
      <c r="AA54" t="s">
        <v>105</v>
      </c>
      <c r="AB54" t="s">
        <v>220</v>
      </c>
      <c r="AC54" t="s">
        <v>220</v>
      </c>
      <c r="AD54" t="s">
        <v>221</v>
      </c>
      <c r="AE54" t="s">
        <v>220</v>
      </c>
      <c r="AF54" t="s">
        <v>253</v>
      </c>
      <c r="AG54" t="s">
        <v>78</v>
      </c>
      <c r="AH54" s="13">
        <v>44581.042372685188</v>
      </c>
      <c r="AI54" s="13">
        <v>44581.042372685188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8388608</v>
      </c>
      <c r="BI54">
        <v>0</v>
      </c>
      <c r="BJ54">
        <v>0</v>
      </c>
      <c r="BK54">
        <v>4194304</v>
      </c>
      <c r="BL54" t="s">
        <v>129</v>
      </c>
      <c r="BM54" t="s">
        <v>95</v>
      </c>
      <c r="BN54" t="s">
        <v>244</v>
      </c>
      <c r="BO54" t="s">
        <v>229</v>
      </c>
      <c r="BP54" t="s">
        <v>276</v>
      </c>
    </row>
    <row r="55" spans="1:68">
      <c r="A55">
        <v>5942</v>
      </c>
      <c r="B55" t="s">
        <v>226</v>
      </c>
      <c r="C55" t="s">
        <v>79</v>
      </c>
      <c r="D55" t="s">
        <v>220</v>
      </c>
      <c r="E55" t="s">
        <v>220</v>
      </c>
      <c r="F55" t="s">
        <v>220</v>
      </c>
      <c r="G55" t="s">
        <v>220</v>
      </c>
      <c r="H55" t="s">
        <v>220</v>
      </c>
      <c r="I55" t="s">
        <v>220</v>
      </c>
      <c r="J55" t="s">
        <v>220</v>
      </c>
      <c r="K55" t="s">
        <v>220</v>
      </c>
      <c r="L55" t="s">
        <v>220</v>
      </c>
      <c r="M55" t="s">
        <v>220</v>
      </c>
      <c r="N55" t="s">
        <v>220</v>
      </c>
      <c r="O55" t="s">
        <v>220</v>
      </c>
      <c r="P55" t="s">
        <v>220</v>
      </c>
      <c r="Q55" t="s">
        <v>220</v>
      </c>
      <c r="R55" t="s">
        <v>221</v>
      </c>
      <c r="S55" t="s">
        <v>220</v>
      </c>
      <c r="T55" t="s">
        <v>220</v>
      </c>
      <c r="U55" t="s">
        <v>220</v>
      </c>
      <c r="V55" t="s">
        <v>220</v>
      </c>
      <c r="W55" t="s">
        <v>227</v>
      </c>
      <c r="X55" t="s">
        <v>220</v>
      </c>
      <c r="Y55" t="s">
        <v>220</v>
      </c>
      <c r="Z55" t="s">
        <v>82</v>
      </c>
      <c r="AA55" t="s">
        <v>105</v>
      </c>
      <c r="AB55" t="s">
        <v>220</v>
      </c>
      <c r="AC55" t="s">
        <v>220</v>
      </c>
      <c r="AD55" t="s">
        <v>221</v>
      </c>
      <c r="AE55" t="s">
        <v>220</v>
      </c>
      <c r="AF55" t="s">
        <v>85</v>
      </c>
      <c r="AG55" t="s">
        <v>78</v>
      </c>
      <c r="AH55" s="13">
        <v>44581.524814814817</v>
      </c>
      <c r="AI55" s="13">
        <v>44581.524814814817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4194304</v>
      </c>
      <c r="BL55" t="s">
        <v>277</v>
      </c>
      <c r="BM55" t="s">
        <v>95</v>
      </c>
      <c r="BN55" t="s">
        <v>278</v>
      </c>
      <c r="BO55" t="s">
        <v>277</v>
      </c>
      <c r="BP55" t="s">
        <v>227</v>
      </c>
    </row>
    <row r="56" spans="1:68">
      <c r="A56">
        <v>5331</v>
      </c>
      <c r="B56" t="s">
        <v>219</v>
      </c>
      <c r="C56" t="s">
        <v>84</v>
      </c>
      <c r="D56" t="s">
        <v>220</v>
      </c>
      <c r="E56" t="s">
        <v>220</v>
      </c>
      <c r="F56" t="s">
        <v>220</v>
      </c>
      <c r="G56" t="s">
        <v>220</v>
      </c>
      <c r="H56" t="s">
        <v>220</v>
      </c>
      <c r="I56" t="s">
        <v>220</v>
      </c>
      <c r="J56" t="s">
        <v>220</v>
      </c>
      <c r="K56" t="s">
        <v>220</v>
      </c>
      <c r="L56" t="s">
        <v>220</v>
      </c>
      <c r="M56" t="s">
        <v>220</v>
      </c>
      <c r="N56" t="s">
        <v>220</v>
      </c>
      <c r="O56" t="s">
        <v>220</v>
      </c>
      <c r="P56" t="s">
        <v>220</v>
      </c>
      <c r="Q56" t="s">
        <v>220</v>
      </c>
      <c r="R56" t="s">
        <v>221</v>
      </c>
      <c r="S56" t="s">
        <v>220</v>
      </c>
      <c r="T56" t="s">
        <v>220</v>
      </c>
      <c r="U56" t="s">
        <v>220</v>
      </c>
      <c r="V56" t="s">
        <v>220</v>
      </c>
      <c r="W56" t="s">
        <v>227</v>
      </c>
      <c r="X56" t="s">
        <v>220</v>
      </c>
      <c r="Y56" t="s">
        <v>221</v>
      </c>
      <c r="Z56" t="s">
        <v>222</v>
      </c>
      <c r="AA56" t="s">
        <v>105</v>
      </c>
      <c r="AB56" t="s">
        <v>220</v>
      </c>
      <c r="AC56" t="s">
        <v>220</v>
      </c>
      <c r="AD56" t="s">
        <v>221</v>
      </c>
      <c r="AE56" t="s">
        <v>220</v>
      </c>
      <c r="AF56" t="s">
        <v>85</v>
      </c>
      <c r="AG56" t="s">
        <v>78</v>
      </c>
      <c r="AH56" s="13">
        <v>44581.542245370372</v>
      </c>
      <c r="AI56" s="13">
        <v>44581.542245370372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33554432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4194304</v>
      </c>
      <c r="BL56" t="s">
        <v>223</v>
      </c>
      <c r="BM56" t="s">
        <v>81</v>
      </c>
      <c r="BN56" t="s">
        <v>224</v>
      </c>
      <c r="BO56" t="s">
        <v>254</v>
      </c>
      <c r="BP56" t="s">
        <v>227</v>
      </c>
    </row>
    <row r="57" spans="1:68">
      <c r="A57">
        <v>5399</v>
      </c>
      <c r="B57" t="s">
        <v>219</v>
      </c>
      <c r="C57" t="s">
        <v>84</v>
      </c>
      <c r="D57" t="s">
        <v>220</v>
      </c>
      <c r="E57" t="s">
        <v>220</v>
      </c>
      <c r="F57" t="s">
        <v>220</v>
      </c>
      <c r="G57" t="s">
        <v>220</v>
      </c>
      <c r="H57" t="s">
        <v>220</v>
      </c>
      <c r="I57" t="s">
        <v>220</v>
      </c>
      <c r="J57" t="s">
        <v>220</v>
      </c>
      <c r="K57" t="s">
        <v>220</v>
      </c>
      <c r="L57" t="s">
        <v>220</v>
      </c>
      <c r="M57" t="s">
        <v>221</v>
      </c>
      <c r="N57" t="s">
        <v>220</v>
      </c>
      <c r="O57" t="s">
        <v>220</v>
      </c>
      <c r="P57" t="s">
        <v>220</v>
      </c>
      <c r="Q57" t="s">
        <v>220</v>
      </c>
      <c r="R57" t="s">
        <v>221</v>
      </c>
      <c r="S57" t="s">
        <v>220</v>
      </c>
      <c r="T57" t="s">
        <v>220</v>
      </c>
      <c r="U57" t="s">
        <v>220</v>
      </c>
      <c r="V57" t="s">
        <v>220</v>
      </c>
      <c r="W57" t="s">
        <v>279</v>
      </c>
      <c r="X57" t="s">
        <v>220</v>
      </c>
      <c r="Y57" t="s">
        <v>220</v>
      </c>
      <c r="Z57" t="s">
        <v>82</v>
      </c>
      <c r="AA57" t="s">
        <v>105</v>
      </c>
      <c r="AB57" t="s">
        <v>220</v>
      </c>
      <c r="AC57" t="s">
        <v>220</v>
      </c>
      <c r="AD57" t="s">
        <v>221</v>
      </c>
      <c r="AE57" t="s">
        <v>220</v>
      </c>
      <c r="AF57" t="s">
        <v>280</v>
      </c>
      <c r="AG57" t="s">
        <v>78</v>
      </c>
      <c r="AH57" s="13">
        <v>44581.855173611111</v>
      </c>
      <c r="AI57" s="13">
        <v>44581.855173611111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65536</v>
      </c>
      <c r="BK57">
        <v>4194304</v>
      </c>
      <c r="BL57" t="s">
        <v>223</v>
      </c>
      <c r="BM57" t="s">
        <v>95</v>
      </c>
      <c r="BN57" t="s">
        <v>224</v>
      </c>
      <c r="BO57" t="s">
        <v>281</v>
      </c>
      <c r="BP57" t="s">
        <v>279</v>
      </c>
    </row>
    <row r="58" spans="1:68">
      <c r="A58">
        <v>7392</v>
      </c>
      <c r="B58" t="s">
        <v>219</v>
      </c>
      <c r="C58" t="s">
        <v>84</v>
      </c>
      <c r="D58" t="s">
        <v>220</v>
      </c>
      <c r="E58" t="s">
        <v>220</v>
      </c>
      <c r="F58" t="s">
        <v>220</v>
      </c>
      <c r="G58" t="s">
        <v>220</v>
      </c>
      <c r="H58" t="s">
        <v>220</v>
      </c>
      <c r="I58" t="s">
        <v>220</v>
      </c>
      <c r="J58" t="s">
        <v>220</v>
      </c>
      <c r="K58" t="s">
        <v>220</v>
      </c>
      <c r="L58" t="s">
        <v>220</v>
      </c>
      <c r="M58" t="s">
        <v>220</v>
      </c>
      <c r="N58" t="s">
        <v>220</v>
      </c>
      <c r="O58" t="s">
        <v>220</v>
      </c>
      <c r="P58" t="s">
        <v>220</v>
      </c>
      <c r="Q58" t="s">
        <v>220</v>
      </c>
      <c r="R58" t="s">
        <v>221</v>
      </c>
      <c r="S58" t="s">
        <v>220</v>
      </c>
      <c r="T58" t="s">
        <v>220</v>
      </c>
      <c r="U58" t="s">
        <v>220</v>
      </c>
      <c r="V58" t="s">
        <v>220</v>
      </c>
      <c r="W58" t="s">
        <v>227</v>
      </c>
      <c r="X58" t="s">
        <v>220</v>
      </c>
      <c r="Y58" t="s">
        <v>220</v>
      </c>
      <c r="Z58" t="s">
        <v>222</v>
      </c>
      <c r="AA58" t="s">
        <v>105</v>
      </c>
      <c r="AB58" t="s">
        <v>220</v>
      </c>
      <c r="AC58" t="s">
        <v>220</v>
      </c>
      <c r="AD58" t="s">
        <v>221</v>
      </c>
      <c r="AE58" t="s">
        <v>220</v>
      </c>
      <c r="AF58" t="s">
        <v>282</v>
      </c>
      <c r="AG58" t="s">
        <v>78</v>
      </c>
      <c r="AH58" s="13">
        <v>44581.171724537038</v>
      </c>
      <c r="AI58" s="13">
        <v>44581.171724537038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512</v>
      </c>
      <c r="AR58">
        <v>1024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65536</v>
      </c>
      <c r="BK58">
        <v>0</v>
      </c>
      <c r="BL58" t="s">
        <v>223</v>
      </c>
      <c r="BM58" t="s">
        <v>81</v>
      </c>
      <c r="BN58" t="s">
        <v>231</v>
      </c>
      <c r="BO58" t="s">
        <v>242</v>
      </c>
      <c r="BP58" t="s">
        <v>227</v>
      </c>
    </row>
    <row r="59" spans="1:68">
      <c r="A59">
        <v>5099</v>
      </c>
      <c r="B59" t="s">
        <v>219</v>
      </c>
      <c r="C59" t="s">
        <v>84</v>
      </c>
      <c r="D59" t="s">
        <v>220</v>
      </c>
      <c r="E59" t="s">
        <v>220</v>
      </c>
      <c r="F59" t="s">
        <v>220</v>
      </c>
      <c r="G59" t="s">
        <v>220</v>
      </c>
      <c r="H59" t="s">
        <v>220</v>
      </c>
      <c r="I59" t="s">
        <v>220</v>
      </c>
      <c r="J59" t="s">
        <v>220</v>
      </c>
      <c r="K59" t="s">
        <v>220</v>
      </c>
      <c r="L59" t="s">
        <v>220</v>
      </c>
      <c r="M59" t="s">
        <v>220</v>
      </c>
      <c r="N59" t="s">
        <v>220</v>
      </c>
      <c r="O59" t="s">
        <v>221</v>
      </c>
      <c r="P59" t="s">
        <v>220</v>
      </c>
      <c r="Q59" t="s">
        <v>220</v>
      </c>
      <c r="R59" t="s">
        <v>221</v>
      </c>
      <c r="S59" t="s">
        <v>220</v>
      </c>
      <c r="T59" t="s">
        <v>220</v>
      </c>
      <c r="U59" t="s">
        <v>220</v>
      </c>
      <c r="V59" t="s">
        <v>220</v>
      </c>
      <c r="W59" t="s">
        <v>240</v>
      </c>
      <c r="X59" t="s">
        <v>220</v>
      </c>
      <c r="Y59" t="s">
        <v>221</v>
      </c>
      <c r="Z59" t="s">
        <v>82</v>
      </c>
      <c r="AA59" t="s">
        <v>105</v>
      </c>
      <c r="AB59" t="s">
        <v>220</v>
      </c>
      <c r="AC59" t="s">
        <v>220</v>
      </c>
      <c r="AD59" t="s">
        <v>221</v>
      </c>
      <c r="AE59" t="s">
        <v>221</v>
      </c>
      <c r="AF59" t="s">
        <v>85</v>
      </c>
      <c r="AG59" t="s">
        <v>78</v>
      </c>
      <c r="AH59" s="13">
        <v>44581.026087962964</v>
      </c>
      <c r="AI59" s="13">
        <v>44581.026087962964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4194304</v>
      </c>
      <c r="BL59" t="s">
        <v>223</v>
      </c>
      <c r="BM59" t="s">
        <v>95</v>
      </c>
      <c r="BN59" t="s">
        <v>268</v>
      </c>
      <c r="BO59" t="s">
        <v>229</v>
      </c>
      <c r="BP59" t="s">
        <v>240</v>
      </c>
    </row>
    <row r="60" spans="1:68">
      <c r="A60">
        <v>7399</v>
      </c>
      <c r="B60" t="s">
        <v>226</v>
      </c>
      <c r="C60" t="s">
        <v>84</v>
      </c>
      <c r="D60" t="s">
        <v>220</v>
      </c>
      <c r="E60" t="s">
        <v>220</v>
      </c>
      <c r="F60" t="s">
        <v>220</v>
      </c>
      <c r="G60" t="s">
        <v>220</v>
      </c>
      <c r="H60" t="s">
        <v>220</v>
      </c>
      <c r="I60" t="s">
        <v>220</v>
      </c>
      <c r="J60" t="s">
        <v>220</v>
      </c>
      <c r="K60" t="s">
        <v>220</v>
      </c>
      <c r="L60" t="s">
        <v>220</v>
      </c>
      <c r="M60" t="s">
        <v>220</v>
      </c>
      <c r="N60" t="s">
        <v>220</v>
      </c>
      <c r="O60" t="s">
        <v>220</v>
      </c>
      <c r="P60" t="s">
        <v>220</v>
      </c>
      <c r="Q60" t="s">
        <v>220</v>
      </c>
      <c r="R60" t="s">
        <v>221</v>
      </c>
      <c r="S60" t="s">
        <v>220</v>
      </c>
      <c r="T60" t="s">
        <v>220</v>
      </c>
      <c r="U60" t="s">
        <v>220</v>
      </c>
      <c r="V60" t="s">
        <v>220</v>
      </c>
      <c r="W60" t="s">
        <v>227</v>
      </c>
      <c r="X60" t="s">
        <v>220</v>
      </c>
      <c r="Y60" t="s">
        <v>220</v>
      </c>
      <c r="Z60" t="s">
        <v>283</v>
      </c>
      <c r="AA60" t="s">
        <v>105</v>
      </c>
      <c r="AB60" t="s">
        <v>220</v>
      </c>
      <c r="AC60" t="s">
        <v>220</v>
      </c>
      <c r="AD60" t="s">
        <v>221</v>
      </c>
      <c r="AE60" t="s">
        <v>220</v>
      </c>
      <c r="AF60" t="s">
        <v>233</v>
      </c>
      <c r="AG60" t="s">
        <v>78</v>
      </c>
      <c r="AH60" s="13">
        <v>44581.208449074074</v>
      </c>
      <c r="AI60" s="13">
        <v>44581.208449074074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65536</v>
      </c>
      <c r="BK60">
        <v>4194304</v>
      </c>
      <c r="BL60" t="s">
        <v>223</v>
      </c>
      <c r="BM60" t="s">
        <v>81</v>
      </c>
      <c r="BN60" t="s">
        <v>224</v>
      </c>
      <c r="BO60" t="s">
        <v>228</v>
      </c>
      <c r="BP60" t="s">
        <v>227</v>
      </c>
    </row>
    <row r="61" spans="1:68">
      <c r="A61">
        <v>4816</v>
      </c>
      <c r="B61" t="s">
        <v>219</v>
      </c>
      <c r="C61" t="s">
        <v>284</v>
      </c>
      <c r="D61" t="s">
        <v>220</v>
      </c>
      <c r="E61" t="s">
        <v>220</v>
      </c>
      <c r="F61" t="s">
        <v>220</v>
      </c>
      <c r="G61" t="s">
        <v>220</v>
      </c>
      <c r="H61" t="s">
        <v>220</v>
      </c>
      <c r="I61" t="s">
        <v>220</v>
      </c>
      <c r="J61" t="s">
        <v>220</v>
      </c>
      <c r="K61" t="s">
        <v>220</v>
      </c>
      <c r="L61" t="s">
        <v>220</v>
      </c>
      <c r="M61" t="s">
        <v>220</v>
      </c>
      <c r="N61" t="s">
        <v>220</v>
      </c>
      <c r="O61" t="s">
        <v>220</v>
      </c>
      <c r="P61" t="s">
        <v>220</v>
      </c>
      <c r="Q61" t="s">
        <v>220</v>
      </c>
      <c r="R61" t="s">
        <v>221</v>
      </c>
      <c r="S61" t="s">
        <v>220</v>
      </c>
      <c r="T61" t="s">
        <v>220</v>
      </c>
      <c r="U61" t="s">
        <v>220</v>
      </c>
      <c r="V61" t="s">
        <v>220</v>
      </c>
      <c r="W61" t="s">
        <v>250</v>
      </c>
      <c r="X61" t="s">
        <v>220</v>
      </c>
      <c r="Y61" t="s">
        <v>220</v>
      </c>
      <c r="Z61" t="s">
        <v>222</v>
      </c>
      <c r="AA61" t="s">
        <v>252</v>
      </c>
      <c r="AB61" t="s">
        <v>220</v>
      </c>
      <c r="AC61" t="s">
        <v>220</v>
      </c>
      <c r="AD61" t="s">
        <v>221</v>
      </c>
      <c r="AE61" t="s">
        <v>220</v>
      </c>
      <c r="AF61" t="s">
        <v>285</v>
      </c>
      <c r="AG61" t="s">
        <v>78</v>
      </c>
      <c r="AH61" s="13">
        <v>25568.666666666668</v>
      </c>
      <c r="AI61" s="13">
        <v>44581.6169212963</v>
      </c>
      <c r="AJ61">
        <v>-19013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8388608</v>
      </c>
      <c r="BI61">
        <v>0</v>
      </c>
      <c r="BJ61">
        <v>0</v>
      </c>
      <c r="BK61">
        <v>4194304</v>
      </c>
      <c r="BL61" t="s">
        <v>286</v>
      </c>
      <c r="BM61" t="s">
        <v>81</v>
      </c>
      <c r="BN61" t="s">
        <v>244</v>
      </c>
      <c r="BO61" t="s">
        <v>229</v>
      </c>
      <c r="BP61" t="s">
        <v>250</v>
      </c>
    </row>
    <row r="62" spans="1:68">
      <c r="A62">
        <v>7995</v>
      </c>
      <c r="B62" t="s">
        <v>219</v>
      </c>
      <c r="C62" t="s">
        <v>84</v>
      </c>
      <c r="D62" t="s">
        <v>220</v>
      </c>
      <c r="E62" t="s">
        <v>220</v>
      </c>
      <c r="F62" t="s">
        <v>220</v>
      </c>
      <c r="G62" t="s">
        <v>220</v>
      </c>
      <c r="H62" t="s">
        <v>220</v>
      </c>
      <c r="I62" t="s">
        <v>220</v>
      </c>
      <c r="J62" t="s">
        <v>220</v>
      </c>
      <c r="K62" t="s">
        <v>220</v>
      </c>
      <c r="L62" t="s">
        <v>220</v>
      </c>
      <c r="M62" t="s">
        <v>220</v>
      </c>
      <c r="N62" t="s">
        <v>220</v>
      </c>
      <c r="O62" t="s">
        <v>220</v>
      </c>
      <c r="P62" t="s">
        <v>220</v>
      </c>
      <c r="Q62" t="s">
        <v>220</v>
      </c>
      <c r="R62" t="s">
        <v>221</v>
      </c>
      <c r="S62" t="s">
        <v>220</v>
      </c>
      <c r="T62" t="s">
        <v>220</v>
      </c>
      <c r="U62" t="s">
        <v>220</v>
      </c>
      <c r="V62" t="s">
        <v>220</v>
      </c>
      <c r="W62" t="s">
        <v>97</v>
      </c>
      <c r="X62" t="s">
        <v>220</v>
      </c>
      <c r="Y62" t="s">
        <v>221</v>
      </c>
      <c r="Z62" t="s">
        <v>246</v>
      </c>
      <c r="AA62" t="s">
        <v>105</v>
      </c>
      <c r="AB62" t="s">
        <v>220</v>
      </c>
      <c r="AC62" t="s">
        <v>220</v>
      </c>
      <c r="AD62" t="s">
        <v>221</v>
      </c>
      <c r="AE62" t="s">
        <v>220</v>
      </c>
      <c r="AF62" t="s">
        <v>85</v>
      </c>
      <c r="AG62" t="s">
        <v>78</v>
      </c>
      <c r="AH62" s="13">
        <v>44581.924097222225</v>
      </c>
      <c r="AI62" s="13">
        <v>44581.924097222225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4194304</v>
      </c>
      <c r="BL62" t="s">
        <v>223</v>
      </c>
      <c r="BM62" t="s">
        <v>81</v>
      </c>
      <c r="BN62" t="s">
        <v>231</v>
      </c>
      <c r="BO62" t="s">
        <v>229</v>
      </c>
      <c r="BP62" t="s">
        <v>97</v>
      </c>
    </row>
    <row r="63" spans="1:68">
      <c r="A63">
        <v>5169</v>
      </c>
      <c r="B63" t="s">
        <v>219</v>
      </c>
      <c r="C63" t="s">
        <v>84</v>
      </c>
      <c r="D63" t="s">
        <v>220</v>
      </c>
      <c r="E63" t="s">
        <v>220</v>
      </c>
      <c r="F63" t="s">
        <v>220</v>
      </c>
      <c r="G63" t="s">
        <v>220</v>
      </c>
      <c r="H63" t="s">
        <v>220</v>
      </c>
      <c r="I63" t="s">
        <v>220</v>
      </c>
      <c r="J63" t="s">
        <v>220</v>
      </c>
      <c r="K63" t="s">
        <v>220</v>
      </c>
      <c r="L63" t="s">
        <v>220</v>
      </c>
      <c r="M63" t="s">
        <v>220</v>
      </c>
      <c r="N63" t="s">
        <v>220</v>
      </c>
      <c r="O63" t="s">
        <v>220</v>
      </c>
      <c r="P63" t="s">
        <v>220</v>
      </c>
      <c r="Q63" t="s">
        <v>220</v>
      </c>
      <c r="R63" t="s">
        <v>221</v>
      </c>
      <c r="S63" t="s">
        <v>220</v>
      </c>
      <c r="T63" t="s">
        <v>220</v>
      </c>
      <c r="U63" t="s">
        <v>220</v>
      </c>
      <c r="V63" t="s">
        <v>220</v>
      </c>
      <c r="W63" t="s">
        <v>287</v>
      </c>
      <c r="X63" t="s">
        <v>220</v>
      </c>
      <c r="Y63" t="s">
        <v>221</v>
      </c>
      <c r="Z63" t="s">
        <v>222</v>
      </c>
      <c r="AA63" t="s">
        <v>79</v>
      </c>
      <c r="AB63" t="s">
        <v>220</v>
      </c>
      <c r="AC63" t="s">
        <v>220</v>
      </c>
      <c r="AD63" t="s">
        <v>221</v>
      </c>
      <c r="AE63" t="s">
        <v>220</v>
      </c>
      <c r="AF63" t="s">
        <v>285</v>
      </c>
      <c r="AG63" t="s">
        <v>78</v>
      </c>
      <c r="AH63" s="13">
        <v>25568.666666666668</v>
      </c>
      <c r="AI63" s="13">
        <v>44581.527951388889</v>
      </c>
      <c r="AJ63">
        <v>-19013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4194304</v>
      </c>
      <c r="BL63" t="s">
        <v>223</v>
      </c>
      <c r="BM63" t="s">
        <v>81</v>
      </c>
      <c r="BN63" t="s">
        <v>224</v>
      </c>
      <c r="BO63" t="s">
        <v>288</v>
      </c>
      <c r="BP63" t="s">
        <v>287</v>
      </c>
    </row>
    <row r="64" spans="1:68">
      <c r="A64">
        <v>5621</v>
      </c>
      <c r="B64" t="s">
        <v>226</v>
      </c>
      <c r="C64" t="s">
        <v>84</v>
      </c>
      <c r="D64" t="s">
        <v>220</v>
      </c>
      <c r="E64" t="s">
        <v>220</v>
      </c>
      <c r="F64" t="s">
        <v>220</v>
      </c>
      <c r="G64" t="s">
        <v>220</v>
      </c>
      <c r="H64" t="s">
        <v>220</v>
      </c>
      <c r="I64" t="s">
        <v>220</v>
      </c>
      <c r="J64" t="s">
        <v>220</v>
      </c>
      <c r="K64" t="s">
        <v>220</v>
      </c>
      <c r="L64" t="s">
        <v>220</v>
      </c>
      <c r="M64" t="s">
        <v>220</v>
      </c>
      <c r="N64" t="s">
        <v>220</v>
      </c>
      <c r="O64" t="s">
        <v>220</v>
      </c>
      <c r="P64" t="s">
        <v>220</v>
      </c>
      <c r="Q64" t="s">
        <v>220</v>
      </c>
      <c r="R64" t="s">
        <v>221</v>
      </c>
      <c r="S64" t="s">
        <v>220</v>
      </c>
      <c r="T64" t="s">
        <v>220</v>
      </c>
      <c r="U64" t="s">
        <v>220</v>
      </c>
      <c r="V64" t="s">
        <v>220</v>
      </c>
      <c r="W64" t="s">
        <v>227</v>
      </c>
      <c r="X64" t="s">
        <v>220</v>
      </c>
      <c r="Y64" t="s">
        <v>220</v>
      </c>
      <c r="Z64" t="s">
        <v>222</v>
      </c>
      <c r="AA64" t="s">
        <v>105</v>
      </c>
      <c r="AB64" t="s">
        <v>220</v>
      </c>
      <c r="AC64" t="s">
        <v>220</v>
      </c>
      <c r="AD64" t="s">
        <v>221</v>
      </c>
      <c r="AE64" t="s">
        <v>220</v>
      </c>
      <c r="AF64" t="s">
        <v>233</v>
      </c>
      <c r="AG64" t="s">
        <v>78</v>
      </c>
      <c r="AH64" s="13">
        <v>44581.983831018515</v>
      </c>
      <c r="AI64" s="13">
        <v>44581.983831018515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2048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4194304</v>
      </c>
      <c r="BL64" t="s">
        <v>223</v>
      </c>
      <c r="BM64" t="s">
        <v>95</v>
      </c>
      <c r="BN64" t="s">
        <v>224</v>
      </c>
      <c r="BO64" t="s">
        <v>289</v>
      </c>
      <c r="BP64" t="s">
        <v>227</v>
      </c>
    </row>
    <row r="65" spans="1:68">
      <c r="A65">
        <v>5735</v>
      </c>
      <c r="B65" t="s">
        <v>219</v>
      </c>
      <c r="C65" t="s">
        <v>131</v>
      </c>
      <c r="D65" t="s">
        <v>220</v>
      </c>
      <c r="E65" t="s">
        <v>220</v>
      </c>
      <c r="F65" t="s">
        <v>220</v>
      </c>
      <c r="G65" t="s">
        <v>220</v>
      </c>
      <c r="H65" t="s">
        <v>220</v>
      </c>
      <c r="I65" t="s">
        <v>220</v>
      </c>
      <c r="J65" t="s">
        <v>220</v>
      </c>
      <c r="K65" t="s">
        <v>220</v>
      </c>
      <c r="L65" t="s">
        <v>220</v>
      </c>
      <c r="M65" t="s">
        <v>220</v>
      </c>
      <c r="N65" t="s">
        <v>220</v>
      </c>
      <c r="O65" t="s">
        <v>220</v>
      </c>
      <c r="P65" t="s">
        <v>220</v>
      </c>
      <c r="Q65" t="s">
        <v>220</v>
      </c>
      <c r="R65" t="s">
        <v>221</v>
      </c>
      <c r="S65" t="s">
        <v>220</v>
      </c>
      <c r="T65" t="s">
        <v>220</v>
      </c>
      <c r="U65" t="s">
        <v>220</v>
      </c>
      <c r="V65" t="s">
        <v>220</v>
      </c>
      <c r="W65" t="s">
        <v>227</v>
      </c>
      <c r="X65" t="s">
        <v>220</v>
      </c>
      <c r="Y65" t="s">
        <v>220</v>
      </c>
      <c r="Z65" t="s">
        <v>222</v>
      </c>
      <c r="AA65" t="s">
        <v>105</v>
      </c>
      <c r="AB65" t="s">
        <v>220</v>
      </c>
      <c r="AC65" t="s">
        <v>220</v>
      </c>
      <c r="AD65" t="s">
        <v>221</v>
      </c>
      <c r="AE65" t="s">
        <v>220</v>
      </c>
      <c r="AF65" t="s">
        <v>253</v>
      </c>
      <c r="AG65" t="s">
        <v>78</v>
      </c>
      <c r="AH65" s="13">
        <v>44581.147060185183</v>
      </c>
      <c r="AI65" s="13">
        <v>44581.147060185183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8388608</v>
      </c>
      <c r="BI65">
        <v>0</v>
      </c>
      <c r="BJ65">
        <v>0</v>
      </c>
      <c r="BK65">
        <v>4194304</v>
      </c>
      <c r="BL65" t="s">
        <v>129</v>
      </c>
      <c r="BM65" t="s">
        <v>95</v>
      </c>
      <c r="BN65" t="s">
        <v>260</v>
      </c>
      <c r="BO65" t="s">
        <v>274</v>
      </c>
      <c r="BP65" t="s">
        <v>227</v>
      </c>
    </row>
    <row r="66" spans="1:68">
      <c r="A66">
        <v>7399</v>
      </c>
      <c r="B66" t="s">
        <v>219</v>
      </c>
      <c r="C66" t="s">
        <v>131</v>
      </c>
      <c r="D66" t="s">
        <v>220</v>
      </c>
      <c r="E66" t="s">
        <v>220</v>
      </c>
      <c r="F66" t="s">
        <v>220</v>
      </c>
      <c r="G66" t="s">
        <v>220</v>
      </c>
      <c r="H66" t="s">
        <v>220</v>
      </c>
      <c r="I66" t="s">
        <v>220</v>
      </c>
      <c r="J66" t="s">
        <v>220</v>
      </c>
      <c r="K66" t="s">
        <v>220</v>
      </c>
      <c r="L66" t="s">
        <v>220</v>
      </c>
      <c r="M66" t="s">
        <v>220</v>
      </c>
      <c r="N66" t="s">
        <v>220</v>
      </c>
      <c r="O66" t="s">
        <v>220</v>
      </c>
      <c r="P66" t="s">
        <v>220</v>
      </c>
      <c r="Q66" t="s">
        <v>220</v>
      </c>
      <c r="R66" t="s">
        <v>221</v>
      </c>
      <c r="S66" t="s">
        <v>220</v>
      </c>
      <c r="T66" t="s">
        <v>220</v>
      </c>
      <c r="U66" t="s">
        <v>220</v>
      </c>
      <c r="V66" t="s">
        <v>220</v>
      </c>
      <c r="W66" t="s">
        <v>227</v>
      </c>
      <c r="X66" t="s">
        <v>220</v>
      </c>
      <c r="Y66" t="s">
        <v>220</v>
      </c>
      <c r="Z66" t="s">
        <v>82</v>
      </c>
      <c r="AA66" t="s">
        <v>105</v>
      </c>
      <c r="AB66" t="s">
        <v>220</v>
      </c>
      <c r="AC66" t="s">
        <v>220</v>
      </c>
      <c r="AD66" t="s">
        <v>221</v>
      </c>
      <c r="AE66" t="s">
        <v>220</v>
      </c>
      <c r="AF66" t="s">
        <v>290</v>
      </c>
      <c r="AG66" t="s">
        <v>78</v>
      </c>
      <c r="AH66" s="13">
        <v>44581.491793981484</v>
      </c>
      <c r="AI66" s="13">
        <v>44581.491793981484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8388608</v>
      </c>
      <c r="BI66">
        <v>0</v>
      </c>
      <c r="BJ66">
        <v>0</v>
      </c>
      <c r="BK66">
        <v>4194304</v>
      </c>
      <c r="BL66" t="s">
        <v>129</v>
      </c>
      <c r="BM66" t="s">
        <v>81</v>
      </c>
      <c r="BN66" t="s">
        <v>244</v>
      </c>
      <c r="BO66" t="s">
        <v>232</v>
      </c>
      <c r="BP66" t="s">
        <v>227</v>
      </c>
    </row>
    <row r="67" spans="1:68">
      <c r="A67">
        <v>5815</v>
      </c>
      <c r="B67" t="s">
        <v>219</v>
      </c>
      <c r="C67" t="s">
        <v>84</v>
      </c>
      <c r="D67" t="s">
        <v>220</v>
      </c>
      <c r="E67" t="s">
        <v>220</v>
      </c>
      <c r="F67" t="s">
        <v>220</v>
      </c>
      <c r="G67" t="s">
        <v>220</v>
      </c>
      <c r="H67" t="s">
        <v>220</v>
      </c>
      <c r="I67" t="s">
        <v>220</v>
      </c>
      <c r="J67" t="s">
        <v>220</v>
      </c>
      <c r="K67" t="s">
        <v>220</v>
      </c>
      <c r="L67" t="s">
        <v>220</v>
      </c>
      <c r="M67" t="s">
        <v>220</v>
      </c>
      <c r="N67" t="s">
        <v>220</v>
      </c>
      <c r="O67" t="s">
        <v>220</v>
      </c>
      <c r="P67" t="s">
        <v>220</v>
      </c>
      <c r="Q67" t="s">
        <v>220</v>
      </c>
      <c r="R67" t="s">
        <v>221</v>
      </c>
      <c r="S67" t="s">
        <v>220</v>
      </c>
      <c r="T67" t="s">
        <v>220</v>
      </c>
      <c r="U67" t="s">
        <v>220</v>
      </c>
      <c r="V67" t="s">
        <v>220</v>
      </c>
      <c r="W67" t="s">
        <v>227</v>
      </c>
      <c r="X67" t="s">
        <v>220</v>
      </c>
      <c r="Y67" t="s">
        <v>220</v>
      </c>
      <c r="Z67" t="s">
        <v>222</v>
      </c>
      <c r="AA67" t="s">
        <v>105</v>
      </c>
      <c r="AB67" t="s">
        <v>220</v>
      </c>
      <c r="AC67" t="s">
        <v>220</v>
      </c>
      <c r="AD67" t="s">
        <v>221</v>
      </c>
      <c r="AE67" t="s">
        <v>220</v>
      </c>
      <c r="AF67" t="s">
        <v>233</v>
      </c>
      <c r="AG67" t="s">
        <v>78</v>
      </c>
      <c r="AH67" s="13">
        <v>44581.235578703701</v>
      </c>
      <c r="AI67" s="13">
        <v>44581.235578703701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4194304</v>
      </c>
      <c r="BL67" t="s">
        <v>223</v>
      </c>
      <c r="BM67" t="s">
        <v>81</v>
      </c>
      <c r="BN67" t="s">
        <v>224</v>
      </c>
      <c r="BO67" t="s">
        <v>291</v>
      </c>
      <c r="BP67" t="s">
        <v>227</v>
      </c>
    </row>
    <row r="68" spans="1:68">
      <c r="A68">
        <v>5944</v>
      </c>
      <c r="B68" t="s">
        <v>219</v>
      </c>
      <c r="C68" t="s">
        <v>131</v>
      </c>
      <c r="D68" t="s">
        <v>220</v>
      </c>
      <c r="E68" t="s">
        <v>220</v>
      </c>
      <c r="F68" t="s">
        <v>220</v>
      </c>
      <c r="G68" t="s">
        <v>220</v>
      </c>
      <c r="H68" t="s">
        <v>220</v>
      </c>
      <c r="I68" t="s">
        <v>220</v>
      </c>
      <c r="J68" t="s">
        <v>220</v>
      </c>
      <c r="K68" t="s">
        <v>220</v>
      </c>
      <c r="L68" t="s">
        <v>220</v>
      </c>
      <c r="M68" t="s">
        <v>220</v>
      </c>
      <c r="N68" t="s">
        <v>220</v>
      </c>
      <c r="O68" t="s">
        <v>220</v>
      </c>
      <c r="P68" t="s">
        <v>220</v>
      </c>
      <c r="Q68" t="s">
        <v>220</v>
      </c>
      <c r="R68" t="s">
        <v>221</v>
      </c>
      <c r="S68" t="s">
        <v>220</v>
      </c>
      <c r="T68" t="s">
        <v>220</v>
      </c>
      <c r="U68" t="s">
        <v>220</v>
      </c>
      <c r="V68" t="s">
        <v>220</v>
      </c>
      <c r="W68" t="s">
        <v>227</v>
      </c>
      <c r="X68" t="s">
        <v>220</v>
      </c>
      <c r="Y68" t="s">
        <v>220</v>
      </c>
      <c r="Z68" t="s">
        <v>222</v>
      </c>
      <c r="AA68" t="s">
        <v>105</v>
      </c>
      <c r="AB68" t="s">
        <v>220</v>
      </c>
      <c r="AC68" t="s">
        <v>220</v>
      </c>
      <c r="AD68" t="s">
        <v>221</v>
      </c>
      <c r="AE68" t="s">
        <v>220</v>
      </c>
      <c r="AF68" t="s">
        <v>253</v>
      </c>
      <c r="AG68" t="s">
        <v>78</v>
      </c>
      <c r="AH68" s="13">
        <v>44581.30840277778</v>
      </c>
      <c r="AI68" s="13">
        <v>44581.30840277778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4194304</v>
      </c>
      <c r="BL68" t="s">
        <v>129</v>
      </c>
      <c r="BM68" t="s">
        <v>95</v>
      </c>
      <c r="BN68" t="s">
        <v>260</v>
      </c>
      <c r="BO68" t="s">
        <v>254</v>
      </c>
      <c r="BP68" t="s">
        <v>227</v>
      </c>
    </row>
    <row r="69" spans="1:68">
      <c r="A69">
        <v>5499</v>
      </c>
      <c r="B69" t="s">
        <v>219</v>
      </c>
      <c r="C69" t="s">
        <v>131</v>
      </c>
      <c r="D69" t="s">
        <v>220</v>
      </c>
      <c r="E69" t="s">
        <v>220</v>
      </c>
      <c r="F69" t="s">
        <v>220</v>
      </c>
      <c r="G69" t="s">
        <v>220</v>
      </c>
      <c r="H69" t="s">
        <v>220</v>
      </c>
      <c r="I69" t="s">
        <v>220</v>
      </c>
      <c r="J69" t="s">
        <v>220</v>
      </c>
      <c r="K69" t="s">
        <v>220</v>
      </c>
      <c r="L69" t="s">
        <v>220</v>
      </c>
      <c r="M69" t="s">
        <v>220</v>
      </c>
      <c r="N69" t="s">
        <v>220</v>
      </c>
      <c r="O69" t="s">
        <v>221</v>
      </c>
      <c r="P69" t="s">
        <v>220</v>
      </c>
      <c r="Q69" t="s">
        <v>220</v>
      </c>
      <c r="R69" t="s">
        <v>221</v>
      </c>
      <c r="S69" t="s">
        <v>220</v>
      </c>
      <c r="T69" t="s">
        <v>220</v>
      </c>
      <c r="U69" t="s">
        <v>220</v>
      </c>
      <c r="V69" t="s">
        <v>221</v>
      </c>
      <c r="W69" t="s">
        <v>250</v>
      </c>
      <c r="X69" t="s">
        <v>220</v>
      </c>
      <c r="Y69" t="s">
        <v>221</v>
      </c>
      <c r="Z69" t="s">
        <v>82</v>
      </c>
      <c r="AA69" t="s">
        <v>105</v>
      </c>
      <c r="AB69" t="s">
        <v>220</v>
      </c>
      <c r="AC69" t="s">
        <v>220</v>
      </c>
      <c r="AD69" t="s">
        <v>221</v>
      </c>
      <c r="AE69" t="s">
        <v>221</v>
      </c>
      <c r="AF69" t="s">
        <v>85</v>
      </c>
      <c r="AG69" t="s">
        <v>78</v>
      </c>
      <c r="AH69" s="13">
        <v>44581.090011574073</v>
      </c>
      <c r="AI69" s="13">
        <v>44581.090011574073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65536</v>
      </c>
      <c r="BK69">
        <v>4194304</v>
      </c>
      <c r="BL69" t="s">
        <v>129</v>
      </c>
      <c r="BM69" t="s">
        <v>81</v>
      </c>
      <c r="BN69" t="s">
        <v>234</v>
      </c>
      <c r="BO69" t="s">
        <v>229</v>
      </c>
      <c r="BP69" t="s">
        <v>250</v>
      </c>
    </row>
    <row r="70" spans="1:68">
      <c r="A70">
        <v>8641</v>
      </c>
      <c r="B70" t="s">
        <v>226</v>
      </c>
      <c r="C70" t="s">
        <v>84</v>
      </c>
      <c r="D70" t="s">
        <v>220</v>
      </c>
      <c r="E70" t="s">
        <v>220</v>
      </c>
      <c r="F70" t="s">
        <v>220</v>
      </c>
      <c r="G70" t="s">
        <v>220</v>
      </c>
      <c r="H70" t="s">
        <v>220</v>
      </c>
      <c r="I70" t="s">
        <v>220</v>
      </c>
      <c r="J70" t="s">
        <v>220</v>
      </c>
      <c r="K70" t="s">
        <v>220</v>
      </c>
      <c r="L70" t="s">
        <v>220</v>
      </c>
      <c r="M70" t="s">
        <v>220</v>
      </c>
      <c r="N70" t="s">
        <v>220</v>
      </c>
      <c r="O70" t="s">
        <v>220</v>
      </c>
      <c r="P70" t="s">
        <v>220</v>
      </c>
      <c r="Q70" t="s">
        <v>220</v>
      </c>
      <c r="R70" t="s">
        <v>221</v>
      </c>
      <c r="S70" t="s">
        <v>220</v>
      </c>
      <c r="T70" t="s">
        <v>220</v>
      </c>
      <c r="U70" t="s">
        <v>220</v>
      </c>
      <c r="V70" t="s">
        <v>220</v>
      </c>
      <c r="W70" t="s">
        <v>227</v>
      </c>
      <c r="X70" t="s">
        <v>220</v>
      </c>
      <c r="Y70" t="s">
        <v>220</v>
      </c>
      <c r="Z70" t="s">
        <v>283</v>
      </c>
      <c r="AA70" t="s">
        <v>105</v>
      </c>
      <c r="AB70" t="s">
        <v>220</v>
      </c>
      <c r="AC70" t="s">
        <v>220</v>
      </c>
      <c r="AD70" t="s">
        <v>221</v>
      </c>
      <c r="AE70" t="s">
        <v>220</v>
      </c>
      <c r="AF70" t="s">
        <v>233</v>
      </c>
      <c r="AG70" t="s">
        <v>78</v>
      </c>
      <c r="AH70" s="13">
        <v>44581.535092592596</v>
      </c>
      <c r="AI70" s="13">
        <v>44581.535092592596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65536</v>
      </c>
      <c r="BK70">
        <v>4194304</v>
      </c>
      <c r="BL70" t="s">
        <v>223</v>
      </c>
      <c r="BM70" t="s">
        <v>95</v>
      </c>
      <c r="BN70" t="s">
        <v>224</v>
      </c>
      <c r="BO70" t="s">
        <v>228</v>
      </c>
      <c r="BP70" t="s">
        <v>227</v>
      </c>
    </row>
    <row r="71" spans="1:68">
      <c r="A71">
        <v>5815</v>
      </c>
      <c r="B71" t="s">
        <v>219</v>
      </c>
      <c r="C71" t="s">
        <v>131</v>
      </c>
      <c r="D71" t="s">
        <v>220</v>
      </c>
      <c r="E71" t="s">
        <v>220</v>
      </c>
      <c r="F71" t="s">
        <v>220</v>
      </c>
      <c r="G71" t="s">
        <v>220</v>
      </c>
      <c r="H71" t="s">
        <v>220</v>
      </c>
      <c r="I71" t="s">
        <v>220</v>
      </c>
      <c r="J71" t="s">
        <v>220</v>
      </c>
      <c r="K71" t="s">
        <v>220</v>
      </c>
      <c r="L71" t="s">
        <v>220</v>
      </c>
      <c r="M71" t="s">
        <v>220</v>
      </c>
      <c r="N71" t="s">
        <v>220</v>
      </c>
      <c r="O71" t="s">
        <v>220</v>
      </c>
      <c r="P71" t="s">
        <v>220</v>
      </c>
      <c r="Q71" t="s">
        <v>220</v>
      </c>
      <c r="R71" t="s">
        <v>221</v>
      </c>
      <c r="S71" t="s">
        <v>220</v>
      </c>
      <c r="T71" t="s">
        <v>220</v>
      </c>
      <c r="U71" t="s">
        <v>220</v>
      </c>
      <c r="V71" t="s">
        <v>220</v>
      </c>
      <c r="W71" t="s">
        <v>83</v>
      </c>
      <c r="X71" t="s">
        <v>220</v>
      </c>
      <c r="Y71" t="s">
        <v>221</v>
      </c>
      <c r="Z71" t="s">
        <v>222</v>
      </c>
      <c r="AA71" t="s">
        <v>105</v>
      </c>
      <c r="AB71" t="s">
        <v>220</v>
      </c>
      <c r="AC71" t="s">
        <v>220</v>
      </c>
      <c r="AD71" t="s">
        <v>221</v>
      </c>
      <c r="AE71" t="s">
        <v>220</v>
      </c>
      <c r="AF71" t="s">
        <v>85</v>
      </c>
      <c r="AG71" t="s">
        <v>78</v>
      </c>
      <c r="AH71" s="13">
        <v>44581.357199074075</v>
      </c>
      <c r="AI71" s="13">
        <v>44581.357199074075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8388608</v>
      </c>
      <c r="BI71">
        <v>0</v>
      </c>
      <c r="BJ71">
        <v>0</v>
      </c>
      <c r="BK71">
        <v>4194304</v>
      </c>
      <c r="BL71" t="s">
        <v>129</v>
      </c>
      <c r="BM71" t="s">
        <v>81</v>
      </c>
      <c r="BN71" t="s">
        <v>268</v>
      </c>
      <c r="BO71" t="s">
        <v>229</v>
      </c>
      <c r="BP71" t="s">
        <v>83</v>
      </c>
    </row>
    <row r="72" spans="1:68">
      <c r="A72">
        <v>5734</v>
      </c>
      <c r="B72" t="s">
        <v>219</v>
      </c>
      <c r="C72" t="s">
        <v>131</v>
      </c>
      <c r="D72" t="s">
        <v>220</v>
      </c>
      <c r="E72" t="s">
        <v>220</v>
      </c>
      <c r="F72" t="s">
        <v>220</v>
      </c>
      <c r="G72" t="s">
        <v>220</v>
      </c>
      <c r="H72" t="s">
        <v>220</v>
      </c>
      <c r="I72" t="s">
        <v>220</v>
      </c>
      <c r="J72" t="s">
        <v>220</v>
      </c>
      <c r="K72" t="s">
        <v>220</v>
      </c>
      <c r="L72" t="s">
        <v>220</v>
      </c>
      <c r="M72" t="s">
        <v>220</v>
      </c>
      <c r="N72" t="s">
        <v>220</v>
      </c>
      <c r="O72" t="s">
        <v>220</v>
      </c>
      <c r="P72" t="s">
        <v>220</v>
      </c>
      <c r="Q72" t="s">
        <v>220</v>
      </c>
      <c r="R72" t="s">
        <v>221</v>
      </c>
      <c r="S72" t="s">
        <v>220</v>
      </c>
      <c r="T72" t="s">
        <v>220</v>
      </c>
      <c r="U72" t="s">
        <v>220</v>
      </c>
      <c r="V72" t="s">
        <v>220</v>
      </c>
      <c r="W72" t="s">
        <v>227</v>
      </c>
      <c r="X72" t="s">
        <v>220</v>
      </c>
      <c r="Y72" t="s">
        <v>220</v>
      </c>
      <c r="Z72" t="s">
        <v>222</v>
      </c>
      <c r="AA72" t="s">
        <v>79</v>
      </c>
      <c r="AB72" t="s">
        <v>220</v>
      </c>
      <c r="AC72" t="s">
        <v>220</v>
      </c>
      <c r="AD72" t="s">
        <v>221</v>
      </c>
      <c r="AE72" t="s">
        <v>220</v>
      </c>
      <c r="AF72" t="s">
        <v>253</v>
      </c>
      <c r="AG72" t="s">
        <v>78</v>
      </c>
      <c r="AH72" s="13">
        <v>25568.666666666668</v>
      </c>
      <c r="AI72" s="13">
        <v>44581.200057870374</v>
      </c>
      <c r="AJ72">
        <v>-19013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8388608</v>
      </c>
      <c r="BI72">
        <v>0</v>
      </c>
      <c r="BJ72">
        <v>0</v>
      </c>
      <c r="BK72">
        <v>4194304</v>
      </c>
      <c r="BL72" t="s">
        <v>129</v>
      </c>
      <c r="BM72" t="s">
        <v>81</v>
      </c>
      <c r="BN72" t="s">
        <v>244</v>
      </c>
      <c r="BO72" t="s">
        <v>229</v>
      </c>
      <c r="BP72" t="s">
        <v>227</v>
      </c>
    </row>
    <row r="73" spans="1:68">
      <c r="A73">
        <v>5311</v>
      </c>
      <c r="B73" t="s">
        <v>226</v>
      </c>
      <c r="C73" t="s">
        <v>84</v>
      </c>
      <c r="D73" t="s">
        <v>220</v>
      </c>
      <c r="E73" t="s">
        <v>220</v>
      </c>
      <c r="F73" t="s">
        <v>220</v>
      </c>
      <c r="G73" t="s">
        <v>220</v>
      </c>
      <c r="H73" t="s">
        <v>220</v>
      </c>
      <c r="I73" t="s">
        <v>220</v>
      </c>
      <c r="J73" t="s">
        <v>220</v>
      </c>
      <c r="K73" t="s">
        <v>220</v>
      </c>
      <c r="L73" t="s">
        <v>220</v>
      </c>
      <c r="M73" t="s">
        <v>220</v>
      </c>
      <c r="N73" t="s">
        <v>220</v>
      </c>
      <c r="O73" t="s">
        <v>220</v>
      </c>
      <c r="P73" t="s">
        <v>220</v>
      </c>
      <c r="Q73" t="s">
        <v>220</v>
      </c>
      <c r="R73" t="s">
        <v>221</v>
      </c>
      <c r="S73" t="s">
        <v>220</v>
      </c>
      <c r="T73" t="s">
        <v>220</v>
      </c>
      <c r="U73" t="s">
        <v>220</v>
      </c>
      <c r="V73" t="s">
        <v>220</v>
      </c>
      <c r="W73" t="s">
        <v>106</v>
      </c>
      <c r="X73" t="s">
        <v>220</v>
      </c>
      <c r="Y73" t="s">
        <v>220</v>
      </c>
      <c r="Z73" t="s">
        <v>222</v>
      </c>
      <c r="AA73" t="s">
        <v>105</v>
      </c>
      <c r="AB73" t="s">
        <v>220</v>
      </c>
      <c r="AC73" t="s">
        <v>220</v>
      </c>
      <c r="AD73" t="s">
        <v>221</v>
      </c>
      <c r="AE73" t="s">
        <v>220</v>
      </c>
      <c r="AF73" t="s">
        <v>85</v>
      </c>
      <c r="AG73" t="s">
        <v>78</v>
      </c>
      <c r="AH73" s="13">
        <v>44581.337800925925</v>
      </c>
      <c r="AI73" s="13">
        <v>44581.337800925925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4194304</v>
      </c>
      <c r="BL73" t="s">
        <v>223</v>
      </c>
      <c r="BM73" t="s">
        <v>81</v>
      </c>
      <c r="BN73" t="s">
        <v>224</v>
      </c>
      <c r="BO73" t="s">
        <v>273</v>
      </c>
      <c r="BP73" t="s">
        <v>106</v>
      </c>
    </row>
    <row r="74" spans="1:68">
      <c r="A74">
        <v>5943</v>
      </c>
      <c r="B74" t="s">
        <v>226</v>
      </c>
      <c r="C74" t="s">
        <v>84</v>
      </c>
      <c r="D74" t="s">
        <v>220</v>
      </c>
      <c r="E74" t="s">
        <v>220</v>
      </c>
      <c r="F74" t="s">
        <v>220</v>
      </c>
      <c r="G74" t="s">
        <v>220</v>
      </c>
      <c r="H74" t="s">
        <v>220</v>
      </c>
      <c r="I74" t="s">
        <v>220</v>
      </c>
      <c r="J74" t="s">
        <v>220</v>
      </c>
      <c r="K74" t="s">
        <v>220</v>
      </c>
      <c r="L74" t="s">
        <v>220</v>
      </c>
      <c r="M74" t="s">
        <v>220</v>
      </c>
      <c r="N74" t="s">
        <v>220</v>
      </c>
      <c r="O74" t="s">
        <v>220</v>
      </c>
      <c r="P74" t="s">
        <v>220</v>
      </c>
      <c r="Q74" t="s">
        <v>220</v>
      </c>
      <c r="R74" t="s">
        <v>221</v>
      </c>
      <c r="S74" t="s">
        <v>220</v>
      </c>
      <c r="T74" t="s">
        <v>220</v>
      </c>
      <c r="U74" t="s">
        <v>220</v>
      </c>
      <c r="V74" t="s">
        <v>220</v>
      </c>
      <c r="W74" t="s">
        <v>227</v>
      </c>
      <c r="X74" t="s">
        <v>220</v>
      </c>
      <c r="Y74" t="s">
        <v>220</v>
      </c>
      <c r="Z74" t="s">
        <v>222</v>
      </c>
      <c r="AA74" t="s">
        <v>105</v>
      </c>
      <c r="AB74" t="s">
        <v>220</v>
      </c>
      <c r="AC74" t="s">
        <v>220</v>
      </c>
      <c r="AD74" t="s">
        <v>221</v>
      </c>
      <c r="AE74" t="s">
        <v>220</v>
      </c>
      <c r="AF74" t="s">
        <v>85</v>
      </c>
      <c r="AG74" t="s">
        <v>78</v>
      </c>
      <c r="AH74" s="13">
        <v>44581.504224537035</v>
      </c>
      <c r="AI74" s="13">
        <v>44581.504224537035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2048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8388608</v>
      </c>
      <c r="BI74">
        <v>0</v>
      </c>
      <c r="BJ74">
        <v>0</v>
      </c>
      <c r="BK74">
        <v>4194304</v>
      </c>
      <c r="BL74" t="s">
        <v>223</v>
      </c>
      <c r="BM74" t="s">
        <v>95</v>
      </c>
      <c r="BN74" t="s">
        <v>224</v>
      </c>
      <c r="BO74" t="s">
        <v>232</v>
      </c>
      <c r="BP74" t="s">
        <v>227</v>
      </c>
    </row>
    <row r="75" spans="1:68">
      <c r="A75">
        <v>5812</v>
      </c>
      <c r="B75" t="s">
        <v>219</v>
      </c>
      <c r="C75" t="s">
        <v>84</v>
      </c>
      <c r="D75" t="s">
        <v>220</v>
      </c>
      <c r="E75" t="s">
        <v>220</v>
      </c>
      <c r="F75" t="s">
        <v>220</v>
      </c>
      <c r="G75" t="s">
        <v>220</v>
      </c>
      <c r="H75" t="s">
        <v>220</v>
      </c>
      <c r="I75" t="s">
        <v>220</v>
      </c>
      <c r="J75" t="s">
        <v>220</v>
      </c>
      <c r="K75" t="s">
        <v>221</v>
      </c>
      <c r="L75" t="s">
        <v>220</v>
      </c>
      <c r="M75" t="s">
        <v>220</v>
      </c>
      <c r="N75" t="s">
        <v>220</v>
      </c>
      <c r="O75" t="s">
        <v>220</v>
      </c>
      <c r="P75" t="s">
        <v>220</v>
      </c>
      <c r="Q75" t="s">
        <v>220</v>
      </c>
      <c r="R75" t="s">
        <v>221</v>
      </c>
      <c r="S75" t="s">
        <v>220</v>
      </c>
      <c r="T75" t="s">
        <v>220</v>
      </c>
      <c r="U75" t="s">
        <v>220</v>
      </c>
      <c r="V75" t="s">
        <v>220</v>
      </c>
      <c r="W75" t="s">
        <v>227</v>
      </c>
      <c r="X75" t="s">
        <v>220</v>
      </c>
      <c r="Y75" t="s">
        <v>220</v>
      </c>
      <c r="Z75" t="s">
        <v>292</v>
      </c>
      <c r="AA75" t="s">
        <v>105</v>
      </c>
      <c r="AB75" t="s">
        <v>220</v>
      </c>
      <c r="AC75" t="s">
        <v>220</v>
      </c>
      <c r="AD75" t="s">
        <v>221</v>
      </c>
      <c r="AE75" t="s">
        <v>220</v>
      </c>
      <c r="AF75" t="s">
        <v>85</v>
      </c>
      <c r="AG75" t="s">
        <v>78</v>
      </c>
      <c r="AH75" s="13">
        <v>44581.484537037039</v>
      </c>
      <c r="AI75" s="13">
        <v>44581.484537037039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256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65536</v>
      </c>
      <c r="BK75">
        <v>4194304</v>
      </c>
      <c r="BL75" t="s">
        <v>223</v>
      </c>
      <c r="BM75" t="s">
        <v>81</v>
      </c>
      <c r="BN75" t="s">
        <v>224</v>
      </c>
      <c r="BO75" t="s">
        <v>254</v>
      </c>
      <c r="BP75" t="s">
        <v>227</v>
      </c>
    </row>
    <row r="76" spans="1:68">
      <c r="A76">
        <v>5169</v>
      </c>
      <c r="B76" t="s">
        <v>219</v>
      </c>
      <c r="C76" t="s">
        <v>84</v>
      </c>
      <c r="D76" t="s">
        <v>220</v>
      </c>
      <c r="E76" t="s">
        <v>220</v>
      </c>
      <c r="F76" t="s">
        <v>220</v>
      </c>
      <c r="G76" t="s">
        <v>220</v>
      </c>
      <c r="H76" t="s">
        <v>220</v>
      </c>
      <c r="I76" t="s">
        <v>220</v>
      </c>
      <c r="J76" t="s">
        <v>220</v>
      </c>
      <c r="K76" t="s">
        <v>220</v>
      </c>
      <c r="L76" t="s">
        <v>220</v>
      </c>
      <c r="M76" t="s">
        <v>220</v>
      </c>
      <c r="N76" t="s">
        <v>220</v>
      </c>
      <c r="O76" t="s">
        <v>220</v>
      </c>
      <c r="P76" t="s">
        <v>220</v>
      </c>
      <c r="Q76" t="s">
        <v>220</v>
      </c>
      <c r="R76" t="s">
        <v>221</v>
      </c>
      <c r="S76" t="s">
        <v>220</v>
      </c>
      <c r="T76" t="s">
        <v>220</v>
      </c>
      <c r="U76" t="s">
        <v>220</v>
      </c>
      <c r="V76" t="s">
        <v>220</v>
      </c>
      <c r="W76" t="s">
        <v>227</v>
      </c>
      <c r="X76" t="s">
        <v>220</v>
      </c>
      <c r="Y76" t="s">
        <v>220</v>
      </c>
      <c r="Z76" t="s">
        <v>222</v>
      </c>
      <c r="AA76" t="s">
        <v>105</v>
      </c>
      <c r="AB76" t="s">
        <v>220</v>
      </c>
      <c r="AC76" t="s">
        <v>220</v>
      </c>
      <c r="AD76" t="s">
        <v>221</v>
      </c>
      <c r="AE76" t="s">
        <v>220</v>
      </c>
      <c r="AF76" t="s">
        <v>85</v>
      </c>
      <c r="AG76" t="s">
        <v>78</v>
      </c>
      <c r="AH76" s="13">
        <v>44581.818437499998</v>
      </c>
      <c r="AI76" s="13">
        <v>44581.818437499998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4194304</v>
      </c>
      <c r="BL76" t="s">
        <v>223</v>
      </c>
      <c r="BM76" t="s">
        <v>81</v>
      </c>
      <c r="BN76" t="s">
        <v>224</v>
      </c>
      <c r="BO76" t="s">
        <v>254</v>
      </c>
      <c r="BP76" t="s">
        <v>227</v>
      </c>
    </row>
    <row r="77" spans="1:68">
      <c r="A77">
        <v>5735</v>
      </c>
      <c r="B77" t="s">
        <v>219</v>
      </c>
      <c r="C77" t="s">
        <v>84</v>
      </c>
      <c r="D77" t="s">
        <v>220</v>
      </c>
      <c r="E77" t="s">
        <v>220</v>
      </c>
      <c r="F77" t="s">
        <v>220</v>
      </c>
      <c r="G77" t="s">
        <v>220</v>
      </c>
      <c r="H77" t="s">
        <v>220</v>
      </c>
      <c r="I77" t="s">
        <v>220</v>
      </c>
      <c r="J77" t="s">
        <v>220</v>
      </c>
      <c r="K77" t="s">
        <v>220</v>
      </c>
      <c r="L77" t="s">
        <v>220</v>
      </c>
      <c r="M77" t="s">
        <v>220</v>
      </c>
      <c r="N77" t="s">
        <v>220</v>
      </c>
      <c r="O77" t="s">
        <v>220</v>
      </c>
      <c r="P77" t="s">
        <v>220</v>
      </c>
      <c r="Q77" t="s">
        <v>220</v>
      </c>
      <c r="R77" t="s">
        <v>221</v>
      </c>
      <c r="S77" t="s">
        <v>220</v>
      </c>
      <c r="T77" t="s">
        <v>220</v>
      </c>
      <c r="U77" t="s">
        <v>220</v>
      </c>
      <c r="V77" t="s">
        <v>220</v>
      </c>
      <c r="W77" t="s">
        <v>227</v>
      </c>
      <c r="X77" t="s">
        <v>220</v>
      </c>
      <c r="Y77" t="s">
        <v>220</v>
      </c>
      <c r="Z77" t="s">
        <v>222</v>
      </c>
      <c r="AA77" t="s">
        <v>105</v>
      </c>
      <c r="AB77" t="s">
        <v>220</v>
      </c>
      <c r="AC77" t="s">
        <v>220</v>
      </c>
      <c r="AD77" t="s">
        <v>221</v>
      </c>
      <c r="AE77" t="s">
        <v>220</v>
      </c>
      <c r="AF77" t="s">
        <v>85</v>
      </c>
      <c r="AG77" t="s">
        <v>78</v>
      </c>
      <c r="AH77" s="13">
        <v>44581.380833333336</v>
      </c>
      <c r="AI77" s="13">
        <v>44581.380833333336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8388608</v>
      </c>
      <c r="BI77">
        <v>0</v>
      </c>
      <c r="BJ77">
        <v>0</v>
      </c>
      <c r="BK77">
        <v>4194304</v>
      </c>
      <c r="BL77" t="s">
        <v>223</v>
      </c>
      <c r="BM77" t="s">
        <v>81</v>
      </c>
      <c r="BN77" t="s">
        <v>224</v>
      </c>
      <c r="BO77" t="s">
        <v>291</v>
      </c>
      <c r="BP77" t="s">
        <v>227</v>
      </c>
    </row>
    <row r="78" spans="1:68">
      <c r="A78">
        <v>5995</v>
      </c>
      <c r="B78" t="s">
        <v>219</v>
      </c>
      <c r="C78" t="s">
        <v>84</v>
      </c>
      <c r="D78" t="s">
        <v>220</v>
      </c>
      <c r="E78" t="s">
        <v>220</v>
      </c>
      <c r="F78" t="s">
        <v>220</v>
      </c>
      <c r="G78" t="s">
        <v>220</v>
      </c>
      <c r="H78" t="s">
        <v>220</v>
      </c>
      <c r="I78" t="s">
        <v>220</v>
      </c>
      <c r="J78" t="s">
        <v>220</v>
      </c>
      <c r="K78" t="s">
        <v>220</v>
      </c>
      <c r="L78" t="s">
        <v>220</v>
      </c>
      <c r="M78" t="s">
        <v>220</v>
      </c>
      <c r="N78" t="s">
        <v>220</v>
      </c>
      <c r="O78" t="s">
        <v>220</v>
      </c>
      <c r="P78" t="s">
        <v>220</v>
      </c>
      <c r="Q78" t="s">
        <v>220</v>
      </c>
      <c r="R78" t="s">
        <v>221</v>
      </c>
      <c r="S78" t="s">
        <v>220</v>
      </c>
      <c r="T78" t="s">
        <v>220</v>
      </c>
      <c r="U78" t="s">
        <v>220</v>
      </c>
      <c r="V78" t="s">
        <v>220</v>
      </c>
      <c r="W78" t="s">
        <v>106</v>
      </c>
      <c r="X78" t="s">
        <v>220</v>
      </c>
      <c r="Y78" t="s">
        <v>221</v>
      </c>
      <c r="Z78" t="s">
        <v>222</v>
      </c>
      <c r="AA78" t="s">
        <v>105</v>
      </c>
      <c r="AB78" t="s">
        <v>220</v>
      </c>
      <c r="AC78" t="s">
        <v>220</v>
      </c>
      <c r="AD78" t="s">
        <v>221</v>
      </c>
      <c r="AE78" t="s">
        <v>220</v>
      </c>
      <c r="AF78" t="s">
        <v>85</v>
      </c>
      <c r="AG78" t="s">
        <v>78</v>
      </c>
      <c r="AH78" s="13">
        <v>44581.212453703702</v>
      </c>
      <c r="AI78" s="13">
        <v>44581.212453703702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4194304</v>
      </c>
      <c r="BL78" t="s">
        <v>223</v>
      </c>
      <c r="BM78" t="s">
        <v>81</v>
      </c>
      <c r="BN78" t="s">
        <v>224</v>
      </c>
      <c r="BO78" t="s">
        <v>245</v>
      </c>
      <c r="BP78" t="s">
        <v>106</v>
      </c>
    </row>
    <row r="79" spans="1:68">
      <c r="A79">
        <v>5947</v>
      </c>
      <c r="B79" t="s">
        <v>219</v>
      </c>
      <c r="C79" t="s">
        <v>262</v>
      </c>
      <c r="D79" t="s">
        <v>220</v>
      </c>
      <c r="E79" t="s">
        <v>220</v>
      </c>
      <c r="F79" t="s">
        <v>220</v>
      </c>
      <c r="G79" t="s">
        <v>220</v>
      </c>
      <c r="H79" t="s">
        <v>220</v>
      </c>
      <c r="I79" t="s">
        <v>220</v>
      </c>
      <c r="J79" t="s">
        <v>220</v>
      </c>
      <c r="K79" t="s">
        <v>220</v>
      </c>
      <c r="L79" t="s">
        <v>220</v>
      </c>
      <c r="M79" t="s">
        <v>220</v>
      </c>
      <c r="N79" t="s">
        <v>220</v>
      </c>
      <c r="O79" t="s">
        <v>220</v>
      </c>
      <c r="P79" t="s">
        <v>220</v>
      </c>
      <c r="Q79" t="s">
        <v>220</v>
      </c>
      <c r="R79" t="s">
        <v>221</v>
      </c>
      <c r="S79" t="s">
        <v>220</v>
      </c>
      <c r="T79" t="s">
        <v>220</v>
      </c>
      <c r="U79" t="s">
        <v>220</v>
      </c>
      <c r="V79" t="s">
        <v>220</v>
      </c>
      <c r="W79" t="s">
        <v>227</v>
      </c>
      <c r="X79" t="s">
        <v>220</v>
      </c>
      <c r="Y79" t="s">
        <v>220</v>
      </c>
      <c r="Z79" t="s">
        <v>82</v>
      </c>
      <c r="AA79" t="s">
        <v>105</v>
      </c>
      <c r="AB79" t="s">
        <v>220</v>
      </c>
      <c r="AC79" t="s">
        <v>220</v>
      </c>
      <c r="AD79" t="s">
        <v>221</v>
      </c>
      <c r="AE79" t="s">
        <v>220</v>
      </c>
      <c r="AF79" t="s">
        <v>263</v>
      </c>
      <c r="AG79" t="s">
        <v>78</v>
      </c>
      <c r="AH79" s="13">
        <v>44581.536493055559</v>
      </c>
      <c r="AI79" s="13">
        <v>44581.536493055559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4194304</v>
      </c>
      <c r="BL79" t="s">
        <v>264</v>
      </c>
      <c r="BM79" t="s">
        <v>95</v>
      </c>
      <c r="BN79" t="s">
        <v>267</v>
      </c>
      <c r="BO79" t="s">
        <v>229</v>
      </c>
      <c r="BP79" t="s">
        <v>227</v>
      </c>
    </row>
    <row r="80" spans="1:68">
      <c r="A80">
        <v>5732</v>
      </c>
      <c r="B80" t="s">
        <v>219</v>
      </c>
      <c r="C80" t="s">
        <v>84</v>
      </c>
      <c r="D80" t="s">
        <v>220</v>
      </c>
      <c r="E80" t="s">
        <v>220</v>
      </c>
      <c r="F80" t="s">
        <v>220</v>
      </c>
      <c r="G80" t="s">
        <v>220</v>
      </c>
      <c r="H80" t="s">
        <v>220</v>
      </c>
      <c r="I80" t="s">
        <v>220</v>
      </c>
      <c r="J80" t="s">
        <v>220</v>
      </c>
      <c r="K80" t="s">
        <v>220</v>
      </c>
      <c r="L80" t="s">
        <v>220</v>
      </c>
      <c r="M80" t="s">
        <v>220</v>
      </c>
      <c r="N80" t="s">
        <v>220</v>
      </c>
      <c r="O80" t="s">
        <v>220</v>
      </c>
      <c r="P80" t="s">
        <v>220</v>
      </c>
      <c r="Q80" t="s">
        <v>220</v>
      </c>
      <c r="R80" t="s">
        <v>221</v>
      </c>
      <c r="S80" t="s">
        <v>220</v>
      </c>
      <c r="T80" t="s">
        <v>220</v>
      </c>
      <c r="U80" t="s">
        <v>220</v>
      </c>
      <c r="V80" t="s">
        <v>220</v>
      </c>
      <c r="W80" t="s">
        <v>227</v>
      </c>
      <c r="X80" t="s">
        <v>220</v>
      </c>
      <c r="Y80" t="s">
        <v>220</v>
      </c>
      <c r="Z80" t="s">
        <v>283</v>
      </c>
      <c r="AA80" t="s">
        <v>79</v>
      </c>
      <c r="AB80" t="s">
        <v>220</v>
      </c>
      <c r="AC80" t="s">
        <v>220</v>
      </c>
      <c r="AD80" t="s">
        <v>221</v>
      </c>
      <c r="AE80" t="s">
        <v>220</v>
      </c>
      <c r="AF80" t="s">
        <v>233</v>
      </c>
      <c r="AG80" t="s">
        <v>78</v>
      </c>
      <c r="AH80" s="13">
        <v>25568.666666666668</v>
      </c>
      <c r="AI80" s="13">
        <v>44581.640856481485</v>
      </c>
      <c r="AJ80">
        <v>-19013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65536</v>
      </c>
      <c r="BK80">
        <v>4194304</v>
      </c>
      <c r="BL80" t="s">
        <v>236</v>
      </c>
      <c r="BM80" t="s">
        <v>236</v>
      </c>
      <c r="BN80" t="s">
        <v>237</v>
      </c>
      <c r="BO80" t="s">
        <v>229</v>
      </c>
      <c r="BP80" t="s">
        <v>91</v>
      </c>
    </row>
    <row r="81" spans="1:68">
      <c r="A81">
        <v>4816</v>
      </c>
      <c r="B81" t="s">
        <v>219</v>
      </c>
      <c r="C81" t="s">
        <v>131</v>
      </c>
      <c r="D81" t="s">
        <v>220</v>
      </c>
      <c r="E81" t="s">
        <v>220</v>
      </c>
      <c r="F81" t="s">
        <v>220</v>
      </c>
      <c r="G81" t="s">
        <v>220</v>
      </c>
      <c r="H81" t="s">
        <v>220</v>
      </c>
      <c r="I81" t="s">
        <v>220</v>
      </c>
      <c r="J81" t="s">
        <v>220</v>
      </c>
      <c r="K81" t="s">
        <v>220</v>
      </c>
      <c r="L81" t="s">
        <v>220</v>
      </c>
      <c r="M81" t="s">
        <v>220</v>
      </c>
      <c r="N81" t="s">
        <v>220</v>
      </c>
      <c r="O81" t="s">
        <v>220</v>
      </c>
      <c r="P81" t="s">
        <v>220</v>
      </c>
      <c r="Q81" t="s">
        <v>220</v>
      </c>
      <c r="R81" t="s">
        <v>221</v>
      </c>
      <c r="S81" t="s">
        <v>220</v>
      </c>
      <c r="T81" t="s">
        <v>220</v>
      </c>
      <c r="U81" t="s">
        <v>220</v>
      </c>
      <c r="V81" t="s">
        <v>220</v>
      </c>
      <c r="W81" t="s">
        <v>240</v>
      </c>
      <c r="X81" t="s">
        <v>220</v>
      </c>
      <c r="Y81" t="s">
        <v>221</v>
      </c>
      <c r="Z81" t="s">
        <v>82</v>
      </c>
      <c r="AA81" t="s">
        <v>79</v>
      </c>
      <c r="AB81" t="s">
        <v>220</v>
      </c>
      <c r="AC81" t="s">
        <v>220</v>
      </c>
      <c r="AD81" t="s">
        <v>221</v>
      </c>
      <c r="AE81" t="s">
        <v>221</v>
      </c>
      <c r="AF81" t="s">
        <v>85</v>
      </c>
      <c r="AG81" t="s">
        <v>78</v>
      </c>
      <c r="AH81" s="13">
        <v>25568.666666666668</v>
      </c>
      <c r="AI81" s="13">
        <v>44581.212534722225</v>
      </c>
      <c r="AJ81">
        <v>-19013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8388608</v>
      </c>
      <c r="BI81">
        <v>0</v>
      </c>
      <c r="BJ81">
        <v>0</v>
      </c>
      <c r="BK81">
        <v>4194304</v>
      </c>
      <c r="BL81" t="s">
        <v>129</v>
      </c>
      <c r="BM81" t="s">
        <v>81</v>
      </c>
      <c r="BN81" t="s">
        <v>244</v>
      </c>
      <c r="BO81" t="s">
        <v>245</v>
      </c>
      <c r="BP81" t="s">
        <v>240</v>
      </c>
    </row>
    <row r="82" spans="1:68">
      <c r="A82">
        <v>5735</v>
      </c>
      <c r="B82" t="s">
        <v>219</v>
      </c>
      <c r="C82" t="s">
        <v>131</v>
      </c>
      <c r="D82" t="s">
        <v>220</v>
      </c>
      <c r="E82" t="s">
        <v>220</v>
      </c>
      <c r="F82" t="s">
        <v>220</v>
      </c>
      <c r="G82" t="s">
        <v>220</v>
      </c>
      <c r="H82" t="s">
        <v>220</v>
      </c>
      <c r="I82" t="s">
        <v>220</v>
      </c>
      <c r="J82" t="s">
        <v>220</v>
      </c>
      <c r="K82" t="s">
        <v>220</v>
      </c>
      <c r="L82" t="s">
        <v>220</v>
      </c>
      <c r="M82" t="s">
        <v>220</v>
      </c>
      <c r="N82" t="s">
        <v>220</v>
      </c>
      <c r="O82" t="s">
        <v>220</v>
      </c>
      <c r="P82" t="s">
        <v>220</v>
      </c>
      <c r="Q82" t="s">
        <v>220</v>
      </c>
      <c r="R82" t="s">
        <v>221</v>
      </c>
      <c r="S82" t="s">
        <v>220</v>
      </c>
      <c r="T82" t="s">
        <v>220</v>
      </c>
      <c r="U82" t="s">
        <v>220</v>
      </c>
      <c r="V82" t="s">
        <v>220</v>
      </c>
      <c r="W82" t="s">
        <v>227</v>
      </c>
      <c r="X82" t="s">
        <v>220</v>
      </c>
      <c r="Y82" t="s">
        <v>220</v>
      </c>
      <c r="Z82" t="s">
        <v>222</v>
      </c>
      <c r="AA82" t="s">
        <v>105</v>
      </c>
      <c r="AB82" t="s">
        <v>220</v>
      </c>
      <c r="AC82" t="s">
        <v>220</v>
      </c>
      <c r="AD82" t="s">
        <v>221</v>
      </c>
      <c r="AE82" t="s">
        <v>220</v>
      </c>
      <c r="AF82" t="s">
        <v>253</v>
      </c>
      <c r="AG82" t="s">
        <v>78</v>
      </c>
      <c r="AH82" s="13">
        <v>44581.768761574072</v>
      </c>
      <c r="AI82" s="13">
        <v>44581.768761574072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8388608</v>
      </c>
      <c r="BI82">
        <v>0</v>
      </c>
      <c r="BJ82">
        <v>0</v>
      </c>
      <c r="BK82">
        <v>4194304</v>
      </c>
      <c r="BL82" t="s">
        <v>129</v>
      </c>
      <c r="BM82" t="s">
        <v>95</v>
      </c>
      <c r="BN82" t="s">
        <v>293</v>
      </c>
      <c r="BO82" t="s">
        <v>294</v>
      </c>
      <c r="BP82" t="s">
        <v>227</v>
      </c>
    </row>
    <row r="83" spans="1:68">
      <c r="A83">
        <v>5812</v>
      </c>
      <c r="B83" t="s">
        <v>219</v>
      </c>
      <c r="C83" t="s">
        <v>84</v>
      </c>
      <c r="D83" t="s">
        <v>220</v>
      </c>
      <c r="E83" t="s">
        <v>220</v>
      </c>
      <c r="F83" t="s">
        <v>220</v>
      </c>
      <c r="G83" t="s">
        <v>220</v>
      </c>
      <c r="H83" t="s">
        <v>220</v>
      </c>
      <c r="I83" t="s">
        <v>220</v>
      </c>
      <c r="J83" t="s">
        <v>220</v>
      </c>
      <c r="K83" t="s">
        <v>221</v>
      </c>
      <c r="L83" t="s">
        <v>220</v>
      </c>
      <c r="M83" t="s">
        <v>220</v>
      </c>
      <c r="N83" t="s">
        <v>220</v>
      </c>
      <c r="O83" t="s">
        <v>220</v>
      </c>
      <c r="P83" t="s">
        <v>220</v>
      </c>
      <c r="Q83" t="s">
        <v>220</v>
      </c>
      <c r="R83" t="s">
        <v>221</v>
      </c>
      <c r="S83" t="s">
        <v>220</v>
      </c>
      <c r="T83" t="s">
        <v>220</v>
      </c>
      <c r="U83" t="s">
        <v>220</v>
      </c>
      <c r="V83" t="s">
        <v>220</v>
      </c>
      <c r="W83" t="s">
        <v>227</v>
      </c>
      <c r="X83" t="s">
        <v>220</v>
      </c>
      <c r="Y83" t="s">
        <v>220</v>
      </c>
      <c r="Z83" t="s">
        <v>292</v>
      </c>
      <c r="AA83" t="s">
        <v>105</v>
      </c>
      <c r="AB83" t="s">
        <v>220</v>
      </c>
      <c r="AC83" t="s">
        <v>220</v>
      </c>
      <c r="AD83" t="s">
        <v>221</v>
      </c>
      <c r="AE83" t="s">
        <v>220</v>
      </c>
      <c r="AF83" t="s">
        <v>85</v>
      </c>
      <c r="AG83" t="s">
        <v>78</v>
      </c>
      <c r="AH83" s="13">
        <v>44581.630011574074</v>
      </c>
      <c r="AI83" s="13">
        <v>44581.630011574074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256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65536</v>
      </c>
      <c r="BK83">
        <v>4194304</v>
      </c>
      <c r="BL83" t="s">
        <v>223</v>
      </c>
      <c r="BM83" t="s">
        <v>81</v>
      </c>
      <c r="BN83" t="s">
        <v>224</v>
      </c>
      <c r="BO83" t="s">
        <v>295</v>
      </c>
      <c r="BP83" t="s">
        <v>227</v>
      </c>
    </row>
    <row r="84" spans="1:68">
      <c r="A84">
        <v>4816</v>
      </c>
      <c r="B84" t="s">
        <v>219</v>
      </c>
      <c r="C84" t="s">
        <v>84</v>
      </c>
      <c r="D84" t="s">
        <v>220</v>
      </c>
      <c r="E84" t="s">
        <v>220</v>
      </c>
      <c r="F84" t="s">
        <v>220</v>
      </c>
      <c r="G84" t="s">
        <v>220</v>
      </c>
      <c r="H84" t="s">
        <v>220</v>
      </c>
      <c r="I84" t="s">
        <v>220</v>
      </c>
      <c r="J84" t="s">
        <v>220</v>
      </c>
      <c r="K84" t="s">
        <v>220</v>
      </c>
      <c r="L84" t="s">
        <v>220</v>
      </c>
      <c r="M84" t="s">
        <v>220</v>
      </c>
      <c r="N84" t="s">
        <v>220</v>
      </c>
      <c r="O84" t="s">
        <v>220</v>
      </c>
      <c r="P84" t="s">
        <v>220</v>
      </c>
      <c r="Q84" t="s">
        <v>220</v>
      </c>
      <c r="R84" t="s">
        <v>221</v>
      </c>
      <c r="S84" t="s">
        <v>220</v>
      </c>
      <c r="T84" t="s">
        <v>220</v>
      </c>
      <c r="U84" t="s">
        <v>220</v>
      </c>
      <c r="V84" t="s">
        <v>220</v>
      </c>
      <c r="W84" t="s">
        <v>83</v>
      </c>
      <c r="X84" t="s">
        <v>220</v>
      </c>
      <c r="Y84" t="s">
        <v>220</v>
      </c>
      <c r="Z84" t="s">
        <v>82</v>
      </c>
      <c r="AA84" t="s">
        <v>105</v>
      </c>
      <c r="AB84" t="s">
        <v>220</v>
      </c>
      <c r="AC84" t="s">
        <v>220</v>
      </c>
      <c r="AD84" t="s">
        <v>221</v>
      </c>
      <c r="AE84" t="s">
        <v>221</v>
      </c>
      <c r="AF84" t="s">
        <v>248</v>
      </c>
      <c r="AG84" t="s">
        <v>78</v>
      </c>
      <c r="AH84" s="13">
        <v>44581.944328703707</v>
      </c>
      <c r="AI84" s="13">
        <v>44581.944328703707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8388608</v>
      </c>
      <c r="BI84">
        <v>0</v>
      </c>
      <c r="BJ84">
        <v>0</v>
      </c>
      <c r="BK84">
        <v>4194304</v>
      </c>
      <c r="BL84" t="s">
        <v>223</v>
      </c>
      <c r="BM84" t="s">
        <v>81</v>
      </c>
      <c r="BN84" t="s">
        <v>224</v>
      </c>
      <c r="BO84" t="s">
        <v>229</v>
      </c>
      <c r="BP84" t="s">
        <v>83</v>
      </c>
    </row>
    <row r="85" spans="1:68">
      <c r="A85">
        <v>5621</v>
      </c>
      <c r="B85" t="s">
        <v>219</v>
      </c>
      <c r="C85" t="s">
        <v>84</v>
      </c>
      <c r="D85" t="s">
        <v>220</v>
      </c>
      <c r="E85" t="s">
        <v>220</v>
      </c>
      <c r="F85" t="s">
        <v>220</v>
      </c>
      <c r="G85" t="s">
        <v>220</v>
      </c>
      <c r="H85" t="s">
        <v>220</v>
      </c>
      <c r="I85" t="s">
        <v>220</v>
      </c>
      <c r="J85" t="s">
        <v>220</v>
      </c>
      <c r="K85" t="s">
        <v>220</v>
      </c>
      <c r="L85" t="s">
        <v>220</v>
      </c>
      <c r="M85" t="s">
        <v>220</v>
      </c>
      <c r="N85" t="s">
        <v>220</v>
      </c>
      <c r="O85" t="s">
        <v>220</v>
      </c>
      <c r="P85" t="s">
        <v>220</v>
      </c>
      <c r="Q85" t="s">
        <v>220</v>
      </c>
      <c r="R85" t="s">
        <v>221</v>
      </c>
      <c r="S85" t="s">
        <v>220</v>
      </c>
      <c r="T85" t="s">
        <v>220</v>
      </c>
      <c r="U85" t="s">
        <v>220</v>
      </c>
      <c r="V85" t="s">
        <v>220</v>
      </c>
      <c r="W85" t="s">
        <v>249</v>
      </c>
      <c r="X85" t="s">
        <v>220</v>
      </c>
      <c r="Y85" t="s">
        <v>221</v>
      </c>
      <c r="Z85" t="s">
        <v>222</v>
      </c>
      <c r="AA85" t="s">
        <v>105</v>
      </c>
      <c r="AB85" t="s">
        <v>220</v>
      </c>
      <c r="AC85" t="s">
        <v>220</v>
      </c>
      <c r="AD85" t="s">
        <v>221</v>
      </c>
      <c r="AE85" t="s">
        <v>220</v>
      </c>
      <c r="AF85" t="s">
        <v>85</v>
      </c>
      <c r="AG85" t="s">
        <v>78</v>
      </c>
      <c r="AH85" s="13">
        <v>44581.449131944442</v>
      </c>
      <c r="AI85" s="13">
        <v>44581.449131944442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4194304</v>
      </c>
      <c r="BL85" t="s">
        <v>223</v>
      </c>
      <c r="BM85" t="s">
        <v>81</v>
      </c>
      <c r="BN85" t="s">
        <v>224</v>
      </c>
      <c r="BO85" t="s">
        <v>229</v>
      </c>
      <c r="BP85" t="s">
        <v>249</v>
      </c>
    </row>
    <row r="86" spans="1:68">
      <c r="A86">
        <v>5699</v>
      </c>
      <c r="B86" t="s">
        <v>219</v>
      </c>
      <c r="C86" t="s">
        <v>84</v>
      </c>
      <c r="D86" t="s">
        <v>220</v>
      </c>
      <c r="E86" t="s">
        <v>220</v>
      </c>
      <c r="F86" t="s">
        <v>220</v>
      </c>
      <c r="G86" t="s">
        <v>220</v>
      </c>
      <c r="H86" t="s">
        <v>220</v>
      </c>
      <c r="I86" t="s">
        <v>220</v>
      </c>
      <c r="J86" t="s">
        <v>220</v>
      </c>
      <c r="K86" t="s">
        <v>220</v>
      </c>
      <c r="L86" t="s">
        <v>220</v>
      </c>
      <c r="M86" t="s">
        <v>220</v>
      </c>
      <c r="N86" t="s">
        <v>220</v>
      </c>
      <c r="O86" t="s">
        <v>220</v>
      </c>
      <c r="P86" t="s">
        <v>220</v>
      </c>
      <c r="Q86" t="s">
        <v>220</v>
      </c>
      <c r="R86" t="s">
        <v>221</v>
      </c>
      <c r="S86" t="s">
        <v>220</v>
      </c>
      <c r="T86" t="s">
        <v>220</v>
      </c>
      <c r="U86" t="s">
        <v>220</v>
      </c>
      <c r="V86" t="s">
        <v>220</v>
      </c>
      <c r="W86" t="s">
        <v>97</v>
      </c>
      <c r="X86" t="s">
        <v>220</v>
      </c>
      <c r="Y86" t="s">
        <v>221</v>
      </c>
      <c r="Z86" t="s">
        <v>82</v>
      </c>
      <c r="AA86" t="s">
        <v>79</v>
      </c>
      <c r="AB86" t="s">
        <v>220</v>
      </c>
      <c r="AC86" t="s">
        <v>220</v>
      </c>
      <c r="AD86" t="s">
        <v>221</v>
      </c>
      <c r="AE86" t="s">
        <v>221</v>
      </c>
      <c r="AF86" t="s">
        <v>85</v>
      </c>
      <c r="AG86" t="s">
        <v>78</v>
      </c>
      <c r="AH86" s="13">
        <v>25568.666666666668</v>
      </c>
      <c r="AI86" s="13">
        <v>44581.611180555556</v>
      </c>
      <c r="AJ86">
        <v>-19013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4194304</v>
      </c>
      <c r="BL86" t="s">
        <v>236</v>
      </c>
      <c r="BM86" t="s">
        <v>236</v>
      </c>
      <c r="BN86" t="s">
        <v>237</v>
      </c>
      <c r="BO86" t="s">
        <v>229</v>
      </c>
      <c r="BP86" t="s">
        <v>91</v>
      </c>
    </row>
    <row r="87" spans="1:68">
      <c r="A87">
        <v>5047</v>
      </c>
      <c r="B87" t="s">
        <v>226</v>
      </c>
      <c r="C87" t="s">
        <v>84</v>
      </c>
      <c r="D87" t="s">
        <v>220</v>
      </c>
      <c r="E87" t="s">
        <v>220</v>
      </c>
      <c r="F87" t="s">
        <v>220</v>
      </c>
      <c r="G87" t="s">
        <v>220</v>
      </c>
      <c r="H87" t="s">
        <v>220</v>
      </c>
      <c r="I87" t="s">
        <v>220</v>
      </c>
      <c r="J87" t="s">
        <v>220</v>
      </c>
      <c r="K87" t="s">
        <v>220</v>
      </c>
      <c r="L87" t="s">
        <v>220</v>
      </c>
      <c r="M87" t="s">
        <v>220</v>
      </c>
      <c r="N87" t="s">
        <v>220</v>
      </c>
      <c r="O87" t="s">
        <v>220</v>
      </c>
      <c r="P87" t="s">
        <v>220</v>
      </c>
      <c r="Q87" t="s">
        <v>220</v>
      </c>
      <c r="R87" t="s">
        <v>221</v>
      </c>
      <c r="S87" t="s">
        <v>220</v>
      </c>
      <c r="T87" t="s">
        <v>220</v>
      </c>
      <c r="U87" t="s">
        <v>220</v>
      </c>
      <c r="V87" t="s">
        <v>220</v>
      </c>
      <c r="W87" t="s">
        <v>227</v>
      </c>
      <c r="X87" t="s">
        <v>220</v>
      </c>
      <c r="Y87" t="s">
        <v>220</v>
      </c>
      <c r="Z87" t="s">
        <v>82</v>
      </c>
      <c r="AA87" t="s">
        <v>105</v>
      </c>
      <c r="AB87" t="s">
        <v>220</v>
      </c>
      <c r="AC87" t="s">
        <v>220</v>
      </c>
      <c r="AD87" t="s">
        <v>221</v>
      </c>
      <c r="AE87" t="s">
        <v>221</v>
      </c>
      <c r="AF87" t="s">
        <v>85</v>
      </c>
      <c r="AG87" t="s">
        <v>78</v>
      </c>
      <c r="AH87" s="13">
        <v>44581.255995370368</v>
      </c>
      <c r="AI87" s="13">
        <v>44581.255995370368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4194304</v>
      </c>
      <c r="BL87" t="s">
        <v>223</v>
      </c>
      <c r="BM87" t="s">
        <v>95</v>
      </c>
      <c r="BN87" t="s">
        <v>256</v>
      </c>
      <c r="BO87" t="s">
        <v>232</v>
      </c>
      <c r="BP87" t="s">
        <v>227</v>
      </c>
    </row>
    <row r="88" spans="1:68">
      <c r="A88">
        <v>5812</v>
      </c>
      <c r="B88" t="s">
        <v>219</v>
      </c>
      <c r="C88" t="s">
        <v>84</v>
      </c>
      <c r="D88" t="s">
        <v>220</v>
      </c>
      <c r="E88" t="s">
        <v>220</v>
      </c>
      <c r="F88" t="s">
        <v>220</v>
      </c>
      <c r="G88" t="s">
        <v>220</v>
      </c>
      <c r="H88" t="s">
        <v>220</v>
      </c>
      <c r="I88" t="s">
        <v>220</v>
      </c>
      <c r="J88" t="s">
        <v>220</v>
      </c>
      <c r="K88" t="s">
        <v>221</v>
      </c>
      <c r="L88" t="s">
        <v>220</v>
      </c>
      <c r="M88" t="s">
        <v>220</v>
      </c>
      <c r="N88" t="s">
        <v>220</v>
      </c>
      <c r="O88" t="s">
        <v>220</v>
      </c>
      <c r="P88" t="s">
        <v>220</v>
      </c>
      <c r="Q88" t="s">
        <v>220</v>
      </c>
      <c r="R88" t="s">
        <v>221</v>
      </c>
      <c r="S88" t="s">
        <v>220</v>
      </c>
      <c r="T88" t="s">
        <v>220</v>
      </c>
      <c r="U88" t="s">
        <v>220</v>
      </c>
      <c r="V88" t="s">
        <v>220</v>
      </c>
      <c r="W88" t="s">
        <v>227</v>
      </c>
      <c r="X88" t="s">
        <v>220</v>
      </c>
      <c r="Y88" t="s">
        <v>220</v>
      </c>
      <c r="Z88" t="s">
        <v>292</v>
      </c>
      <c r="AA88" t="s">
        <v>105</v>
      </c>
      <c r="AB88" t="s">
        <v>220</v>
      </c>
      <c r="AC88" t="s">
        <v>220</v>
      </c>
      <c r="AD88" t="s">
        <v>221</v>
      </c>
      <c r="AE88" t="s">
        <v>220</v>
      </c>
      <c r="AF88" t="s">
        <v>85</v>
      </c>
      <c r="AG88" t="s">
        <v>78</v>
      </c>
      <c r="AH88" s="13">
        <v>44581.575706018521</v>
      </c>
      <c r="AI88" s="13">
        <v>44581.575706018521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256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65536</v>
      </c>
      <c r="BK88">
        <v>4194304</v>
      </c>
      <c r="BL88" t="s">
        <v>223</v>
      </c>
      <c r="BM88" t="s">
        <v>81</v>
      </c>
      <c r="BN88" t="s">
        <v>224</v>
      </c>
      <c r="BO88" t="s">
        <v>242</v>
      </c>
      <c r="BP88" t="s">
        <v>227</v>
      </c>
    </row>
    <row r="89" spans="1:68">
      <c r="A89">
        <v>5621</v>
      </c>
      <c r="B89" t="s">
        <v>219</v>
      </c>
      <c r="C89" t="s">
        <v>262</v>
      </c>
      <c r="D89" t="s">
        <v>220</v>
      </c>
      <c r="E89" t="s">
        <v>220</v>
      </c>
      <c r="F89" t="s">
        <v>220</v>
      </c>
      <c r="G89" t="s">
        <v>220</v>
      </c>
      <c r="H89" t="s">
        <v>220</v>
      </c>
      <c r="I89" t="s">
        <v>220</v>
      </c>
      <c r="J89" t="s">
        <v>220</v>
      </c>
      <c r="K89" t="s">
        <v>220</v>
      </c>
      <c r="L89" t="s">
        <v>220</v>
      </c>
      <c r="M89" t="s">
        <v>220</v>
      </c>
      <c r="N89" t="s">
        <v>220</v>
      </c>
      <c r="O89" t="s">
        <v>220</v>
      </c>
      <c r="P89" t="s">
        <v>220</v>
      </c>
      <c r="Q89" t="s">
        <v>220</v>
      </c>
      <c r="R89" t="s">
        <v>221</v>
      </c>
      <c r="S89" t="s">
        <v>220</v>
      </c>
      <c r="T89" t="s">
        <v>220</v>
      </c>
      <c r="U89" t="s">
        <v>220</v>
      </c>
      <c r="V89" t="s">
        <v>220</v>
      </c>
      <c r="W89" t="s">
        <v>97</v>
      </c>
      <c r="X89" t="s">
        <v>220</v>
      </c>
      <c r="Y89" t="s">
        <v>220</v>
      </c>
      <c r="Z89" t="s">
        <v>82</v>
      </c>
      <c r="AA89" t="s">
        <v>105</v>
      </c>
      <c r="AB89" t="s">
        <v>220</v>
      </c>
      <c r="AC89" t="s">
        <v>220</v>
      </c>
      <c r="AD89" t="s">
        <v>221</v>
      </c>
      <c r="AE89" t="s">
        <v>220</v>
      </c>
      <c r="AF89" t="s">
        <v>263</v>
      </c>
      <c r="AG89" t="s">
        <v>78</v>
      </c>
      <c r="AH89" s="13">
        <v>44581.567569444444</v>
      </c>
      <c r="AI89" s="13">
        <v>44581.567569444444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33554432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4194304</v>
      </c>
      <c r="BL89" t="s">
        <v>264</v>
      </c>
      <c r="BM89" t="s">
        <v>95</v>
      </c>
      <c r="BN89" t="s">
        <v>260</v>
      </c>
      <c r="BO89" t="s">
        <v>264</v>
      </c>
      <c r="BP89" t="s">
        <v>97</v>
      </c>
    </row>
    <row r="90" spans="1:68">
      <c r="A90">
        <v>8299</v>
      </c>
      <c r="B90" t="s">
        <v>219</v>
      </c>
      <c r="C90" t="s">
        <v>84</v>
      </c>
      <c r="D90" t="s">
        <v>220</v>
      </c>
      <c r="E90" t="s">
        <v>220</v>
      </c>
      <c r="F90" t="s">
        <v>220</v>
      </c>
      <c r="G90" t="s">
        <v>220</v>
      </c>
      <c r="H90" t="s">
        <v>220</v>
      </c>
      <c r="I90" t="s">
        <v>220</v>
      </c>
      <c r="J90" t="s">
        <v>220</v>
      </c>
      <c r="K90" t="s">
        <v>220</v>
      </c>
      <c r="L90" t="s">
        <v>220</v>
      </c>
      <c r="M90" t="s">
        <v>220</v>
      </c>
      <c r="N90" t="s">
        <v>220</v>
      </c>
      <c r="O90" t="s">
        <v>220</v>
      </c>
      <c r="P90" t="s">
        <v>220</v>
      </c>
      <c r="Q90" t="s">
        <v>220</v>
      </c>
      <c r="R90" t="s">
        <v>221</v>
      </c>
      <c r="S90" t="s">
        <v>220</v>
      </c>
      <c r="T90" t="s">
        <v>220</v>
      </c>
      <c r="U90" t="s">
        <v>220</v>
      </c>
      <c r="V90" t="s">
        <v>220</v>
      </c>
      <c r="W90" t="s">
        <v>227</v>
      </c>
      <c r="X90" t="s">
        <v>220</v>
      </c>
      <c r="Y90" t="s">
        <v>220</v>
      </c>
      <c r="Z90" t="s">
        <v>82</v>
      </c>
      <c r="AA90" t="s">
        <v>79</v>
      </c>
      <c r="AB90" t="s">
        <v>220</v>
      </c>
      <c r="AC90" t="s">
        <v>220</v>
      </c>
      <c r="AD90" t="s">
        <v>221</v>
      </c>
      <c r="AE90" t="s">
        <v>221</v>
      </c>
      <c r="AF90" t="s">
        <v>233</v>
      </c>
      <c r="AG90" t="s">
        <v>78</v>
      </c>
      <c r="AH90" s="13">
        <v>25568.666666666668</v>
      </c>
      <c r="AI90" s="13">
        <v>44581.996759259258</v>
      </c>
      <c r="AJ90">
        <v>-19013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4194304</v>
      </c>
      <c r="BL90" t="s">
        <v>223</v>
      </c>
      <c r="BM90" t="s">
        <v>81</v>
      </c>
      <c r="BN90" t="s">
        <v>224</v>
      </c>
      <c r="BO90" t="s">
        <v>295</v>
      </c>
      <c r="BP90" t="s">
        <v>227</v>
      </c>
    </row>
    <row r="91" spans="1:68">
      <c r="A91">
        <v>5732</v>
      </c>
      <c r="B91" t="s">
        <v>226</v>
      </c>
      <c r="C91" t="s">
        <v>131</v>
      </c>
      <c r="D91" t="s">
        <v>220</v>
      </c>
      <c r="E91" t="s">
        <v>220</v>
      </c>
      <c r="F91" t="s">
        <v>220</v>
      </c>
      <c r="G91" t="s">
        <v>220</v>
      </c>
      <c r="H91" t="s">
        <v>220</v>
      </c>
      <c r="I91" t="s">
        <v>220</v>
      </c>
      <c r="J91" t="s">
        <v>220</v>
      </c>
      <c r="K91" t="s">
        <v>220</v>
      </c>
      <c r="L91" t="s">
        <v>220</v>
      </c>
      <c r="M91" t="s">
        <v>220</v>
      </c>
      <c r="N91" t="s">
        <v>220</v>
      </c>
      <c r="O91" t="s">
        <v>220</v>
      </c>
      <c r="P91" t="s">
        <v>220</v>
      </c>
      <c r="Q91" t="s">
        <v>220</v>
      </c>
      <c r="R91" t="s">
        <v>221</v>
      </c>
      <c r="S91" t="s">
        <v>220</v>
      </c>
      <c r="T91" t="s">
        <v>220</v>
      </c>
      <c r="U91" t="s">
        <v>220</v>
      </c>
      <c r="V91" t="s">
        <v>220</v>
      </c>
      <c r="W91" t="s">
        <v>227</v>
      </c>
      <c r="X91" t="s">
        <v>220</v>
      </c>
      <c r="Y91" t="s">
        <v>220</v>
      </c>
      <c r="Z91" t="s">
        <v>222</v>
      </c>
      <c r="AA91" t="s">
        <v>105</v>
      </c>
      <c r="AB91" t="s">
        <v>220</v>
      </c>
      <c r="AC91" t="s">
        <v>220</v>
      </c>
      <c r="AD91" t="s">
        <v>221</v>
      </c>
      <c r="AE91" t="s">
        <v>220</v>
      </c>
      <c r="AF91" t="s">
        <v>253</v>
      </c>
      <c r="AG91" t="s">
        <v>78</v>
      </c>
      <c r="AH91" s="13">
        <v>44583.657592592594</v>
      </c>
      <c r="AI91" s="13">
        <v>44581.521053240744</v>
      </c>
      <c r="AJ91">
        <v>2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2048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4194304</v>
      </c>
      <c r="BL91" t="s">
        <v>236</v>
      </c>
      <c r="BM91" t="s">
        <v>236</v>
      </c>
      <c r="BN91" t="s">
        <v>237</v>
      </c>
      <c r="BO91" t="s">
        <v>229</v>
      </c>
      <c r="BP91" t="s">
        <v>91</v>
      </c>
    </row>
    <row r="92" spans="1:68">
      <c r="A92">
        <v>5970</v>
      </c>
      <c r="B92" t="s">
        <v>226</v>
      </c>
      <c r="C92" t="s">
        <v>79</v>
      </c>
      <c r="D92" t="s">
        <v>220</v>
      </c>
      <c r="E92" t="s">
        <v>220</v>
      </c>
      <c r="F92" t="s">
        <v>220</v>
      </c>
      <c r="G92" t="s">
        <v>220</v>
      </c>
      <c r="H92" t="s">
        <v>220</v>
      </c>
      <c r="I92" t="s">
        <v>220</v>
      </c>
      <c r="J92" t="s">
        <v>220</v>
      </c>
      <c r="K92" t="s">
        <v>220</v>
      </c>
      <c r="L92" t="s">
        <v>220</v>
      </c>
      <c r="M92" t="s">
        <v>220</v>
      </c>
      <c r="N92" t="s">
        <v>220</v>
      </c>
      <c r="O92" t="s">
        <v>220</v>
      </c>
      <c r="P92" t="s">
        <v>220</v>
      </c>
      <c r="Q92" t="s">
        <v>220</v>
      </c>
      <c r="R92" t="s">
        <v>221</v>
      </c>
      <c r="S92" t="s">
        <v>220</v>
      </c>
      <c r="T92" t="s">
        <v>220</v>
      </c>
      <c r="U92" t="s">
        <v>220</v>
      </c>
      <c r="V92" t="s">
        <v>220</v>
      </c>
      <c r="W92" t="s">
        <v>227</v>
      </c>
      <c r="X92" t="s">
        <v>220</v>
      </c>
      <c r="Y92" t="s">
        <v>220</v>
      </c>
      <c r="Z92" t="s">
        <v>82</v>
      </c>
      <c r="AA92" t="s">
        <v>105</v>
      </c>
      <c r="AB92" t="s">
        <v>220</v>
      </c>
      <c r="AC92" t="s">
        <v>220</v>
      </c>
      <c r="AD92" t="s">
        <v>221</v>
      </c>
      <c r="AE92" t="s">
        <v>220</v>
      </c>
      <c r="AF92" t="s">
        <v>85</v>
      </c>
      <c r="AG92" t="s">
        <v>78</v>
      </c>
      <c r="AH92" s="13">
        <v>44581.307141203702</v>
      </c>
      <c r="AI92" s="13">
        <v>44581.307141203702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4194304</v>
      </c>
      <c r="BL92" t="s">
        <v>277</v>
      </c>
      <c r="BM92" t="s">
        <v>95</v>
      </c>
      <c r="BN92" t="s">
        <v>278</v>
      </c>
      <c r="BO92" t="s">
        <v>277</v>
      </c>
      <c r="BP92" t="s">
        <v>227</v>
      </c>
    </row>
    <row r="93" spans="1:68">
      <c r="A93">
        <v>5699</v>
      </c>
      <c r="B93" t="s">
        <v>226</v>
      </c>
      <c r="C93" t="s">
        <v>131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  <c r="J93" t="s">
        <v>220</v>
      </c>
      <c r="K93" t="s">
        <v>220</v>
      </c>
      <c r="L93" t="s">
        <v>220</v>
      </c>
      <c r="M93" t="s">
        <v>220</v>
      </c>
      <c r="N93" t="s">
        <v>220</v>
      </c>
      <c r="O93" t="s">
        <v>220</v>
      </c>
      <c r="P93" t="s">
        <v>220</v>
      </c>
      <c r="Q93" t="s">
        <v>220</v>
      </c>
      <c r="R93" t="s">
        <v>221</v>
      </c>
      <c r="S93" t="s">
        <v>220</v>
      </c>
      <c r="T93" t="s">
        <v>220</v>
      </c>
      <c r="U93" t="s">
        <v>220</v>
      </c>
      <c r="V93" t="s">
        <v>220</v>
      </c>
      <c r="W93" t="s">
        <v>227</v>
      </c>
      <c r="X93" t="s">
        <v>220</v>
      </c>
      <c r="Y93" t="s">
        <v>220</v>
      </c>
      <c r="Z93" t="s">
        <v>222</v>
      </c>
      <c r="AA93" t="s">
        <v>105</v>
      </c>
      <c r="AB93" t="s">
        <v>220</v>
      </c>
      <c r="AC93" t="s">
        <v>220</v>
      </c>
      <c r="AD93" t="s">
        <v>221</v>
      </c>
      <c r="AE93" t="s">
        <v>220</v>
      </c>
      <c r="AF93" t="s">
        <v>253</v>
      </c>
      <c r="AG93" t="s">
        <v>78</v>
      </c>
      <c r="AH93" s="13">
        <v>44581.750219907408</v>
      </c>
      <c r="AI93" s="13">
        <v>44581.750219907408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4194304</v>
      </c>
      <c r="BL93" t="s">
        <v>129</v>
      </c>
      <c r="BM93" t="s">
        <v>95</v>
      </c>
      <c r="BN93" t="s">
        <v>244</v>
      </c>
      <c r="BO93" t="s">
        <v>275</v>
      </c>
      <c r="BP93" t="s">
        <v>227</v>
      </c>
    </row>
    <row r="94" spans="1:68">
      <c r="A94">
        <v>5931</v>
      </c>
      <c r="B94" t="s">
        <v>219</v>
      </c>
      <c r="C94" t="s">
        <v>131</v>
      </c>
      <c r="D94" t="s">
        <v>220</v>
      </c>
      <c r="E94" t="s">
        <v>220</v>
      </c>
      <c r="F94" t="s">
        <v>220</v>
      </c>
      <c r="G94" t="s">
        <v>220</v>
      </c>
      <c r="H94" t="s">
        <v>220</v>
      </c>
      <c r="I94" t="s">
        <v>220</v>
      </c>
      <c r="J94" t="s">
        <v>220</v>
      </c>
      <c r="K94" t="s">
        <v>220</v>
      </c>
      <c r="L94" t="s">
        <v>220</v>
      </c>
      <c r="M94" t="s">
        <v>220</v>
      </c>
      <c r="N94" t="s">
        <v>220</v>
      </c>
      <c r="O94" t="s">
        <v>220</v>
      </c>
      <c r="P94" t="s">
        <v>220</v>
      </c>
      <c r="Q94" t="s">
        <v>220</v>
      </c>
      <c r="R94" t="s">
        <v>221</v>
      </c>
      <c r="S94" t="s">
        <v>220</v>
      </c>
      <c r="T94" t="s">
        <v>220</v>
      </c>
      <c r="U94" t="s">
        <v>220</v>
      </c>
      <c r="V94" t="s">
        <v>221</v>
      </c>
      <c r="W94" t="s">
        <v>276</v>
      </c>
      <c r="X94" t="s">
        <v>220</v>
      </c>
      <c r="Y94" t="s">
        <v>220</v>
      </c>
      <c r="Z94" t="s">
        <v>283</v>
      </c>
      <c r="AA94" t="s">
        <v>105</v>
      </c>
      <c r="AB94" t="s">
        <v>220</v>
      </c>
      <c r="AC94" t="s">
        <v>220</v>
      </c>
      <c r="AD94" t="s">
        <v>221</v>
      </c>
      <c r="AE94" t="s">
        <v>220</v>
      </c>
      <c r="AF94" t="s">
        <v>296</v>
      </c>
      <c r="AG94" t="s">
        <v>78</v>
      </c>
      <c r="AH94" s="13">
        <v>44581.26358796296</v>
      </c>
      <c r="AI94" s="13">
        <v>44581.26358796296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8589934592</v>
      </c>
      <c r="BG94">
        <v>0</v>
      </c>
      <c r="BH94">
        <v>0</v>
      </c>
      <c r="BI94">
        <v>0</v>
      </c>
      <c r="BJ94">
        <v>65536</v>
      </c>
      <c r="BK94">
        <v>4194304</v>
      </c>
      <c r="BL94" t="s">
        <v>129</v>
      </c>
      <c r="BM94" t="s">
        <v>95</v>
      </c>
      <c r="BN94" t="s">
        <v>268</v>
      </c>
      <c r="BO94" t="s">
        <v>229</v>
      </c>
      <c r="BP94" t="s">
        <v>276</v>
      </c>
    </row>
    <row r="95" spans="1:68">
      <c r="A95">
        <v>7994</v>
      </c>
      <c r="B95" t="s">
        <v>219</v>
      </c>
      <c r="C95" t="s">
        <v>84</v>
      </c>
      <c r="D95" t="s">
        <v>220</v>
      </c>
      <c r="E95" t="s">
        <v>220</v>
      </c>
      <c r="F95" t="s">
        <v>220</v>
      </c>
      <c r="G95" t="s">
        <v>220</v>
      </c>
      <c r="H95" t="s">
        <v>220</v>
      </c>
      <c r="I95" t="s">
        <v>220</v>
      </c>
      <c r="J95" t="s">
        <v>220</v>
      </c>
      <c r="K95" t="s">
        <v>220</v>
      </c>
      <c r="L95" t="s">
        <v>220</v>
      </c>
      <c r="M95" t="s">
        <v>220</v>
      </c>
      <c r="N95" t="s">
        <v>220</v>
      </c>
      <c r="O95" t="s">
        <v>220</v>
      </c>
      <c r="P95" t="s">
        <v>220</v>
      </c>
      <c r="Q95" t="s">
        <v>220</v>
      </c>
      <c r="R95" t="s">
        <v>221</v>
      </c>
      <c r="S95" t="s">
        <v>220</v>
      </c>
      <c r="T95" t="s">
        <v>220</v>
      </c>
      <c r="U95" t="s">
        <v>220</v>
      </c>
      <c r="V95" t="s">
        <v>220</v>
      </c>
      <c r="W95" t="s">
        <v>106</v>
      </c>
      <c r="X95" t="s">
        <v>220</v>
      </c>
      <c r="Y95" t="s">
        <v>221</v>
      </c>
      <c r="Z95" t="s">
        <v>222</v>
      </c>
      <c r="AA95" t="s">
        <v>105</v>
      </c>
      <c r="AB95" t="s">
        <v>220</v>
      </c>
      <c r="AC95" t="s">
        <v>220</v>
      </c>
      <c r="AD95" t="s">
        <v>221</v>
      </c>
      <c r="AE95" t="s">
        <v>220</v>
      </c>
      <c r="AF95" t="s">
        <v>85</v>
      </c>
      <c r="AG95" t="s">
        <v>78</v>
      </c>
      <c r="AH95" s="13">
        <v>44581.507418981484</v>
      </c>
      <c r="AI95" s="13">
        <v>44581.507418981484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4194304</v>
      </c>
      <c r="BL95" t="s">
        <v>223</v>
      </c>
      <c r="BM95" t="s">
        <v>81</v>
      </c>
      <c r="BN95" t="s">
        <v>224</v>
      </c>
      <c r="BO95" t="s">
        <v>297</v>
      </c>
      <c r="BP95" t="s">
        <v>106</v>
      </c>
    </row>
    <row r="96" spans="1:68">
      <c r="A96">
        <v>5199</v>
      </c>
      <c r="B96" t="s">
        <v>219</v>
      </c>
      <c r="C96" t="s">
        <v>84</v>
      </c>
      <c r="D96" t="s">
        <v>220</v>
      </c>
      <c r="E96" t="s">
        <v>220</v>
      </c>
      <c r="F96" t="s">
        <v>220</v>
      </c>
      <c r="G96" t="s">
        <v>220</v>
      </c>
      <c r="H96" t="s">
        <v>220</v>
      </c>
      <c r="I96" t="s">
        <v>220</v>
      </c>
      <c r="J96" t="s">
        <v>220</v>
      </c>
      <c r="K96" t="s">
        <v>220</v>
      </c>
      <c r="L96" t="s">
        <v>220</v>
      </c>
      <c r="M96" t="s">
        <v>220</v>
      </c>
      <c r="N96" t="s">
        <v>220</v>
      </c>
      <c r="O96" t="s">
        <v>220</v>
      </c>
      <c r="P96" t="s">
        <v>220</v>
      </c>
      <c r="Q96" t="s">
        <v>220</v>
      </c>
      <c r="R96" t="s">
        <v>221</v>
      </c>
      <c r="S96" t="s">
        <v>220</v>
      </c>
      <c r="T96" t="s">
        <v>220</v>
      </c>
      <c r="U96" t="s">
        <v>220</v>
      </c>
      <c r="V96" t="s">
        <v>220</v>
      </c>
      <c r="W96" t="s">
        <v>137</v>
      </c>
      <c r="X96" t="s">
        <v>220</v>
      </c>
      <c r="Y96" t="s">
        <v>221</v>
      </c>
      <c r="Z96" t="s">
        <v>222</v>
      </c>
      <c r="AA96" t="s">
        <v>105</v>
      </c>
      <c r="AB96" t="s">
        <v>220</v>
      </c>
      <c r="AC96" t="s">
        <v>220</v>
      </c>
      <c r="AD96" t="s">
        <v>221</v>
      </c>
      <c r="AE96" t="s">
        <v>220</v>
      </c>
      <c r="AF96" t="s">
        <v>85</v>
      </c>
      <c r="AG96" t="s">
        <v>78</v>
      </c>
      <c r="AH96" s="13">
        <v>44581.403368055559</v>
      </c>
      <c r="AI96" s="13">
        <v>44581.403368055559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4194304</v>
      </c>
      <c r="BL96" t="s">
        <v>223</v>
      </c>
      <c r="BM96" t="s">
        <v>95</v>
      </c>
      <c r="BN96" t="s">
        <v>268</v>
      </c>
      <c r="BO96" t="s">
        <v>229</v>
      </c>
      <c r="BP96" t="s">
        <v>137</v>
      </c>
    </row>
    <row r="97" spans="1:68">
      <c r="A97">
        <v>4816</v>
      </c>
      <c r="B97" t="s">
        <v>219</v>
      </c>
      <c r="C97" t="s">
        <v>84</v>
      </c>
      <c r="D97" t="s">
        <v>220</v>
      </c>
      <c r="E97" t="s">
        <v>220</v>
      </c>
      <c r="F97" t="s">
        <v>220</v>
      </c>
      <c r="G97" t="s">
        <v>220</v>
      </c>
      <c r="H97" t="s">
        <v>220</v>
      </c>
      <c r="I97" t="s">
        <v>220</v>
      </c>
      <c r="J97" t="s">
        <v>220</v>
      </c>
      <c r="K97" t="s">
        <v>220</v>
      </c>
      <c r="L97" t="s">
        <v>220</v>
      </c>
      <c r="M97" t="s">
        <v>220</v>
      </c>
      <c r="N97" t="s">
        <v>220</v>
      </c>
      <c r="O97" t="s">
        <v>220</v>
      </c>
      <c r="P97" t="s">
        <v>220</v>
      </c>
      <c r="Q97" t="s">
        <v>220</v>
      </c>
      <c r="R97" t="s">
        <v>221</v>
      </c>
      <c r="S97" t="s">
        <v>220</v>
      </c>
      <c r="T97" t="s">
        <v>220</v>
      </c>
      <c r="U97" t="s">
        <v>220</v>
      </c>
      <c r="V97" t="s">
        <v>220</v>
      </c>
      <c r="W97" t="s">
        <v>83</v>
      </c>
      <c r="X97" t="s">
        <v>220</v>
      </c>
      <c r="Y97" t="s">
        <v>220</v>
      </c>
      <c r="Z97" t="s">
        <v>82</v>
      </c>
      <c r="AA97" t="s">
        <v>105</v>
      </c>
      <c r="AB97" t="s">
        <v>220</v>
      </c>
      <c r="AC97" t="s">
        <v>220</v>
      </c>
      <c r="AD97" t="s">
        <v>221</v>
      </c>
      <c r="AE97" t="s">
        <v>221</v>
      </c>
      <c r="AF97" t="s">
        <v>248</v>
      </c>
      <c r="AG97" t="s">
        <v>78</v>
      </c>
      <c r="AH97" s="13">
        <v>44581.262291666666</v>
      </c>
      <c r="AI97" s="13">
        <v>44581.262291666666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4194304</v>
      </c>
      <c r="BL97" t="s">
        <v>223</v>
      </c>
      <c r="BM97" t="s">
        <v>81</v>
      </c>
      <c r="BN97" t="s">
        <v>224</v>
      </c>
      <c r="BO97" t="s">
        <v>229</v>
      </c>
      <c r="BP97" t="s">
        <v>83</v>
      </c>
    </row>
    <row r="98" spans="1:68">
      <c r="A98">
        <v>5732</v>
      </c>
      <c r="B98" t="s">
        <v>226</v>
      </c>
      <c r="C98" t="s">
        <v>84</v>
      </c>
      <c r="D98" t="s">
        <v>220</v>
      </c>
      <c r="E98" t="s">
        <v>220</v>
      </c>
      <c r="F98" t="s">
        <v>220</v>
      </c>
      <c r="G98" t="s">
        <v>220</v>
      </c>
      <c r="H98" t="s">
        <v>220</v>
      </c>
      <c r="I98" t="s">
        <v>220</v>
      </c>
      <c r="J98" t="s">
        <v>220</v>
      </c>
      <c r="K98" t="s">
        <v>220</v>
      </c>
      <c r="L98" t="s">
        <v>220</v>
      </c>
      <c r="M98" t="s">
        <v>220</v>
      </c>
      <c r="N98" t="s">
        <v>220</v>
      </c>
      <c r="O98" t="s">
        <v>220</v>
      </c>
      <c r="P98" t="s">
        <v>220</v>
      </c>
      <c r="Q98" t="s">
        <v>220</v>
      </c>
      <c r="R98" t="s">
        <v>221</v>
      </c>
      <c r="S98" t="s">
        <v>220</v>
      </c>
      <c r="T98" t="s">
        <v>220</v>
      </c>
      <c r="U98" t="s">
        <v>220</v>
      </c>
      <c r="V98" t="s">
        <v>220</v>
      </c>
      <c r="W98" t="s">
        <v>106</v>
      </c>
      <c r="X98" t="s">
        <v>220</v>
      </c>
      <c r="Y98" t="s">
        <v>220</v>
      </c>
      <c r="Z98" t="s">
        <v>222</v>
      </c>
      <c r="AA98" t="s">
        <v>105</v>
      </c>
      <c r="AB98" t="s">
        <v>220</v>
      </c>
      <c r="AC98" t="s">
        <v>220</v>
      </c>
      <c r="AD98" t="s">
        <v>221</v>
      </c>
      <c r="AE98" t="s">
        <v>220</v>
      </c>
      <c r="AF98" t="s">
        <v>85</v>
      </c>
      <c r="AG98" t="s">
        <v>78</v>
      </c>
      <c r="AH98" s="13">
        <v>44581.994560185187</v>
      </c>
      <c r="AI98" s="13">
        <v>44581.994560185187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2048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4194304</v>
      </c>
      <c r="BL98" t="s">
        <v>223</v>
      </c>
      <c r="BM98" t="s">
        <v>81</v>
      </c>
      <c r="BN98" t="s">
        <v>224</v>
      </c>
      <c r="BO98" t="s">
        <v>229</v>
      </c>
      <c r="BP98" t="s">
        <v>106</v>
      </c>
    </row>
    <row r="99" spans="1:68">
      <c r="A99">
        <v>5999</v>
      </c>
      <c r="B99" t="s">
        <v>226</v>
      </c>
      <c r="C99" t="s">
        <v>84</v>
      </c>
      <c r="D99" t="s">
        <v>220</v>
      </c>
      <c r="E99" t="s">
        <v>220</v>
      </c>
      <c r="F99" t="s">
        <v>220</v>
      </c>
      <c r="G99" t="s">
        <v>220</v>
      </c>
      <c r="H99" t="s">
        <v>220</v>
      </c>
      <c r="I99" t="s">
        <v>220</v>
      </c>
      <c r="J99" t="s">
        <v>220</v>
      </c>
      <c r="K99" t="s">
        <v>220</v>
      </c>
      <c r="L99" t="s">
        <v>220</v>
      </c>
      <c r="M99" t="s">
        <v>220</v>
      </c>
      <c r="N99" t="s">
        <v>220</v>
      </c>
      <c r="O99" t="s">
        <v>220</v>
      </c>
      <c r="P99" t="s">
        <v>220</v>
      </c>
      <c r="Q99" t="s">
        <v>220</v>
      </c>
      <c r="R99" t="s">
        <v>221</v>
      </c>
      <c r="S99" t="s">
        <v>220</v>
      </c>
      <c r="T99" t="s">
        <v>220</v>
      </c>
      <c r="U99" t="s">
        <v>220</v>
      </c>
      <c r="V99" t="s">
        <v>220</v>
      </c>
      <c r="W99" t="s">
        <v>227</v>
      </c>
      <c r="X99" t="s">
        <v>220</v>
      </c>
      <c r="Y99" t="s">
        <v>220</v>
      </c>
      <c r="Z99" t="s">
        <v>82</v>
      </c>
      <c r="AA99" t="s">
        <v>105</v>
      </c>
      <c r="AB99" t="s">
        <v>220</v>
      </c>
      <c r="AC99" t="s">
        <v>220</v>
      </c>
      <c r="AD99" t="s">
        <v>221</v>
      </c>
      <c r="AE99" t="s">
        <v>221</v>
      </c>
      <c r="AF99" t="s">
        <v>233</v>
      </c>
      <c r="AG99" t="s">
        <v>78</v>
      </c>
      <c r="AH99" s="13">
        <v>44581.589432870373</v>
      </c>
      <c r="AI99" s="13">
        <v>44581.589432870373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8388608</v>
      </c>
      <c r="BI99">
        <v>0</v>
      </c>
      <c r="BJ99">
        <v>0</v>
      </c>
      <c r="BK99">
        <v>4194304</v>
      </c>
      <c r="BL99" t="s">
        <v>223</v>
      </c>
      <c r="BM99" t="s">
        <v>81</v>
      </c>
      <c r="BN99" t="s">
        <v>224</v>
      </c>
      <c r="BO99" t="s">
        <v>254</v>
      </c>
      <c r="BP99" t="s">
        <v>227</v>
      </c>
    </row>
    <row r="100" spans="1:68">
      <c r="A100">
        <v>5977</v>
      </c>
      <c r="B100" t="s">
        <v>226</v>
      </c>
      <c r="C100" t="s">
        <v>84</v>
      </c>
      <c r="D100" t="s">
        <v>220</v>
      </c>
      <c r="E100" t="s">
        <v>220</v>
      </c>
      <c r="F100" t="s">
        <v>220</v>
      </c>
      <c r="G100" t="s">
        <v>220</v>
      </c>
      <c r="H100" t="s">
        <v>220</v>
      </c>
      <c r="I100" t="s">
        <v>220</v>
      </c>
      <c r="J100" t="s">
        <v>220</v>
      </c>
      <c r="K100" t="s">
        <v>220</v>
      </c>
      <c r="L100" t="s">
        <v>220</v>
      </c>
      <c r="M100" t="s">
        <v>220</v>
      </c>
      <c r="N100" t="s">
        <v>220</v>
      </c>
      <c r="O100" t="s">
        <v>220</v>
      </c>
      <c r="P100" t="s">
        <v>220</v>
      </c>
      <c r="Q100" t="s">
        <v>220</v>
      </c>
      <c r="R100" t="s">
        <v>221</v>
      </c>
      <c r="S100" t="s">
        <v>220</v>
      </c>
      <c r="T100" t="s">
        <v>220</v>
      </c>
      <c r="U100" t="s">
        <v>220</v>
      </c>
      <c r="V100" t="s">
        <v>220</v>
      </c>
      <c r="W100" t="s">
        <v>227</v>
      </c>
      <c r="X100" t="s">
        <v>220</v>
      </c>
      <c r="Y100" t="s">
        <v>220</v>
      </c>
      <c r="Z100" t="s">
        <v>222</v>
      </c>
      <c r="AA100" t="s">
        <v>105</v>
      </c>
      <c r="AB100" t="s">
        <v>220</v>
      </c>
      <c r="AC100" t="s">
        <v>220</v>
      </c>
      <c r="AD100" t="s">
        <v>221</v>
      </c>
      <c r="AE100" t="s">
        <v>220</v>
      </c>
      <c r="AF100" t="s">
        <v>85</v>
      </c>
      <c r="AG100" t="s">
        <v>78</v>
      </c>
      <c r="AH100" s="13">
        <v>44581.380208333336</v>
      </c>
      <c r="AI100" s="13">
        <v>44581.380208333336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2048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4194304</v>
      </c>
      <c r="BL100" t="s">
        <v>223</v>
      </c>
      <c r="BM100" t="s">
        <v>81</v>
      </c>
      <c r="BN100" t="s">
        <v>224</v>
      </c>
      <c r="BO100" t="s">
        <v>228</v>
      </c>
      <c r="BP100" t="s">
        <v>227</v>
      </c>
    </row>
    <row r="101" spans="1:68">
      <c r="A101">
        <v>5815</v>
      </c>
      <c r="B101" t="s">
        <v>219</v>
      </c>
      <c r="C101" t="s">
        <v>262</v>
      </c>
      <c r="D101" t="s">
        <v>220</v>
      </c>
      <c r="E101" t="s">
        <v>220</v>
      </c>
      <c r="F101" t="s">
        <v>220</v>
      </c>
      <c r="G101" t="s">
        <v>220</v>
      </c>
      <c r="H101" t="s">
        <v>220</v>
      </c>
      <c r="I101" t="s">
        <v>220</v>
      </c>
      <c r="J101" t="s">
        <v>220</v>
      </c>
      <c r="K101" t="s">
        <v>220</v>
      </c>
      <c r="L101" t="s">
        <v>220</v>
      </c>
      <c r="M101" t="s">
        <v>220</v>
      </c>
      <c r="N101" t="s">
        <v>220</v>
      </c>
      <c r="O101" t="s">
        <v>220</v>
      </c>
      <c r="P101" t="s">
        <v>220</v>
      </c>
      <c r="Q101" t="s">
        <v>220</v>
      </c>
      <c r="R101" t="s">
        <v>221</v>
      </c>
      <c r="S101" t="s">
        <v>220</v>
      </c>
      <c r="T101" t="s">
        <v>220</v>
      </c>
      <c r="U101" t="s">
        <v>220</v>
      </c>
      <c r="V101" t="s">
        <v>220</v>
      </c>
      <c r="W101" t="s">
        <v>227</v>
      </c>
      <c r="X101" t="s">
        <v>220</v>
      </c>
      <c r="Y101" t="s">
        <v>220</v>
      </c>
      <c r="Z101" t="s">
        <v>82</v>
      </c>
      <c r="AA101" t="s">
        <v>105</v>
      </c>
      <c r="AB101" t="s">
        <v>220</v>
      </c>
      <c r="AC101" t="s">
        <v>220</v>
      </c>
      <c r="AD101" t="s">
        <v>221</v>
      </c>
      <c r="AE101" t="s">
        <v>220</v>
      </c>
      <c r="AF101" t="s">
        <v>263</v>
      </c>
      <c r="AG101" t="s">
        <v>78</v>
      </c>
      <c r="AH101" s="13">
        <v>44581.757453703707</v>
      </c>
      <c r="AI101" s="13">
        <v>44581.757453703707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4194304</v>
      </c>
      <c r="BL101" t="s">
        <v>264</v>
      </c>
      <c r="BM101" t="s">
        <v>95</v>
      </c>
      <c r="BN101" t="s">
        <v>267</v>
      </c>
      <c r="BO101" t="s">
        <v>264</v>
      </c>
      <c r="BP101" t="s">
        <v>227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0903-311A-4BFA-A61B-60C2E36341CF}">
  <dimension ref="A1:AV15"/>
  <sheetViews>
    <sheetView topLeftCell="O1" workbookViewId="0">
      <selection activeCell="T2" sqref="T2"/>
    </sheetView>
  </sheetViews>
  <sheetFormatPr defaultRowHeight="14.5"/>
  <cols>
    <col min="1" max="1" width="20.1796875" style="10" bestFit="1" customWidth="1"/>
    <col min="2" max="2" width="11.81640625" bestFit="1" customWidth="1"/>
    <col min="3" max="3" width="10.81640625" bestFit="1" customWidth="1"/>
    <col min="4" max="4" width="11.81640625" bestFit="1" customWidth="1"/>
    <col min="5" max="5" width="19.90625" bestFit="1" customWidth="1"/>
    <col min="6" max="6" width="13.453125" bestFit="1" customWidth="1"/>
    <col min="7" max="7" width="18.1796875" bestFit="1" customWidth="1"/>
    <col min="8" max="8" width="17.90625" bestFit="1" customWidth="1"/>
    <col min="9" max="9" width="16.6328125" bestFit="1" customWidth="1"/>
    <col min="10" max="10" width="7.7265625" bestFit="1" customWidth="1"/>
    <col min="11" max="11" width="13.08984375" bestFit="1" customWidth="1"/>
    <col min="12" max="12" width="15.54296875" bestFit="1" customWidth="1"/>
    <col min="13" max="13" width="13.81640625" bestFit="1" customWidth="1"/>
    <col min="14" max="14" width="9.1796875" bestFit="1" customWidth="1"/>
    <col min="15" max="15" width="10.81640625" bestFit="1" customWidth="1"/>
    <col min="16" max="16" width="11.54296875" bestFit="1" customWidth="1"/>
    <col min="17" max="17" width="26.54296875" bestFit="1" customWidth="1"/>
    <col min="18" max="18" width="14.81640625" bestFit="1" customWidth="1"/>
    <col min="19" max="19" width="12.36328125" bestFit="1" customWidth="1"/>
    <col min="20" max="20" width="17.08984375" bestFit="1" customWidth="1"/>
    <col min="21" max="21" width="11.26953125" bestFit="1" customWidth="1"/>
    <col min="22" max="22" width="13.26953125" bestFit="1" customWidth="1"/>
    <col min="23" max="23" width="9.08984375" bestFit="1" customWidth="1"/>
    <col min="24" max="24" width="6.54296875" bestFit="1" customWidth="1"/>
    <col min="25" max="25" width="7.1796875" bestFit="1" customWidth="1"/>
    <col min="26" max="26" width="7.453125" bestFit="1" customWidth="1"/>
    <col min="27" max="27" width="12.36328125" bestFit="1" customWidth="1"/>
    <col min="28" max="28" width="16.36328125" bestFit="1" customWidth="1"/>
    <col min="29" max="29" width="15.7265625" bestFit="1" customWidth="1"/>
    <col min="30" max="30" width="10.7265625" bestFit="1" customWidth="1"/>
    <col min="31" max="31" width="18" bestFit="1" customWidth="1"/>
    <col min="32" max="32" width="14.26953125" bestFit="1" customWidth="1"/>
    <col min="33" max="33" width="10.453125" bestFit="1" customWidth="1"/>
    <col min="34" max="34" width="9.1796875" bestFit="1" customWidth="1"/>
    <col min="35" max="35" width="30" bestFit="1" customWidth="1"/>
    <col min="36" max="36" width="32.08984375" bestFit="1" customWidth="1"/>
    <col min="37" max="38" width="31.90625" bestFit="1" customWidth="1"/>
    <col min="39" max="39" width="9.1796875" bestFit="1" customWidth="1"/>
    <col min="40" max="40" width="11.26953125" bestFit="1" customWidth="1"/>
    <col min="41" max="41" width="10.6328125" bestFit="1" customWidth="1"/>
    <col min="42" max="42" width="12.08984375" bestFit="1" customWidth="1"/>
    <col min="43" max="43" width="18.7265625" bestFit="1" customWidth="1"/>
    <col min="44" max="44" width="17" bestFit="1" customWidth="1"/>
    <col min="45" max="45" width="16.54296875" bestFit="1" customWidth="1"/>
    <col min="46" max="46" width="12.6328125" bestFit="1" customWidth="1"/>
    <col min="47" max="47" width="16.36328125" bestFit="1" customWidth="1"/>
    <col min="48" max="48" width="14.1796875" bestFit="1" customWidth="1"/>
  </cols>
  <sheetData>
    <row r="1" spans="1:48">
      <c r="A1" s="11" t="s">
        <v>126</v>
      </c>
    </row>
    <row r="2" spans="1:48">
      <c r="A2" s="10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  <c r="AG2" t="s">
        <v>61</v>
      </c>
      <c r="AH2" t="s">
        <v>62</v>
      </c>
      <c r="AI2" t="s">
        <v>63</v>
      </c>
      <c r="AJ2" t="s">
        <v>64</v>
      </c>
      <c r="AK2" t="s">
        <v>65</v>
      </c>
      <c r="AL2" t="s">
        <v>66</v>
      </c>
      <c r="AM2" t="s">
        <v>67</v>
      </c>
      <c r="AN2" t="s">
        <v>68</v>
      </c>
      <c r="AO2" t="s">
        <v>69</v>
      </c>
      <c r="AP2" t="s">
        <v>70</v>
      </c>
      <c r="AQ2" t="s">
        <v>71</v>
      </c>
      <c r="AR2" t="s">
        <v>72</v>
      </c>
      <c r="AS2" t="s">
        <v>73</v>
      </c>
      <c r="AT2" t="s">
        <v>1</v>
      </c>
      <c r="AU2" t="s">
        <v>74</v>
      </c>
      <c r="AV2" t="s">
        <v>75</v>
      </c>
    </row>
    <row r="3" spans="1:48">
      <c r="A3" s="10" t="s">
        <v>121</v>
      </c>
      <c r="B3">
        <v>2.08436735975397E+16</v>
      </c>
      <c r="C3">
        <v>4653431813</v>
      </c>
      <c r="D3">
        <v>1.5108434481845901E+18</v>
      </c>
      <c r="E3" s="9">
        <v>44526</v>
      </c>
      <c r="F3">
        <v>0.01</v>
      </c>
      <c r="G3">
        <v>0</v>
      </c>
      <c r="H3">
        <v>0</v>
      </c>
      <c r="I3">
        <v>0</v>
      </c>
      <c r="J3" t="s">
        <v>76</v>
      </c>
      <c r="K3" t="s">
        <v>77</v>
      </c>
      <c r="L3" t="s">
        <v>78</v>
      </c>
      <c r="M3" t="s">
        <v>79</v>
      </c>
      <c r="N3" t="s">
        <v>80</v>
      </c>
      <c r="O3" t="s">
        <v>81</v>
      </c>
      <c r="P3" t="s">
        <v>3</v>
      </c>
      <c r="Q3" t="s">
        <v>82</v>
      </c>
      <c r="R3" t="s">
        <v>83</v>
      </c>
      <c r="S3" t="s">
        <v>84</v>
      </c>
      <c r="T3" t="s">
        <v>85</v>
      </c>
      <c r="U3" t="s">
        <v>76</v>
      </c>
      <c r="V3" t="s">
        <v>86</v>
      </c>
      <c r="W3">
        <v>8999</v>
      </c>
      <c r="X3">
        <v>0</v>
      </c>
      <c r="Z3">
        <v>0</v>
      </c>
      <c r="AA3">
        <v>0</v>
      </c>
      <c r="AB3">
        <v>0</v>
      </c>
      <c r="AC3" t="s">
        <v>78</v>
      </c>
      <c r="AD3">
        <v>0</v>
      </c>
      <c r="AE3" t="s">
        <v>87</v>
      </c>
      <c r="AF3" t="s">
        <v>78</v>
      </c>
      <c r="AG3" t="s">
        <v>88</v>
      </c>
      <c r="AH3" t="s">
        <v>83</v>
      </c>
      <c r="AI3" t="s">
        <v>89</v>
      </c>
      <c r="AJ3" t="s">
        <v>90</v>
      </c>
      <c r="AK3">
        <v>-99</v>
      </c>
      <c r="AL3">
        <v>-99</v>
      </c>
      <c r="AM3" t="s">
        <v>91</v>
      </c>
      <c r="AN3" t="s">
        <v>91</v>
      </c>
      <c r="AO3" t="s">
        <v>91</v>
      </c>
      <c r="AP3" t="s">
        <v>91</v>
      </c>
      <c r="AQ3" t="s">
        <v>91</v>
      </c>
      <c r="AR3" t="s">
        <v>91</v>
      </c>
      <c r="AS3" t="s">
        <v>91</v>
      </c>
      <c r="AT3" t="s">
        <v>91</v>
      </c>
      <c r="AU3" t="s">
        <v>83</v>
      </c>
      <c r="AV3" t="s">
        <v>92</v>
      </c>
    </row>
    <row r="4" spans="1:48">
      <c r="A4" s="10" t="s">
        <v>122</v>
      </c>
      <c r="B4">
        <v>2.08414854615644E+16</v>
      </c>
      <c r="C4">
        <v>4332808512</v>
      </c>
      <c r="D4">
        <v>1.5517770271651999E+18</v>
      </c>
      <c r="E4" s="9">
        <v>44524</v>
      </c>
      <c r="F4">
        <v>243.66</v>
      </c>
      <c r="G4">
        <v>0</v>
      </c>
      <c r="H4">
        <v>0</v>
      </c>
      <c r="I4">
        <v>0</v>
      </c>
      <c r="J4" t="s">
        <v>93</v>
      </c>
      <c r="K4" t="s">
        <v>94</v>
      </c>
      <c r="L4" t="s">
        <v>78</v>
      </c>
      <c r="M4" t="s">
        <v>84</v>
      </c>
      <c r="N4" t="s">
        <v>80</v>
      </c>
      <c r="O4" t="s">
        <v>95</v>
      </c>
      <c r="P4" t="s">
        <v>2</v>
      </c>
      <c r="Q4" t="s">
        <v>96</v>
      </c>
      <c r="R4" t="s">
        <v>97</v>
      </c>
      <c r="S4" t="s">
        <v>84</v>
      </c>
      <c r="T4" t="s">
        <v>85</v>
      </c>
      <c r="U4" t="s">
        <v>93</v>
      </c>
      <c r="V4" t="s">
        <v>93</v>
      </c>
      <c r="W4">
        <v>8398</v>
      </c>
      <c r="X4">
        <v>0</v>
      </c>
      <c r="Z4">
        <v>0</v>
      </c>
      <c r="AA4">
        <v>0</v>
      </c>
      <c r="AB4">
        <v>0</v>
      </c>
      <c r="AC4" t="s">
        <v>78</v>
      </c>
      <c r="AD4">
        <v>0</v>
      </c>
      <c r="AE4" t="s">
        <v>98</v>
      </c>
      <c r="AF4" t="s">
        <v>78</v>
      </c>
      <c r="AG4" t="s">
        <v>99</v>
      </c>
      <c r="AH4" t="s">
        <v>99</v>
      </c>
      <c r="AI4" t="s">
        <v>100</v>
      </c>
      <c r="AJ4" t="s">
        <v>101</v>
      </c>
      <c r="AK4" t="s">
        <v>102</v>
      </c>
      <c r="AL4" t="s">
        <v>102</v>
      </c>
      <c r="AM4" t="s">
        <v>91</v>
      </c>
      <c r="AN4" t="s">
        <v>91</v>
      </c>
      <c r="AO4" t="s">
        <v>91</v>
      </c>
      <c r="AP4" t="s">
        <v>91</v>
      </c>
      <c r="AQ4" t="s">
        <v>91</v>
      </c>
      <c r="AR4" t="s">
        <v>91</v>
      </c>
      <c r="AS4" t="s">
        <v>91</v>
      </c>
      <c r="AT4" t="s">
        <v>91</v>
      </c>
      <c r="AU4" t="s">
        <v>97</v>
      </c>
      <c r="AV4" t="s">
        <v>103</v>
      </c>
    </row>
    <row r="5" spans="1:48">
      <c r="A5" s="10" t="s">
        <v>123</v>
      </c>
      <c r="B5">
        <v>2.08436735882451E+16</v>
      </c>
      <c r="C5">
        <v>4578165072</v>
      </c>
      <c r="D5">
        <v>1.35269237188146E+18</v>
      </c>
      <c r="E5" s="9">
        <v>44526</v>
      </c>
      <c r="F5">
        <v>29.32</v>
      </c>
      <c r="G5">
        <v>0</v>
      </c>
      <c r="H5">
        <v>0</v>
      </c>
      <c r="I5">
        <v>0</v>
      </c>
      <c r="J5" t="s">
        <v>93</v>
      </c>
      <c r="K5" t="s">
        <v>104</v>
      </c>
      <c r="L5" t="s">
        <v>78</v>
      </c>
      <c r="M5" t="s">
        <v>105</v>
      </c>
      <c r="N5" t="s">
        <v>80</v>
      </c>
      <c r="O5" t="s">
        <v>81</v>
      </c>
      <c r="P5" t="s">
        <v>2</v>
      </c>
      <c r="Q5" t="s">
        <v>96</v>
      </c>
      <c r="R5" t="s">
        <v>106</v>
      </c>
      <c r="S5" t="s">
        <v>84</v>
      </c>
      <c r="T5" t="s">
        <v>85</v>
      </c>
      <c r="U5" t="s">
        <v>93</v>
      </c>
      <c r="V5" t="s">
        <v>93</v>
      </c>
      <c r="W5">
        <v>8398</v>
      </c>
      <c r="X5">
        <v>0</v>
      </c>
      <c r="Z5">
        <v>0</v>
      </c>
      <c r="AA5">
        <v>0</v>
      </c>
      <c r="AB5">
        <v>0</v>
      </c>
      <c r="AC5" t="s">
        <v>78</v>
      </c>
      <c r="AD5">
        <v>0</v>
      </c>
      <c r="AE5" t="s">
        <v>87</v>
      </c>
      <c r="AF5" t="s">
        <v>78</v>
      </c>
      <c r="AG5" t="s">
        <v>99</v>
      </c>
      <c r="AH5" t="s">
        <v>99</v>
      </c>
      <c r="AI5" t="s">
        <v>107</v>
      </c>
      <c r="AJ5" t="s">
        <v>108</v>
      </c>
      <c r="AK5" t="s">
        <v>109</v>
      </c>
      <c r="AL5" t="s">
        <v>110</v>
      </c>
      <c r="AM5" t="s">
        <v>91</v>
      </c>
      <c r="AN5" t="s">
        <v>91</v>
      </c>
      <c r="AO5" t="s">
        <v>91</v>
      </c>
      <c r="AP5" t="s">
        <v>91</v>
      </c>
      <c r="AQ5" t="s">
        <v>91</v>
      </c>
      <c r="AR5" t="s">
        <v>91</v>
      </c>
      <c r="AS5" t="s">
        <v>91</v>
      </c>
      <c r="AT5" t="s">
        <v>91</v>
      </c>
      <c r="AU5" t="s">
        <v>106</v>
      </c>
      <c r="AV5" t="s">
        <v>111</v>
      </c>
    </row>
    <row r="6" spans="1:48">
      <c r="A6" s="10" t="s">
        <v>124</v>
      </c>
      <c r="B6">
        <v>2.08337842761499E+16</v>
      </c>
      <c r="C6">
        <v>4622574136</v>
      </c>
      <c r="D6">
        <v>1.6051167681911199E+18</v>
      </c>
      <c r="E6" s="9">
        <v>44517</v>
      </c>
      <c r="F6">
        <v>1.34</v>
      </c>
      <c r="G6">
        <v>-7.6800000000000002E-4</v>
      </c>
      <c r="H6">
        <v>-2.9750000000000002E-3</v>
      </c>
      <c r="I6">
        <v>-3.7429999999999998E-3</v>
      </c>
      <c r="J6" t="s">
        <v>93</v>
      </c>
      <c r="K6" t="s">
        <v>104</v>
      </c>
      <c r="L6" t="s">
        <v>78</v>
      </c>
      <c r="M6" t="s">
        <v>105</v>
      </c>
      <c r="N6" t="s">
        <v>80</v>
      </c>
      <c r="O6" t="s">
        <v>81</v>
      </c>
      <c r="P6" t="s">
        <v>2</v>
      </c>
      <c r="Q6" t="s">
        <v>82</v>
      </c>
      <c r="R6" t="s">
        <v>106</v>
      </c>
      <c r="S6" t="s">
        <v>84</v>
      </c>
      <c r="T6" t="s">
        <v>85</v>
      </c>
      <c r="U6" t="s">
        <v>93</v>
      </c>
      <c r="V6" t="s">
        <v>93</v>
      </c>
      <c r="W6">
        <v>8999</v>
      </c>
      <c r="X6">
        <v>0</v>
      </c>
      <c r="Z6">
        <v>0</v>
      </c>
      <c r="AA6">
        <v>0</v>
      </c>
      <c r="AB6">
        <v>0</v>
      </c>
      <c r="AC6" t="s">
        <v>78</v>
      </c>
      <c r="AD6">
        <v>0</v>
      </c>
      <c r="AE6" t="s">
        <v>112</v>
      </c>
      <c r="AF6" t="s">
        <v>78</v>
      </c>
      <c r="AG6" t="s">
        <v>106</v>
      </c>
      <c r="AH6" t="s">
        <v>106</v>
      </c>
      <c r="AI6" t="s">
        <v>113</v>
      </c>
      <c r="AJ6" t="s">
        <v>114</v>
      </c>
      <c r="AK6" t="s">
        <v>115</v>
      </c>
      <c r="AL6" t="s">
        <v>115</v>
      </c>
      <c r="AM6" t="s">
        <v>91</v>
      </c>
      <c r="AN6" t="s">
        <v>91</v>
      </c>
      <c r="AO6" t="s">
        <v>91</v>
      </c>
      <c r="AP6" t="s">
        <v>91</v>
      </c>
      <c r="AQ6" t="s">
        <v>91</v>
      </c>
      <c r="AR6" t="s">
        <v>91</v>
      </c>
      <c r="AS6" t="s">
        <v>91</v>
      </c>
      <c r="AT6" t="s">
        <v>91</v>
      </c>
      <c r="AU6" t="s">
        <v>106</v>
      </c>
      <c r="AV6" t="s">
        <v>92</v>
      </c>
    </row>
    <row r="7" spans="1:48">
      <c r="A7" s="10" t="s">
        <v>125</v>
      </c>
      <c r="B7">
        <v>2.08359833799749E+16</v>
      </c>
      <c r="C7">
        <v>4447637594</v>
      </c>
      <c r="D7">
        <v>2.10530719521631E+18</v>
      </c>
      <c r="E7" s="9">
        <v>44519</v>
      </c>
      <c r="F7">
        <v>2.4300000000000002</v>
      </c>
      <c r="G7">
        <v>0</v>
      </c>
      <c r="H7">
        <v>0</v>
      </c>
      <c r="I7">
        <v>0</v>
      </c>
      <c r="J7" t="s">
        <v>93</v>
      </c>
      <c r="K7" t="s">
        <v>116</v>
      </c>
      <c r="L7" t="s">
        <v>78</v>
      </c>
      <c r="M7" t="s">
        <v>84</v>
      </c>
      <c r="N7" t="s">
        <v>80</v>
      </c>
      <c r="O7" t="s">
        <v>81</v>
      </c>
      <c r="P7" t="s">
        <v>2</v>
      </c>
      <c r="Q7" t="s">
        <v>82</v>
      </c>
      <c r="R7" t="s">
        <v>117</v>
      </c>
      <c r="S7" t="s">
        <v>84</v>
      </c>
      <c r="T7" t="s">
        <v>85</v>
      </c>
      <c r="U7" t="s">
        <v>93</v>
      </c>
      <c r="V7" t="s">
        <v>93</v>
      </c>
      <c r="W7">
        <v>8999</v>
      </c>
      <c r="X7">
        <v>0</v>
      </c>
      <c r="Z7">
        <v>0</v>
      </c>
      <c r="AA7">
        <v>0</v>
      </c>
      <c r="AB7">
        <v>0</v>
      </c>
      <c r="AC7" t="s">
        <v>78</v>
      </c>
      <c r="AD7">
        <v>0</v>
      </c>
      <c r="AE7" t="s">
        <v>87</v>
      </c>
      <c r="AF7" t="s">
        <v>78</v>
      </c>
      <c r="AG7" t="s">
        <v>88</v>
      </c>
      <c r="AH7" t="s">
        <v>117</v>
      </c>
      <c r="AI7" t="s">
        <v>118</v>
      </c>
      <c r="AJ7" t="s">
        <v>119</v>
      </c>
      <c r="AK7">
        <v>-99</v>
      </c>
      <c r="AL7" t="s">
        <v>120</v>
      </c>
      <c r="AM7" t="s">
        <v>91</v>
      </c>
      <c r="AN7" t="s">
        <v>91</v>
      </c>
      <c r="AO7" t="s">
        <v>91</v>
      </c>
      <c r="AP7" t="s">
        <v>91</v>
      </c>
      <c r="AQ7" t="s">
        <v>91</v>
      </c>
      <c r="AR7" t="s">
        <v>91</v>
      </c>
      <c r="AS7" t="s">
        <v>91</v>
      </c>
      <c r="AT7" t="s">
        <v>91</v>
      </c>
      <c r="AU7" t="s">
        <v>117</v>
      </c>
      <c r="AV7" t="s">
        <v>92</v>
      </c>
    </row>
    <row r="9" spans="1:48">
      <c r="A9" s="11" t="s">
        <v>154</v>
      </c>
    </row>
    <row r="10" spans="1:48">
      <c r="A10" s="10" t="s">
        <v>29</v>
      </c>
      <c r="B10" t="s">
        <v>30</v>
      </c>
      <c r="C10" t="s">
        <v>31</v>
      </c>
      <c r="D10" t="s">
        <v>32</v>
      </c>
      <c r="E10" t="s">
        <v>33</v>
      </c>
      <c r="F10" t="s">
        <v>34</v>
      </c>
      <c r="G10" t="s">
        <v>35</v>
      </c>
      <c r="H10" t="s">
        <v>36</v>
      </c>
      <c r="I10" t="s">
        <v>37</v>
      </c>
      <c r="J10" t="s">
        <v>38</v>
      </c>
      <c r="K10" t="s">
        <v>39</v>
      </c>
      <c r="L10" t="s">
        <v>40</v>
      </c>
      <c r="M10" t="s">
        <v>41</v>
      </c>
      <c r="N10" t="s">
        <v>42</v>
      </c>
      <c r="O10" t="s">
        <v>43</v>
      </c>
      <c r="P10" t="s">
        <v>44</v>
      </c>
      <c r="Q10" t="s">
        <v>45</v>
      </c>
      <c r="R10" t="s">
        <v>46</v>
      </c>
      <c r="S10" t="s">
        <v>47</v>
      </c>
      <c r="T10" t="s">
        <v>51</v>
      </c>
      <c r="U10" t="s">
        <v>52</v>
      </c>
      <c r="V10" t="s">
        <v>53</v>
      </c>
      <c r="W10" t="s">
        <v>54</v>
      </c>
      <c r="X10" t="s">
        <v>55</v>
      </c>
      <c r="Y10" t="s">
        <v>56</v>
      </c>
      <c r="Z10" t="s">
        <v>57</v>
      </c>
      <c r="AA10" t="s">
        <v>58</v>
      </c>
      <c r="AB10" t="s">
        <v>59</v>
      </c>
      <c r="AC10" t="s">
        <v>60</v>
      </c>
      <c r="AD10" t="s">
        <v>61</v>
      </c>
      <c r="AE10" t="s">
        <v>62</v>
      </c>
      <c r="AF10" t="s">
        <v>63</v>
      </c>
      <c r="AG10" t="s">
        <v>64</v>
      </c>
      <c r="AH10" t="s">
        <v>65</v>
      </c>
      <c r="AI10" t="s">
        <v>66</v>
      </c>
      <c r="AJ10" t="s">
        <v>67</v>
      </c>
      <c r="AK10" t="s">
        <v>68</v>
      </c>
      <c r="AL10" t="s">
        <v>69</v>
      </c>
      <c r="AM10" t="s">
        <v>70</v>
      </c>
      <c r="AN10" t="s">
        <v>71</v>
      </c>
      <c r="AO10" t="s">
        <v>72</v>
      </c>
      <c r="AP10" t="s">
        <v>73</v>
      </c>
      <c r="AQ10" t="s">
        <v>1</v>
      </c>
      <c r="AR10" t="s">
        <v>74</v>
      </c>
      <c r="AS10" t="s">
        <v>75</v>
      </c>
    </row>
    <row r="11" spans="1:48">
      <c r="A11" s="10" t="s">
        <v>127</v>
      </c>
      <c r="B11">
        <v>2.08282750034356E+16</v>
      </c>
      <c r="C11">
        <v>4473711844</v>
      </c>
      <c r="D11">
        <v>1.4423163463146501E+18</v>
      </c>
      <c r="E11" s="9">
        <v>44512</v>
      </c>
      <c r="F11">
        <v>11.54</v>
      </c>
      <c r="G11">
        <v>0</v>
      </c>
      <c r="H11">
        <v>0</v>
      </c>
      <c r="I11">
        <v>0</v>
      </c>
      <c r="J11" t="s">
        <v>93</v>
      </c>
      <c r="K11" t="s">
        <v>128</v>
      </c>
      <c r="L11" t="s">
        <v>78</v>
      </c>
      <c r="M11" t="s">
        <v>84</v>
      </c>
      <c r="N11" t="s">
        <v>129</v>
      </c>
      <c r="O11" t="s">
        <v>95</v>
      </c>
      <c r="P11" t="s">
        <v>2</v>
      </c>
      <c r="Q11" t="s">
        <v>82</v>
      </c>
      <c r="R11" t="s">
        <v>130</v>
      </c>
      <c r="S11" t="s">
        <v>131</v>
      </c>
      <c r="T11">
        <v>8999</v>
      </c>
      <c r="U11">
        <v>0</v>
      </c>
      <c r="W11">
        <v>0</v>
      </c>
      <c r="X11">
        <v>0</v>
      </c>
      <c r="Y11">
        <v>0</v>
      </c>
      <c r="Z11" t="s">
        <v>78</v>
      </c>
      <c r="AA11">
        <v>0</v>
      </c>
      <c r="AB11" t="s">
        <v>98</v>
      </c>
      <c r="AC11" t="s">
        <v>78</v>
      </c>
      <c r="AD11" t="s">
        <v>88</v>
      </c>
      <c r="AE11" t="s">
        <v>88</v>
      </c>
      <c r="AF11" t="s">
        <v>132</v>
      </c>
      <c r="AG11" t="s">
        <v>133</v>
      </c>
      <c r="AH11" t="s">
        <v>134</v>
      </c>
      <c r="AI11" t="s">
        <v>135</v>
      </c>
      <c r="AJ11" t="s">
        <v>91</v>
      </c>
      <c r="AK11" t="s">
        <v>91</v>
      </c>
      <c r="AL11" t="s">
        <v>91</v>
      </c>
      <c r="AM11" t="s">
        <v>91</v>
      </c>
      <c r="AN11" t="s">
        <v>91</v>
      </c>
      <c r="AO11" t="s">
        <v>91</v>
      </c>
      <c r="AP11" t="s">
        <v>91</v>
      </c>
      <c r="AQ11" t="s">
        <v>91</v>
      </c>
      <c r="AR11" t="s">
        <v>130</v>
      </c>
      <c r="AS11" t="s">
        <v>103</v>
      </c>
    </row>
    <row r="12" spans="1:48">
      <c r="A12" s="10" t="s">
        <v>136</v>
      </c>
      <c r="B12">
        <v>19513031947</v>
      </c>
      <c r="C12">
        <v>3720045958</v>
      </c>
      <c r="D12">
        <v>2.29160699506321E+18</v>
      </c>
      <c r="E12" s="9">
        <v>44519</v>
      </c>
      <c r="F12">
        <v>9.57</v>
      </c>
      <c r="G12">
        <v>0</v>
      </c>
      <c r="H12">
        <v>0</v>
      </c>
      <c r="I12">
        <v>0</v>
      </c>
      <c r="J12" t="s">
        <v>93</v>
      </c>
      <c r="K12" t="s">
        <v>77</v>
      </c>
      <c r="L12" t="s">
        <v>78</v>
      </c>
      <c r="M12" t="s">
        <v>79</v>
      </c>
      <c r="N12" t="s">
        <v>129</v>
      </c>
      <c r="O12" t="s">
        <v>95</v>
      </c>
      <c r="P12" t="s">
        <v>2</v>
      </c>
      <c r="Q12" t="s">
        <v>82</v>
      </c>
      <c r="R12" t="s">
        <v>137</v>
      </c>
      <c r="S12" t="s">
        <v>131</v>
      </c>
      <c r="T12">
        <v>8999</v>
      </c>
      <c r="U12">
        <v>0</v>
      </c>
      <c r="W12">
        <v>0</v>
      </c>
      <c r="X12">
        <v>0</v>
      </c>
      <c r="Y12">
        <v>0</v>
      </c>
      <c r="Z12" t="s">
        <v>78</v>
      </c>
      <c r="AA12">
        <v>0</v>
      </c>
      <c r="AB12" t="s">
        <v>87</v>
      </c>
      <c r="AC12" t="s">
        <v>78</v>
      </c>
      <c r="AD12" t="s">
        <v>88</v>
      </c>
      <c r="AE12" t="s">
        <v>137</v>
      </c>
      <c r="AF12" t="s">
        <v>138</v>
      </c>
      <c r="AG12" t="s">
        <v>139</v>
      </c>
      <c r="AH12" t="s">
        <v>140</v>
      </c>
      <c r="AI12" t="s">
        <v>140</v>
      </c>
      <c r="AJ12" t="s">
        <v>91</v>
      </c>
      <c r="AK12" t="s">
        <v>91</v>
      </c>
      <c r="AL12" t="s">
        <v>91</v>
      </c>
      <c r="AM12" t="s">
        <v>91</v>
      </c>
      <c r="AN12" t="s">
        <v>91</v>
      </c>
      <c r="AO12" t="s">
        <v>91</v>
      </c>
      <c r="AP12" t="s">
        <v>91</v>
      </c>
      <c r="AQ12" t="s">
        <v>91</v>
      </c>
      <c r="AR12" t="s">
        <v>137</v>
      </c>
      <c r="AS12" t="s">
        <v>92</v>
      </c>
    </row>
    <row r="13" spans="1:48">
      <c r="A13" s="10" t="s">
        <v>141</v>
      </c>
      <c r="B13">
        <v>2.08227931346828E+16</v>
      </c>
      <c r="C13">
        <v>7.49522541369711E+18</v>
      </c>
      <c r="D13">
        <v>1.80636360031361E+18</v>
      </c>
      <c r="E13" s="9">
        <v>44507</v>
      </c>
      <c r="F13">
        <v>1.21</v>
      </c>
      <c r="G13">
        <v>-5.2999999999999998E-4</v>
      </c>
      <c r="H13">
        <v>-5.5459999999999997E-3</v>
      </c>
      <c r="I13">
        <v>-6.0759999999999998E-3</v>
      </c>
      <c r="J13" t="s">
        <v>76</v>
      </c>
      <c r="K13" t="s">
        <v>104</v>
      </c>
      <c r="L13" t="s">
        <v>78</v>
      </c>
      <c r="M13" t="s">
        <v>105</v>
      </c>
      <c r="N13" t="s">
        <v>80</v>
      </c>
      <c r="O13" t="s">
        <v>95</v>
      </c>
      <c r="P13" t="s">
        <v>3</v>
      </c>
      <c r="Q13" t="s">
        <v>82</v>
      </c>
      <c r="R13" t="s">
        <v>106</v>
      </c>
      <c r="S13" t="s">
        <v>84</v>
      </c>
      <c r="T13">
        <v>8999</v>
      </c>
      <c r="U13">
        <v>0</v>
      </c>
      <c r="W13">
        <v>0</v>
      </c>
      <c r="X13">
        <v>0</v>
      </c>
      <c r="Y13">
        <v>0</v>
      </c>
      <c r="Z13" t="s">
        <v>78</v>
      </c>
      <c r="AA13">
        <v>0</v>
      </c>
      <c r="AB13" t="s">
        <v>112</v>
      </c>
      <c r="AC13" t="s">
        <v>78</v>
      </c>
      <c r="AD13" t="s">
        <v>106</v>
      </c>
      <c r="AE13" t="s">
        <v>106</v>
      </c>
      <c r="AF13" t="s">
        <v>142</v>
      </c>
      <c r="AG13" t="s">
        <v>143</v>
      </c>
      <c r="AH13" t="s">
        <v>144</v>
      </c>
      <c r="AI13" t="s">
        <v>145</v>
      </c>
      <c r="AJ13" t="s">
        <v>91</v>
      </c>
      <c r="AK13" t="s">
        <v>91</v>
      </c>
      <c r="AL13" t="s">
        <v>91</v>
      </c>
      <c r="AM13" t="s">
        <v>91</v>
      </c>
      <c r="AN13" t="s">
        <v>91</v>
      </c>
      <c r="AO13" t="s">
        <v>91</v>
      </c>
      <c r="AP13" t="s">
        <v>91</v>
      </c>
      <c r="AQ13" t="s">
        <v>91</v>
      </c>
      <c r="AR13" t="s">
        <v>106</v>
      </c>
      <c r="AS13" t="s">
        <v>92</v>
      </c>
    </row>
    <row r="14" spans="1:48">
      <c r="A14" s="10" t="s">
        <v>146</v>
      </c>
      <c r="B14">
        <v>2.08227822447694E+16</v>
      </c>
      <c r="C14">
        <v>4593960217</v>
      </c>
      <c r="D14">
        <v>1.6532023846912499E+18</v>
      </c>
      <c r="E14" s="9">
        <v>44507</v>
      </c>
      <c r="F14">
        <v>0.14000000000000001</v>
      </c>
      <c r="G14" s="12">
        <v>-6.0000000000000002E-5</v>
      </c>
      <c r="H14">
        <v>-3.48E-4</v>
      </c>
      <c r="I14">
        <v>-4.08E-4</v>
      </c>
      <c r="J14" t="s">
        <v>76</v>
      </c>
      <c r="K14" t="s">
        <v>104</v>
      </c>
      <c r="L14" t="s">
        <v>78</v>
      </c>
      <c r="M14" t="s">
        <v>105</v>
      </c>
      <c r="N14" t="s">
        <v>80</v>
      </c>
      <c r="O14" t="s">
        <v>81</v>
      </c>
      <c r="P14" t="s">
        <v>3</v>
      </c>
      <c r="Q14" t="s">
        <v>82</v>
      </c>
      <c r="R14" t="s">
        <v>106</v>
      </c>
      <c r="S14" t="s">
        <v>84</v>
      </c>
      <c r="T14">
        <v>8999</v>
      </c>
      <c r="U14">
        <v>0</v>
      </c>
      <c r="W14">
        <v>0</v>
      </c>
      <c r="X14">
        <v>0</v>
      </c>
      <c r="Y14">
        <v>0</v>
      </c>
      <c r="Z14" t="s">
        <v>78</v>
      </c>
      <c r="AA14">
        <v>0</v>
      </c>
      <c r="AB14" t="s">
        <v>112</v>
      </c>
      <c r="AC14" t="s">
        <v>78</v>
      </c>
      <c r="AD14" t="s">
        <v>106</v>
      </c>
      <c r="AE14" t="s">
        <v>106</v>
      </c>
      <c r="AF14" t="s">
        <v>147</v>
      </c>
      <c r="AG14" t="s">
        <v>148</v>
      </c>
      <c r="AH14" t="s">
        <v>109</v>
      </c>
      <c r="AI14" t="s">
        <v>109</v>
      </c>
      <c r="AJ14" t="s">
        <v>91</v>
      </c>
      <c r="AK14" t="s">
        <v>91</v>
      </c>
      <c r="AL14" t="s">
        <v>91</v>
      </c>
      <c r="AM14" t="s">
        <v>91</v>
      </c>
      <c r="AN14" t="s">
        <v>91</v>
      </c>
      <c r="AO14" t="s">
        <v>91</v>
      </c>
      <c r="AP14" t="s">
        <v>91</v>
      </c>
      <c r="AQ14" t="s">
        <v>91</v>
      </c>
      <c r="AR14" t="s">
        <v>106</v>
      </c>
      <c r="AS14" t="s">
        <v>92</v>
      </c>
    </row>
    <row r="15" spans="1:48">
      <c r="A15" s="10" t="s">
        <v>149</v>
      </c>
      <c r="B15">
        <v>2.08337776700813E+16</v>
      </c>
      <c r="C15">
        <v>3766523587</v>
      </c>
      <c r="D15">
        <v>1.29538640443952E+18</v>
      </c>
      <c r="E15" s="9">
        <v>44517</v>
      </c>
      <c r="F15">
        <v>13.43</v>
      </c>
      <c r="G15">
        <v>0</v>
      </c>
      <c r="H15">
        <v>0</v>
      </c>
      <c r="I15">
        <v>0</v>
      </c>
      <c r="J15" t="s">
        <v>93</v>
      </c>
      <c r="K15" t="s">
        <v>104</v>
      </c>
      <c r="L15" t="s">
        <v>78</v>
      </c>
      <c r="M15" t="s">
        <v>84</v>
      </c>
      <c r="N15" t="s">
        <v>80</v>
      </c>
      <c r="O15" t="s">
        <v>81</v>
      </c>
      <c r="P15" t="s">
        <v>2</v>
      </c>
      <c r="Q15" t="s">
        <v>82</v>
      </c>
      <c r="R15" t="s">
        <v>106</v>
      </c>
      <c r="S15" t="s">
        <v>84</v>
      </c>
      <c r="T15">
        <v>8999</v>
      </c>
      <c r="U15">
        <v>0</v>
      </c>
      <c r="W15">
        <v>0</v>
      </c>
      <c r="X15">
        <v>0</v>
      </c>
      <c r="Y15">
        <v>0</v>
      </c>
      <c r="Z15" t="s">
        <v>78</v>
      </c>
      <c r="AA15">
        <v>0</v>
      </c>
      <c r="AB15" t="s">
        <v>112</v>
      </c>
      <c r="AC15" t="s">
        <v>78</v>
      </c>
      <c r="AD15" t="s">
        <v>106</v>
      </c>
      <c r="AE15" t="s">
        <v>106</v>
      </c>
      <c r="AF15" t="s">
        <v>150</v>
      </c>
      <c r="AG15" t="s">
        <v>151</v>
      </c>
      <c r="AH15" t="s">
        <v>152</v>
      </c>
      <c r="AI15" t="s">
        <v>153</v>
      </c>
      <c r="AJ15" t="s">
        <v>91</v>
      </c>
      <c r="AK15" t="s">
        <v>91</v>
      </c>
      <c r="AL15" t="s">
        <v>91</v>
      </c>
      <c r="AM15" t="s">
        <v>91</v>
      </c>
      <c r="AN15" t="s">
        <v>91</v>
      </c>
      <c r="AO15" t="s">
        <v>91</v>
      </c>
      <c r="AP15" t="s">
        <v>91</v>
      </c>
      <c r="AQ15" t="s">
        <v>91</v>
      </c>
      <c r="AR15" t="s">
        <v>106</v>
      </c>
      <c r="AS15" t="s">
        <v>92</v>
      </c>
    </row>
  </sheetData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C809-FD60-4767-98E2-7267A01642E1}">
  <dimension ref="A2:V105"/>
  <sheetViews>
    <sheetView workbookViewId="0"/>
  </sheetViews>
  <sheetFormatPr defaultRowHeight="14.5"/>
  <cols>
    <col min="1" max="1" width="23.81640625" bestFit="1" customWidth="1"/>
    <col min="2" max="2" width="13.08984375" bestFit="1" customWidth="1"/>
    <col min="3" max="3" width="12.7265625" bestFit="1" customWidth="1"/>
    <col min="4" max="4" width="29.26953125" bestFit="1" customWidth="1"/>
    <col min="5" max="5" width="29" bestFit="1" customWidth="1"/>
    <col min="6" max="6" width="23.08984375" bestFit="1" customWidth="1"/>
    <col min="7" max="7" width="22.90625" bestFit="1" customWidth="1"/>
    <col min="9" max="9" width="23.81640625" bestFit="1" customWidth="1"/>
    <col min="10" max="10" width="13.08984375" bestFit="1" customWidth="1"/>
    <col min="11" max="11" width="12.7265625" bestFit="1" customWidth="1"/>
    <col min="12" max="12" width="10.6328125" bestFit="1" customWidth="1"/>
    <col min="13" max="13" width="10.453125" bestFit="1" customWidth="1"/>
    <col min="14" max="14" width="11.81640625" bestFit="1" customWidth="1"/>
    <col min="17" max="17" width="14.90625" bestFit="1" customWidth="1"/>
    <col min="18" max="18" width="15" bestFit="1" customWidth="1"/>
    <col min="19" max="19" width="35.6328125" bestFit="1" customWidth="1"/>
    <col min="20" max="20" width="29.54296875" style="5" bestFit="1" customWidth="1"/>
    <col min="21" max="21" width="35.453125" bestFit="1" customWidth="1"/>
    <col min="22" max="22" width="29.36328125" bestFit="1" customWidth="1"/>
  </cols>
  <sheetData>
    <row r="2" spans="1:22">
      <c r="A2" s="4" t="s">
        <v>19</v>
      </c>
      <c r="B2" s="1" t="s">
        <v>0</v>
      </c>
      <c r="C2" s="1" t="s">
        <v>1</v>
      </c>
      <c r="D2" s="1" t="s">
        <v>20</v>
      </c>
      <c r="E2" s="1" t="s">
        <v>21</v>
      </c>
      <c r="F2" s="1" t="s">
        <v>22</v>
      </c>
      <c r="G2" s="1" t="s">
        <v>23</v>
      </c>
      <c r="I2" s="4" t="s">
        <v>19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18</v>
      </c>
      <c r="Q2" s="6" t="s">
        <v>0</v>
      </c>
      <c r="R2" s="6" t="s">
        <v>1</v>
      </c>
      <c r="S2" t="s">
        <v>25</v>
      </c>
      <c r="T2" s="5" t="s">
        <v>26</v>
      </c>
      <c r="U2" t="s">
        <v>28</v>
      </c>
      <c r="V2" t="s">
        <v>27</v>
      </c>
    </row>
    <row r="3" spans="1:22">
      <c r="A3" t="str">
        <f t="shared" ref="A3:A34" si="0">B3&amp;"-"&amp;C3</f>
        <v>001.$0-$10-Fashion</v>
      </c>
      <c r="B3" s="2" t="s">
        <v>4</v>
      </c>
      <c r="C3" t="s">
        <v>5</v>
      </c>
      <c r="D3">
        <v>2.7355214217619664E-3</v>
      </c>
      <c r="E3">
        <v>2.7598917334314189E-3</v>
      </c>
      <c r="F3" s="3">
        <f>VLOOKUP($A3,$I$2:$N$51,4,0)</f>
        <v>0.90548114123360202</v>
      </c>
      <c r="G3" s="3">
        <f>VLOOKUP($A3,$I$2:$N$51,5,0)</f>
        <v>0.9732955433375976</v>
      </c>
      <c r="I3" t="str">
        <f>J3&amp;"-"&amp;K3</f>
        <v>001.$0-$10-Fashion</v>
      </c>
      <c r="J3" s="2" t="s">
        <v>4</v>
      </c>
      <c r="K3" t="s">
        <v>5</v>
      </c>
      <c r="L3" s="3">
        <v>0.90548114123360202</v>
      </c>
      <c r="M3" s="3">
        <v>0.9732955433375976</v>
      </c>
      <c r="N3">
        <v>0.92652699016242823</v>
      </c>
      <c r="Q3" t="s">
        <v>4</v>
      </c>
      <c r="R3" t="s">
        <v>5</v>
      </c>
      <c r="S3" s="8">
        <v>2.7355214217619664E-3</v>
      </c>
      <c r="T3" s="3">
        <v>0.90548114123360202</v>
      </c>
      <c r="U3" s="8">
        <v>2.7598917334314189E-3</v>
      </c>
      <c r="V3" s="3">
        <v>0.9732955433375976</v>
      </c>
    </row>
    <row r="4" spans="1:22">
      <c r="A4" t="str">
        <f t="shared" si="0"/>
        <v>001.$0-$10-Groceries</v>
      </c>
      <c r="B4" s="2" t="s">
        <v>4</v>
      </c>
      <c r="C4" t="s">
        <v>6</v>
      </c>
      <c r="D4">
        <v>2.3907161749725336E-3</v>
      </c>
      <c r="E4">
        <v>3.1302590538422903E-3</v>
      </c>
      <c r="F4" s="3">
        <f t="shared" ref="F4:F51" si="1">VLOOKUP($A4,$I$2:$N$51,4,0)</f>
        <v>0.88734523119033604</v>
      </c>
      <c r="G4" s="3">
        <f t="shared" ref="G4:G51" si="2">VLOOKUP($A4,$I$2:$N$51,5,0)</f>
        <v>0.91371718881654285</v>
      </c>
      <c r="I4" t="str">
        <f t="shared" ref="I4:I51" si="3">J4&amp;"-"&amp;K4</f>
        <v>001.$0-$10-Groceries</v>
      </c>
      <c r="J4" s="2" t="s">
        <v>4</v>
      </c>
      <c r="K4" t="s">
        <v>6</v>
      </c>
      <c r="L4" s="3">
        <v>0.88734523119033604</v>
      </c>
      <c r="M4" s="3">
        <v>0.91371718881654285</v>
      </c>
      <c r="N4">
        <v>0.89525681847819816</v>
      </c>
      <c r="R4" t="s">
        <v>6</v>
      </c>
      <c r="S4" s="8">
        <v>2.3907161749725336E-3</v>
      </c>
      <c r="T4" s="3">
        <v>0.88734523119033604</v>
      </c>
      <c r="U4" s="8">
        <v>3.1302590538422903E-3</v>
      </c>
      <c r="V4" s="3">
        <v>0.91371718881654285</v>
      </c>
    </row>
    <row r="5" spans="1:22">
      <c r="A5" t="str">
        <f t="shared" si="0"/>
        <v>001.$0-$10-Health</v>
      </c>
      <c r="B5" s="2" t="s">
        <v>4</v>
      </c>
      <c r="C5" t="s">
        <v>7</v>
      </c>
      <c r="D5">
        <v>2.0479936118581415E-3</v>
      </c>
      <c r="E5">
        <v>2.7116918197999402E-3</v>
      </c>
      <c r="F5" s="3">
        <f t="shared" si="1"/>
        <v>0.97919297027164376</v>
      </c>
      <c r="G5" s="3">
        <f t="shared" si="2"/>
        <v>0.75</v>
      </c>
      <c r="I5" t="str">
        <f t="shared" si="3"/>
        <v>001.$0-$10-Health</v>
      </c>
      <c r="J5" s="2" t="s">
        <v>4</v>
      </c>
      <c r="K5" t="s">
        <v>7</v>
      </c>
      <c r="L5" s="3">
        <v>0.97919297027164376</v>
      </c>
      <c r="M5" s="3">
        <v>0.75</v>
      </c>
      <c r="N5">
        <v>0.87732942792869095</v>
      </c>
      <c r="R5" t="s">
        <v>7</v>
      </c>
      <c r="S5" s="8">
        <v>2.0479936118581415E-3</v>
      </c>
      <c r="T5" s="3">
        <v>0.97919297027164376</v>
      </c>
      <c r="U5" s="8">
        <v>2.7116918197999402E-3</v>
      </c>
      <c r="V5" s="3">
        <v>0.75</v>
      </c>
    </row>
    <row r="6" spans="1:22">
      <c r="A6" t="str">
        <f t="shared" si="0"/>
        <v>001.$0-$10-Media</v>
      </c>
      <c r="B6" s="2" t="s">
        <v>4</v>
      </c>
      <c r="C6" t="s">
        <v>8</v>
      </c>
      <c r="D6">
        <v>2.4068037817137327E-3</v>
      </c>
      <c r="E6">
        <v>2.5817159366970277E-3</v>
      </c>
      <c r="F6" s="3">
        <f t="shared" si="1"/>
        <v>0.80018114001342222</v>
      </c>
      <c r="G6" s="3">
        <f t="shared" si="2"/>
        <v>0.74757604046045789</v>
      </c>
      <c r="I6" t="str">
        <f t="shared" si="3"/>
        <v>001.$0-$10-Media</v>
      </c>
      <c r="J6" s="2" t="s">
        <v>4</v>
      </c>
      <c r="K6" t="s">
        <v>8</v>
      </c>
      <c r="L6" s="3">
        <v>0.80018114001342222</v>
      </c>
      <c r="M6" s="3">
        <v>0.74757604046045789</v>
      </c>
      <c r="N6">
        <v>0.77898207004431719</v>
      </c>
      <c r="R6" t="s">
        <v>8</v>
      </c>
      <c r="S6" s="8">
        <v>2.4068037817137327E-3</v>
      </c>
      <c r="T6" s="3">
        <v>0.80018114001342222</v>
      </c>
      <c r="U6" s="8">
        <v>2.5817159366970277E-3</v>
      </c>
      <c r="V6" s="3">
        <v>0.74757604046045789</v>
      </c>
    </row>
    <row r="7" spans="1:22">
      <c r="A7" t="str">
        <f t="shared" si="0"/>
        <v>001.$0-$10-Other</v>
      </c>
      <c r="B7" s="2" t="s">
        <v>4</v>
      </c>
      <c r="C7" t="s">
        <v>9</v>
      </c>
      <c r="D7">
        <v>2.1026805372785346E-3</v>
      </c>
      <c r="E7">
        <v>2.7228679016868887E-3</v>
      </c>
      <c r="F7" s="3">
        <f t="shared" si="1"/>
        <v>0.80062972274165523</v>
      </c>
      <c r="G7" s="3">
        <f t="shared" si="2"/>
        <v>0.84374866625953437</v>
      </c>
      <c r="I7" t="str">
        <f t="shared" si="3"/>
        <v>001.$0-$10-Other</v>
      </c>
      <c r="J7" s="2" t="s">
        <v>4</v>
      </c>
      <c r="K7" t="s">
        <v>9</v>
      </c>
      <c r="L7" s="3">
        <v>0.80062972274165523</v>
      </c>
      <c r="M7" s="3">
        <v>0.84374866625953437</v>
      </c>
      <c r="N7">
        <v>0.81500270391428176</v>
      </c>
      <c r="R7" t="s">
        <v>9</v>
      </c>
      <c r="S7" s="8">
        <v>2.1026805372785346E-3</v>
      </c>
      <c r="T7" s="3">
        <v>0.80062972274165523</v>
      </c>
      <c r="U7" s="8">
        <v>2.7228679016868887E-3</v>
      </c>
      <c r="V7" s="3">
        <v>0.84374866625953437</v>
      </c>
    </row>
    <row r="8" spans="1:22">
      <c r="A8" t="str">
        <f t="shared" si="0"/>
        <v>001.$0-$10-Other Retail</v>
      </c>
      <c r="B8" s="2" t="s">
        <v>4</v>
      </c>
      <c r="C8" t="s">
        <v>10</v>
      </c>
      <c r="D8">
        <v>2.3532323354151178E-3</v>
      </c>
      <c r="E8">
        <v>3.9789668569506376E-3</v>
      </c>
      <c r="F8" s="3">
        <f t="shared" si="1"/>
        <v>0.91390874610918638</v>
      </c>
      <c r="G8" s="3">
        <f t="shared" si="2"/>
        <v>0.90949547487740001</v>
      </c>
      <c r="I8" t="str">
        <f t="shared" si="3"/>
        <v>001.$0-$10-Other Retail</v>
      </c>
      <c r="J8" s="2" t="s">
        <v>4</v>
      </c>
      <c r="K8" t="s">
        <v>10</v>
      </c>
      <c r="L8" s="3">
        <v>0.91390874610918638</v>
      </c>
      <c r="M8" s="3">
        <v>0.90949547487740001</v>
      </c>
      <c r="N8">
        <v>0.91251893141188356</v>
      </c>
      <c r="R8" t="s">
        <v>10</v>
      </c>
      <c r="S8" s="8">
        <v>2.3532323354151178E-3</v>
      </c>
      <c r="T8" s="3">
        <v>0.91390874610918638</v>
      </c>
      <c r="U8" s="8">
        <v>3.9789668569506376E-3</v>
      </c>
      <c r="V8" s="3">
        <v>0.90949547487740001</v>
      </c>
    </row>
    <row r="9" spans="1:22">
      <c r="A9" t="str">
        <f t="shared" si="0"/>
        <v>001.$0-$10-Services</v>
      </c>
      <c r="B9" s="2" t="s">
        <v>4</v>
      </c>
      <c r="C9" t="s">
        <v>11</v>
      </c>
      <c r="D9">
        <v>2.4233502423987039E-3</v>
      </c>
      <c r="E9">
        <v>3.0671544235156738E-3</v>
      </c>
      <c r="F9" s="3">
        <f t="shared" si="1"/>
        <v>0.86006751903492606</v>
      </c>
      <c r="G9" s="3">
        <f t="shared" si="2"/>
        <v>0.77342918756991696</v>
      </c>
      <c r="I9" t="str">
        <f t="shared" si="3"/>
        <v>001.$0-$10-Services</v>
      </c>
      <c r="J9" s="2" t="s">
        <v>4</v>
      </c>
      <c r="K9" t="s">
        <v>11</v>
      </c>
      <c r="L9" s="3">
        <v>0.86006751903492606</v>
      </c>
      <c r="M9" s="3">
        <v>0.77342918756991696</v>
      </c>
      <c r="N9">
        <v>0.83141022478111548</v>
      </c>
      <c r="R9" t="s">
        <v>11</v>
      </c>
      <c r="S9" s="8">
        <v>2.4233502423987039E-3</v>
      </c>
      <c r="T9" s="3">
        <v>0.86006751903492606</v>
      </c>
      <c r="U9" s="8">
        <v>3.0671544235156738E-3</v>
      </c>
      <c r="V9" s="3">
        <v>0.77342918756991696</v>
      </c>
    </row>
    <row r="10" spans="1:22">
      <c r="A10" t="str">
        <f t="shared" si="0"/>
        <v>002.$10-$20-Fashion</v>
      </c>
      <c r="B10" s="2" t="s">
        <v>12</v>
      </c>
      <c r="C10" t="s">
        <v>5</v>
      </c>
      <c r="D10">
        <v>1.7315635137810539E-3</v>
      </c>
      <c r="E10">
        <v>1.429983713585206E-3</v>
      </c>
      <c r="F10" s="3">
        <f t="shared" si="1"/>
        <v>0.94718190391576573</v>
      </c>
      <c r="G10" s="3">
        <f t="shared" si="2"/>
        <v>0.87438308339381776</v>
      </c>
      <c r="I10" t="str">
        <f t="shared" si="3"/>
        <v>002.$10-$20-Fashion</v>
      </c>
      <c r="J10" s="2" t="s">
        <v>12</v>
      </c>
      <c r="K10" t="s">
        <v>5</v>
      </c>
      <c r="L10" s="3">
        <v>0.94718190391576573</v>
      </c>
      <c r="M10" s="3">
        <v>0.87438308339381776</v>
      </c>
      <c r="N10">
        <v>0.92696000932633593</v>
      </c>
      <c r="Q10" t="s">
        <v>12</v>
      </c>
      <c r="R10" t="s">
        <v>5</v>
      </c>
      <c r="S10" s="8">
        <v>1.7315635137810539E-3</v>
      </c>
      <c r="T10" s="3">
        <v>0.94718190391576573</v>
      </c>
      <c r="U10" s="8">
        <v>1.429983713585206E-3</v>
      </c>
      <c r="V10" s="3">
        <v>0.87438308339381776</v>
      </c>
    </row>
    <row r="11" spans="1:22">
      <c r="A11" t="str">
        <f t="shared" si="0"/>
        <v>002.$10-$20-Groceries</v>
      </c>
      <c r="B11" s="2" t="s">
        <v>12</v>
      </c>
      <c r="C11" t="s">
        <v>6</v>
      </c>
      <c r="D11">
        <v>1.7426171091801997E-3</v>
      </c>
      <c r="E11">
        <v>1.5889888829315592E-3</v>
      </c>
      <c r="F11" s="3">
        <f t="shared" si="1"/>
        <v>0.947416836636371</v>
      </c>
      <c r="G11" s="3">
        <f t="shared" si="2"/>
        <v>0.85165037956884138</v>
      </c>
      <c r="I11" t="str">
        <f t="shared" si="3"/>
        <v>002.$10-$20-Groceries</v>
      </c>
      <c r="J11" s="2" t="s">
        <v>12</v>
      </c>
      <c r="K11" t="s">
        <v>6</v>
      </c>
      <c r="L11" s="3">
        <v>0.947416836636371</v>
      </c>
      <c r="M11" s="3">
        <v>0.85165037956884138</v>
      </c>
      <c r="N11">
        <v>0.90840087264589597</v>
      </c>
      <c r="R11" t="s">
        <v>6</v>
      </c>
      <c r="S11" s="8">
        <v>1.7426171091801997E-3</v>
      </c>
      <c r="T11" s="3">
        <v>0.947416836636371</v>
      </c>
      <c r="U11" s="8">
        <v>1.5889888829315592E-3</v>
      </c>
      <c r="V11" s="3">
        <v>0.85165037956884138</v>
      </c>
    </row>
    <row r="12" spans="1:22">
      <c r="A12" t="str">
        <f t="shared" si="0"/>
        <v>002.$10-$20-Health</v>
      </c>
      <c r="B12" s="2" t="s">
        <v>12</v>
      </c>
      <c r="C12" t="s">
        <v>7</v>
      </c>
      <c r="D12">
        <v>1.7202032046493983E-3</v>
      </c>
      <c r="E12">
        <v>1.7433726882393585E-3</v>
      </c>
      <c r="F12" s="3">
        <f t="shared" si="1"/>
        <v>0.85513133707072841</v>
      </c>
      <c r="G12" s="3">
        <f t="shared" si="2"/>
        <v>0.73695250383626831</v>
      </c>
      <c r="I12" t="str">
        <f t="shared" si="3"/>
        <v>002.$10-$20-Health</v>
      </c>
      <c r="J12" s="2" t="s">
        <v>12</v>
      </c>
      <c r="K12" t="s">
        <v>7</v>
      </c>
      <c r="L12" s="3">
        <v>0.85513133707072841</v>
      </c>
      <c r="M12" s="3">
        <v>0.73695250383626831</v>
      </c>
      <c r="N12">
        <v>0.8213659561465968</v>
      </c>
      <c r="R12" t="s">
        <v>7</v>
      </c>
      <c r="S12" s="8">
        <v>1.7202032046493983E-3</v>
      </c>
      <c r="T12" s="3">
        <v>0.85513133707072841</v>
      </c>
      <c r="U12" s="8">
        <v>1.7433726882393585E-3</v>
      </c>
      <c r="V12" s="3">
        <v>0.73695250383626831</v>
      </c>
    </row>
    <row r="13" spans="1:22">
      <c r="A13" t="str">
        <f t="shared" si="0"/>
        <v>002.$10-$20-Media</v>
      </c>
      <c r="B13" s="2" t="s">
        <v>12</v>
      </c>
      <c r="C13" t="s">
        <v>8</v>
      </c>
      <c r="D13">
        <v>1.3883433691954546E-3</v>
      </c>
      <c r="E13">
        <v>1.2083045574865206E-3</v>
      </c>
      <c r="F13" s="3">
        <f t="shared" si="1"/>
        <v>0.68968840431869993</v>
      </c>
      <c r="G13" s="3">
        <f t="shared" si="2"/>
        <v>0.63419237664215156</v>
      </c>
      <c r="I13" t="str">
        <f t="shared" si="3"/>
        <v>002.$10-$20-Media</v>
      </c>
      <c r="J13" s="2" t="s">
        <v>12</v>
      </c>
      <c r="K13" t="s">
        <v>8</v>
      </c>
      <c r="L13" s="3">
        <v>0.68968840431869993</v>
      </c>
      <c r="M13" s="3">
        <v>0.63419237664215156</v>
      </c>
      <c r="N13">
        <v>0.66649603454342587</v>
      </c>
      <c r="R13" t="s">
        <v>8</v>
      </c>
      <c r="S13" s="8">
        <v>1.3883433691954546E-3</v>
      </c>
      <c r="T13" s="3">
        <v>0.68968840431869993</v>
      </c>
      <c r="U13" s="8">
        <v>1.2083045574865206E-3</v>
      </c>
      <c r="V13" s="3">
        <v>0.63419237664215156</v>
      </c>
    </row>
    <row r="14" spans="1:22">
      <c r="A14" t="str">
        <f t="shared" si="0"/>
        <v>002.$10-$20-Other</v>
      </c>
      <c r="B14" s="2" t="s">
        <v>12</v>
      </c>
      <c r="C14" t="s">
        <v>9</v>
      </c>
      <c r="D14">
        <v>1.488707955555831E-3</v>
      </c>
      <c r="E14">
        <v>1.7624459061965983E-3</v>
      </c>
      <c r="F14" s="3">
        <f t="shared" si="1"/>
        <v>0.86583984798648839</v>
      </c>
      <c r="G14" s="3">
        <f t="shared" si="2"/>
        <v>0.85882334986129316</v>
      </c>
      <c r="I14" t="str">
        <f t="shared" si="3"/>
        <v>002.$10-$20-Other</v>
      </c>
      <c r="J14" s="2" t="s">
        <v>12</v>
      </c>
      <c r="K14" t="s">
        <v>9</v>
      </c>
      <c r="L14" s="3">
        <v>0.86583984798648839</v>
      </c>
      <c r="M14" s="3">
        <v>0.85882334986129316</v>
      </c>
      <c r="N14">
        <v>0.86395079079893589</v>
      </c>
      <c r="R14" t="s">
        <v>9</v>
      </c>
      <c r="S14" s="8">
        <v>1.488707955555831E-3</v>
      </c>
      <c r="T14" s="3">
        <v>0.86583984798648839</v>
      </c>
      <c r="U14" s="8">
        <v>1.7624459061965983E-3</v>
      </c>
      <c r="V14" s="3">
        <v>0.85882334986129316</v>
      </c>
    </row>
    <row r="15" spans="1:22">
      <c r="A15" t="str">
        <f t="shared" si="0"/>
        <v>002.$10-$20-Other Retail</v>
      </c>
      <c r="B15" s="2" t="s">
        <v>12</v>
      </c>
      <c r="C15" t="s">
        <v>10</v>
      </c>
      <c r="D15">
        <v>1.7418326080445971E-3</v>
      </c>
      <c r="E15">
        <v>1.661212402709841E-3</v>
      </c>
      <c r="F15" s="3">
        <f t="shared" si="1"/>
        <v>0.89776366583312028</v>
      </c>
      <c r="G15" s="3">
        <f t="shared" si="2"/>
        <v>0.89763423978126211</v>
      </c>
      <c r="I15" t="str">
        <f t="shared" si="3"/>
        <v>002.$10-$20-Other Retail</v>
      </c>
      <c r="J15" s="2" t="s">
        <v>12</v>
      </c>
      <c r="K15" t="s">
        <v>10</v>
      </c>
      <c r="L15" s="3">
        <v>0.89776366583312028</v>
      </c>
      <c r="M15" s="3">
        <v>0.89763423978126211</v>
      </c>
      <c r="N15">
        <v>0.89772293276096171</v>
      </c>
      <c r="R15" t="s">
        <v>10</v>
      </c>
      <c r="S15" s="8">
        <v>1.7418326080445971E-3</v>
      </c>
      <c r="T15" s="3">
        <v>0.89776366583312028</v>
      </c>
      <c r="U15" s="8">
        <v>1.661212402709841E-3</v>
      </c>
      <c r="V15" s="3">
        <v>0.89763423978126211</v>
      </c>
    </row>
    <row r="16" spans="1:22">
      <c r="A16" t="str">
        <f t="shared" si="0"/>
        <v>002.$10-$20-Services</v>
      </c>
      <c r="B16" s="2" t="s">
        <v>12</v>
      </c>
      <c r="C16" t="s">
        <v>11</v>
      </c>
      <c r="D16">
        <v>1.7080070541052865E-3</v>
      </c>
      <c r="E16">
        <v>1.2795616701520105E-3</v>
      </c>
      <c r="F16" s="3">
        <f t="shared" si="1"/>
        <v>0.86686683889747085</v>
      </c>
      <c r="G16" s="3">
        <f t="shared" si="2"/>
        <v>0.77796151531899393</v>
      </c>
      <c r="I16" t="str">
        <f t="shared" si="3"/>
        <v>002.$10-$20-Services</v>
      </c>
      <c r="J16" s="2" t="s">
        <v>12</v>
      </c>
      <c r="K16" t="s">
        <v>11</v>
      </c>
      <c r="L16" s="3">
        <v>0.86686683889747085</v>
      </c>
      <c r="M16" s="3">
        <v>0.77796151531899393</v>
      </c>
      <c r="N16">
        <v>0.83793732884415695</v>
      </c>
      <c r="R16" t="s">
        <v>11</v>
      </c>
      <c r="S16" s="8">
        <v>1.7080070541052865E-3</v>
      </c>
      <c r="T16" s="3">
        <v>0.86686683889747085</v>
      </c>
      <c r="U16" s="8">
        <v>1.2795616701520105E-3</v>
      </c>
      <c r="V16" s="3">
        <v>0.77796151531899393</v>
      </c>
    </row>
    <row r="17" spans="1:22">
      <c r="A17" t="str">
        <f t="shared" si="0"/>
        <v>003.$20-$30-Fashion</v>
      </c>
      <c r="B17" s="2" t="s">
        <v>13</v>
      </c>
      <c r="C17" t="s">
        <v>5</v>
      </c>
      <c r="D17">
        <v>1.4733005159298777E-3</v>
      </c>
      <c r="E17">
        <v>1.2033842535579787E-3</v>
      </c>
      <c r="F17" s="3">
        <f t="shared" si="1"/>
        <v>0.96204814679135331</v>
      </c>
      <c r="G17" s="3">
        <f t="shared" si="2"/>
        <v>0.96221097881109408</v>
      </c>
      <c r="I17" t="str">
        <f t="shared" si="3"/>
        <v>003.$20-$30-Fashion</v>
      </c>
      <c r="J17" s="2" t="s">
        <v>13</v>
      </c>
      <c r="K17" t="s">
        <v>5</v>
      </c>
      <c r="L17" s="3">
        <v>0.96204814679135331</v>
      </c>
      <c r="M17" s="3">
        <v>0.96221097881109408</v>
      </c>
      <c r="N17">
        <v>0.96210573372516395</v>
      </c>
      <c r="Q17" t="s">
        <v>13</v>
      </c>
      <c r="R17" t="s">
        <v>5</v>
      </c>
      <c r="S17" s="8">
        <v>1.4733005159298777E-3</v>
      </c>
      <c r="T17" s="3">
        <v>0.96204814679135331</v>
      </c>
      <c r="U17" s="8">
        <v>1.2033842535579787E-3</v>
      </c>
      <c r="V17" s="3">
        <v>0.96221097881109408</v>
      </c>
    </row>
    <row r="18" spans="1:22">
      <c r="A18" t="str">
        <f t="shared" si="0"/>
        <v>003.$20-$30-Groceries</v>
      </c>
      <c r="B18" s="2" t="s">
        <v>13</v>
      </c>
      <c r="C18" t="s">
        <v>6</v>
      </c>
      <c r="D18">
        <v>1.5145631655272571E-3</v>
      </c>
      <c r="E18">
        <v>1.1593058133146374E-3</v>
      </c>
      <c r="F18" s="3">
        <f t="shared" si="1"/>
        <v>0.91910442431373851</v>
      </c>
      <c r="G18" s="3">
        <f t="shared" si="2"/>
        <v>0.79827438099592485</v>
      </c>
      <c r="I18" t="str">
        <f t="shared" si="3"/>
        <v>003.$20-$30-Groceries</v>
      </c>
      <c r="J18" s="2" t="s">
        <v>13</v>
      </c>
      <c r="K18" t="s">
        <v>6</v>
      </c>
      <c r="L18" s="3">
        <v>0.91910442431373851</v>
      </c>
      <c r="M18" s="3">
        <v>0.79827438099592485</v>
      </c>
      <c r="N18">
        <v>0.88160544535303775</v>
      </c>
      <c r="R18" t="s">
        <v>6</v>
      </c>
      <c r="S18" s="8">
        <v>1.5145631655272571E-3</v>
      </c>
      <c r="T18" s="3">
        <v>0.91910442431373851</v>
      </c>
      <c r="U18" s="8">
        <v>1.1593058133146374E-3</v>
      </c>
      <c r="V18" s="3">
        <v>0.79827438099592485</v>
      </c>
    </row>
    <row r="19" spans="1:22">
      <c r="A19" t="str">
        <f t="shared" si="0"/>
        <v>003.$20-$30-Health</v>
      </c>
      <c r="B19" s="2" t="s">
        <v>13</v>
      </c>
      <c r="C19" t="s">
        <v>7</v>
      </c>
      <c r="D19">
        <v>1.2785053738485852E-3</v>
      </c>
      <c r="E19">
        <v>9.6390629814832997E-4</v>
      </c>
      <c r="F19" s="3">
        <f t="shared" si="1"/>
        <v>0.82876095898516877</v>
      </c>
      <c r="G19" s="3">
        <f t="shared" si="2"/>
        <v>0.99262274858129762</v>
      </c>
      <c r="I19" t="str">
        <f t="shared" si="3"/>
        <v>003.$20-$30-Health</v>
      </c>
      <c r="J19" s="2" t="s">
        <v>13</v>
      </c>
      <c r="K19" t="s">
        <v>7</v>
      </c>
      <c r="L19" s="3">
        <v>0.82876095898516877</v>
      </c>
      <c r="M19" s="3">
        <v>0.99262274858129762</v>
      </c>
      <c r="N19">
        <v>0.89430567482362033</v>
      </c>
      <c r="R19" t="s">
        <v>7</v>
      </c>
      <c r="S19" s="8">
        <v>1.2785053738485852E-3</v>
      </c>
      <c r="T19" s="3">
        <v>0.82876095898516877</v>
      </c>
      <c r="U19" s="8">
        <v>9.6390629814832997E-4</v>
      </c>
      <c r="V19" s="3">
        <v>0.99262274858129762</v>
      </c>
    </row>
    <row r="20" spans="1:22">
      <c r="A20" t="str">
        <f t="shared" si="0"/>
        <v>003.$20-$30-Media</v>
      </c>
      <c r="B20" s="2" t="s">
        <v>13</v>
      </c>
      <c r="C20" t="s">
        <v>8</v>
      </c>
      <c r="D20">
        <v>1.3244009734982231E-3</v>
      </c>
      <c r="E20">
        <v>1.068054625688746E-3</v>
      </c>
      <c r="F20" s="3">
        <f t="shared" si="1"/>
        <v>0.79268654370050029</v>
      </c>
      <c r="G20" s="3">
        <f t="shared" si="2"/>
        <v>0.72357373205890407</v>
      </c>
      <c r="I20" t="str">
        <f t="shared" si="3"/>
        <v>003.$20-$30-Media</v>
      </c>
      <c r="J20" s="2" t="s">
        <v>13</v>
      </c>
      <c r="K20" t="s">
        <v>8</v>
      </c>
      <c r="L20" s="3">
        <v>0.79268654370050029</v>
      </c>
      <c r="M20" s="3">
        <v>0.72357373205890407</v>
      </c>
      <c r="N20">
        <v>0.7667692393349016</v>
      </c>
      <c r="R20" t="s">
        <v>8</v>
      </c>
      <c r="S20" s="8">
        <v>1.3244009734982231E-3</v>
      </c>
      <c r="T20" s="3">
        <v>0.79268654370050029</v>
      </c>
      <c r="U20" s="8">
        <v>1.068054625688746E-3</v>
      </c>
      <c r="V20" s="3">
        <v>0.72357373205890407</v>
      </c>
    </row>
    <row r="21" spans="1:22">
      <c r="A21" t="str">
        <f t="shared" si="0"/>
        <v>003.$20-$30-Other</v>
      </c>
      <c r="B21" s="2" t="s">
        <v>13</v>
      </c>
      <c r="C21" t="s">
        <v>9</v>
      </c>
      <c r="D21">
        <v>1.266178610531609E-3</v>
      </c>
      <c r="E21">
        <v>8.8841945259812488E-4</v>
      </c>
      <c r="F21" s="3">
        <f t="shared" si="1"/>
        <v>0.84978462528960796</v>
      </c>
      <c r="G21" s="3">
        <f t="shared" si="2"/>
        <v>0.84876387868453451</v>
      </c>
      <c r="I21" t="str">
        <f t="shared" si="3"/>
        <v>003.$20-$30-Other</v>
      </c>
      <c r="J21" s="2" t="s">
        <v>13</v>
      </c>
      <c r="K21" t="s">
        <v>9</v>
      </c>
      <c r="L21" s="3">
        <v>0.84978462528960796</v>
      </c>
      <c r="M21" s="3">
        <v>0.84876387868453451</v>
      </c>
      <c r="N21">
        <v>0.84944437642125004</v>
      </c>
      <c r="R21" t="s">
        <v>9</v>
      </c>
      <c r="S21" s="8">
        <v>1.266178610531609E-3</v>
      </c>
      <c r="T21" s="3">
        <v>0.84978462528960796</v>
      </c>
      <c r="U21" s="8">
        <v>8.8841945259812488E-4</v>
      </c>
      <c r="V21" s="3">
        <v>0.84876387868453451</v>
      </c>
    </row>
    <row r="22" spans="1:22">
      <c r="A22" t="str">
        <f t="shared" si="0"/>
        <v>003.$20-$30-Other Retail</v>
      </c>
      <c r="B22" s="2" t="s">
        <v>13</v>
      </c>
      <c r="C22" t="s">
        <v>10</v>
      </c>
      <c r="D22">
        <v>1.4180203151403694E-3</v>
      </c>
      <c r="E22">
        <v>1.1497403177453845E-3</v>
      </c>
      <c r="F22" s="3">
        <f t="shared" si="1"/>
        <v>0.92142433069295204</v>
      </c>
      <c r="G22" s="3">
        <f t="shared" si="2"/>
        <v>0.93614852909937885</v>
      </c>
      <c r="I22" t="str">
        <f t="shared" si="3"/>
        <v>003.$20-$30-Other Retail</v>
      </c>
      <c r="J22" s="2" t="s">
        <v>13</v>
      </c>
      <c r="K22" t="s">
        <v>10</v>
      </c>
      <c r="L22" s="3">
        <v>0.92142433069295204</v>
      </c>
      <c r="M22" s="3">
        <v>0.93614852909937885</v>
      </c>
      <c r="N22">
        <v>0.92630735567467515</v>
      </c>
      <c r="R22" t="s">
        <v>10</v>
      </c>
      <c r="S22" s="8">
        <v>1.4180203151403694E-3</v>
      </c>
      <c r="T22" s="3">
        <v>0.92142433069295204</v>
      </c>
      <c r="U22" s="8">
        <v>1.1497403177453845E-3</v>
      </c>
      <c r="V22" s="3">
        <v>0.93614852909937885</v>
      </c>
    </row>
    <row r="23" spans="1:22">
      <c r="A23" t="str">
        <f t="shared" si="0"/>
        <v>003.$20-$30-Services</v>
      </c>
      <c r="B23" s="2" t="s">
        <v>13</v>
      </c>
      <c r="C23" t="s">
        <v>11</v>
      </c>
      <c r="D23">
        <v>1.3623080272376839E-3</v>
      </c>
      <c r="E23">
        <v>9.7478351441441049E-4</v>
      </c>
      <c r="F23" s="3">
        <f t="shared" si="1"/>
        <v>0.87247956899613743</v>
      </c>
      <c r="G23" s="3">
        <f t="shared" si="2"/>
        <v>0.76199460193021673</v>
      </c>
      <c r="I23" t="str">
        <f t="shared" si="3"/>
        <v>003.$20-$30-Services</v>
      </c>
      <c r="J23" s="2" t="s">
        <v>13</v>
      </c>
      <c r="K23" t="s">
        <v>11</v>
      </c>
      <c r="L23" s="3">
        <v>0.87247956899613743</v>
      </c>
      <c r="M23" s="3">
        <v>0.76199460193021673</v>
      </c>
      <c r="N23">
        <v>0.83366052651351674</v>
      </c>
      <c r="R23" t="s">
        <v>11</v>
      </c>
      <c r="S23" s="8">
        <v>1.3623080272376839E-3</v>
      </c>
      <c r="T23" s="3">
        <v>0.87247956899613743</v>
      </c>
      <c r="U23" s="8">
        <v>9.7478351441441049E-4</v>
      </c>
      <c r="V23" s="3">
        <v>0.76199460193021673</v>
      </c>
    </row>
    <row r="24" spans="1:22">
      <c r="A24" t="str">
        <f t="shared" si="0"/>
        <v>004.$30-$50-Fashion</v>
      </c>
      <c r="B24" s="2" t="s">
        <v>14</v>
      </c>
      <c r="C24" t="s">
        <v>5</v>
      </c>
      <c r="D24">
        <v>1.3168865552058747E-3</v>
      </c>
      <c r="E24">
        <v>8.7035602864574298E-4</v>
      </c>
      <c r="F24" s="3">
        <f t="shared" si="1"/>
        <v>0.96025684178609516</v>
      </c>
      <c r="G24" s="3">
        <f t="shared" si="2"/>
        <v>0.94129880512641928</v>
      </c>
      <c r="I24" t="str">
        <f t="shared" si="3"/>
        <v>004.$30-$50-Fashion</v>
      </c>
      <c r="J24" s="2" t="s">
        <v>14</v>
      </c>
      <c r="K24" t="s">
        <v>5</v>
      </c>
      <c r="L24" s="3">
        <v>0.96025684178609516</v>
      </c>
      <c r="M24" s="3">
        <v>0.94129880512641928</v>
      </c>
      <c r="N24">
        <v>0.9539988491023188</v>
      </c>
      <c r="Q24" t="s">
        <v>14</v>
      </c>
      <c r="R24" t="s">
        <v>5</v>
      </c>
      <c r="S24" s="8">
        <v>1.3168865552058747E-3</v>
      </c>
      <c r="T24" s="3">
        <v>0.96025684178609516</v>
      </c>
      <c r="U24" s="8">
        <v>8.7035602864574298E-4</v>
      </c>
      <c r="V24" s="3">
        <v>0.94129880512641928</v>
      </c>
    </row>
    <row r="25" spans="1:22">
      <c r="A25" t="str">
        <f t="shared" si="0"/>
        <v>004.$30-$50-Groceries</v>
      </c>
      <c r="B25" s="2" t="s">
        <v>14</v>
      </c>
      <c r="C25" t="s">
        <v>6</v>
      </c>
      <c r="D25">
        <v>1.4222999330564675E-3</v>
      </c>
      <c r="E25">
        <v>1.0464821922024114E-3</v>
      </c>
      <c r="F25" s="3">
        <f t="shared" si="1"/>
        <v>0.96470101032618949</v>
      </c>
      <c r="G25" s="3">
        <f t="shared" si="2"/>
        <v>0.90050395604246936</v>
      </c>
      <c r="I25" t="str">
        <f t="shared" si="3"/>
        <v>004.$30-$50-Groceries</v>
      </c>
      <c r="J25" s="2" t="s">
        <v>14</v>
      </c>
      <c r="K25" t="s">
        <v>6</v>
      </c>
      <c r="L25" s="3">
        <v>0.96470101032618949</v>
      </c>
      <c r="M25" s="3">
        <v>0.90050395604246936</v>
      </c>
      <c r="N25">
        <v>0.94000983560168172</v>
      </c>
      <c r="R25" t="s">
        <v>6</v>
      </c>
      <c r="S25" s="8">
        <v>1.4222999330564675E-3</v>
      </c>
      <c r="T25" s="3">
        <v>0.96470101032618949</v>
      </c>
      <c r="U25" s="8">
        <v>1.0464821922024114E-3</v>
      </c>
      <c r="V25" s="3">
        <v>0.90050395604246936</v>
      </c>
    </row>
    <row r="26" spans="1:22">
      <c r="A26" t="str">
        <f t="shared" si="0"/>
        <v>004.$30-$50-Health</v>
      </c>
      <c r="B26" s="2" t="s">
        <v>14</v>
      </c>
      <c r="C26" t="s">
        <v>7</v>
      </c>
      <c r="D26">
        <v>1.3733817469279701E-3</v>
      </c>
      <c r="E26">
        <v>8.1724408238029926E-4</v>
      </c>
      <c r="F26" s="3">
        <f t="shared" si="1"/>
        <v>0.98516548251033886</v>
      </c>
      <c r="G26" s="3">
        <f t="shared" si="2"/>
        <v>0.93404792618217858</v>
      </c>
      <c r="I26" t="str">
        <f t="shared" si="3"/>
        <v>004.$30-$50-Health</v>
      </c>
      <c r="J26" s="2" t="s">
        <v>14</v>
      </c>
      <c r="K26" t="s">
        <v>7</v>
      </c>
      <c r="L26" s="3">
        <v>0.98516548251033886</v>
      </c>
      <c r="M26" s="3">
        <v>0.93404792618217858</v>
      </c>
      <c r="N26">
        <v>0.96411707696344917</v>
      </c>
      <c r="R26" t="s">
        <v>7</v>
      </c>
      <c r="S26" s="8">
        <v>1.3733817469279701E-3</v>
      </c>
      <c r="T26" s="3">
        <v>0.98516548251033886</v>
      </c>
      <c r="U26" s="8">
        <v>8.1724408238029926E-4</v>
      </c>
      <c r="V26" s="3">
        <v>0.93404792618217858</v>
      </c>
    </row>
    <row r="27" spans="1:22">
      <c r="A27" t="str">
        <f t="shared" si="0"/>
        <v>004.$30-$50-Media</v>
      </c>
      <c r="B27" s="2" t="s">
        <v>14</v>
      </c>
      <c r="C27" t="s">
        <v>8</v>
      </c>
      <c r="D27">
        <v>1.2683888282028714E-3</v>
      </c>
      <c r="E27">
        <v>9.3209887295296818E-4</v>
      </c>
      <c r="F27" s="3">
        <f t="shared" si="1"/>
        <v>0.86990446984387626</v>
      </c>
      <c r="G27" s="3">
        <f t="shared" si="2"/>
        <v>0.84134181236295569</v>
      </c>
      <c r="I27" t="str">
        <f t="shared" si="3"/>
        <v>004.$30-$50-Media</v>
      </c>
      <c r="J27" s="2" t="s">
        <v>14</v>
      </c>
      <c r="K27" t="s">
        <v>8</v>
      </c>
      <c r="L27" s="3">
        <v>0.86990446984387626</v>
      </c>
      <c r="M27" s="3">
        <v>0.84134181236295569</v>
      </c>
      <c r="N27">
        <v>0.85896557974480048</v>
      </c>
      <c r="R27" t="s">
        <v>8</v>
      </c>
      <c r="S27" s="8">
        <v>1.2683888282028714E-3</v>
      </c>
      <c r="T27" s="3">
        <v>0.86990446984387626</v>
      </c>
      <c r="U27" s="8">
        <v>9.3209887295296818E-4</v>
      </c>
      <c r="V27" s="3">
        <v>0.84134181236295569</v>
      </c>
    </row>
    <row r="28" spans="1:22">
      <c r="A28" t="str">
        <f t="shared" si="0"/>
        <v>004.$30-$50-Other</v>
      </c>
      <c r="B28" s="2" t="s">
        <v>14</v>
      </c>
      <c r="C28" t="s">
        <v>9</v>
      </c>
      <c r="D28">
        <v>1.4561450931431614E-3</v>
      </c>
      <c r="E28">
        <v>7.3614815405590285E-4</v>
      </c>
      <c r="F28" s="3">
        <f t="shared" si="1"/>
        <v>0.90213606260396129</v>
      </c>
      <c r="G28" s="3">
        <f t="shared" si="2"/>
        <v>0.7142857142857143</v>
      </c>
      <c r="I28" t="str">
        <f t="shared" si="3"/>
        <v>004.$30-$50-Other</v>
      </c>
      <c r="J28" s="2" t="s">
        <v>14</v>
      </c>
      <c r="K28" t="s">
        <v>9</v>
      </c>
      <c r="L28" s="3">
        <v>0.90213606260396129</v>
      </c>
      <c r="M28" s="3">
        <v>0.7142857142857143</v>
      </c>
      <c r="N28">
        <v>0.85830431466303703</v>
      </c>
      <c r="R28" t="s">
        <v>9</v>
      </c>
      <c r="S28" s="8">
        <v>1.4561450931431614E-3</v>
      </c>
      <c r="T28" s="3">
        <v>0.90213606260396129</v>
      </c>
      <c r="U28" s="8">
        <v>7.3614815405590285E-4</v>
      </c>
      <c r="V28" s="3">
        <v>0.7142857142857143</v>
      </c>
    </row>
    <row r="29" spans="1:22">
      <c r="A29" t="str">
        <f t="shared" si="0"/>
        <v>004.$30-$50-Other Retail</v>
      </c>
      <c r="B29" s="2" t="s">
        <v>14</v>
      </c>
      <c r="C29" t="s">
        <v>10</v>
      </c>
      <c r="D29">
        <v>1.3136930020685494E-3</v>
      </c>
      <c r="E29">
        <v>8.4769044307902509E-4</v>
      </c>
      <c r="F29" s="3">
        <f t="shared" si="1"/>
        <v>0.95190404111667404</v>
      </c>
      <c r="G29" s="3">
        <f t="shared" si="2"/>
        <v>0.92685184776434504</v>
      </c>
      <c r="I29" t="str">
        <f t="shared" si="3"/>
        <v>004.$30-$50-Other Retail</v>
      </c>
      <c r="J29" s="2" t="s">
        <v>14</v>
      </c>
      <c r="K29" t="s">
        <v>10</v>
      </c>
      <c r="L29" s="3">
        <v>0.95190404111667404</v>
      </c>
      <c r="M29" s="3">
        <v>0.92685184776434504</v>
      </c>
      <c r="N29">
        <v>0.94400470087044419</v>
      </c>
      <c r="R29" t="s">
        <v>10</v>
      </c>
      <c r="S29" s="8">
        <v>1.3136930020685494E-3</v>
      </c>
      <c r="T29" s="3">
        <v>0.95190404111667404</v>
      </c>
      <c r="U29" s="8">
        <v>8.4769044307902509E-4</v>
      </c>
      <c r="V29" s="3">
        <v>0.92685184776434504</v>
      </c>
    </row>
    <row r="30" spans="1:22">
      <c r="A30" t="str">
        <f t="shared" si="0"/>
        <v>004.$30-$50-Services</v>
      </c>
      <c r="B30" s="2" t="s">
        <v>14</v>
      </c>
      <c r="C30" t="s">
        <v>11</v>
      </c>
      <c r="D30">
        <v>1.2618947678463364E-3</v>
      </c>
      <c r="E30">
        <v>8.171030646492932E-4</v>
      </c>
      <c r="F30" s="3">
        <f t="shared" si="1"/>
        <v>0.79975730232032316</v>
      </c>
      <c r="G30" s="3">
        <f t="shared" si="2"/>
        <v>0.81149810477293416</v>
      </c>
      <c r="I30" t="str">
        <f t="shared" si="3"/>
        <v>004.$30-$50-Services</v>
      </c>
      <c r="J30" s="2" t="s">
        <v>14</v>
      </c>
      <c r="K30" t="s">
        <v>11</v>
      </c>
      <c r="L30" s="3">
        <v>0.79975730232032316</v>
      </c>
      <c r="M30" s="3">
        <v>0.81149810477293416</v>
      </c>
      <c r="N30">
        <v>0.8033091417177517</v>
      </c>
      <c r="R30" t="s">
        <v>11</v>
      </c>
      <c r="S30" s="8">
        <v>1.2618947678463364E-3</v>
      </c>
      <c r="T30" s="3">
        <v>0.79975730232032316</v>
      </c>
      <c r="U30" s="8">
        <v>8.171030646492932E-4</v>
      </c>
      <c r="V30" s="3">
        <v>0.81149810477293416</v>
      </c>
    </row>
    <row r="31" spans="1:22">
      <c r="A31" t="str">
        <f t="shared" si="0"/>
        <v>005.$50-$100-Fashion</v>
      </c>
      <c r="B31" s="2" t="s">
        <v>15</v>
      </c>
      <c r="C31" t="s">
        <v>5</v>
      </c>
      <c r="D31">
        <v>1.2206251005649398E-3</v>
      </c>
      <c r="E31">
        <v>6.1509991509774826E-4</v>
      </c>
      <c r="F31" s="3">
        <f t="shared" si="1"/>
        <v>0.95063574916427818</v>
      </c>
      <c r="G31" s="3">
        <f t="shared" si="2"/>
        <v>0.90303563745957505</v>
      </c>
      <c r="I31" t="str">
        <f t="shared" si="3"/>
        <v>005.$50-$100-Fashion</v>
      </c>
      <c r="J31" s="2" t="s">
        <v>15</v>
      </c>
      <c r="K31" t="s">
        <v>5</v>
      </c>
      <c r="L31" s="3">
        <v>0.95063574916427818</v>
      </c>
      <c r="M31" s="3">
        <v>0.90303563745957505</v>
      </c>
      <c r="N31">
        <v>0.93135967087063809</v>
      </c>
      <c r="Q31" t="s">
        <v>15</v>
      </c>
      <c r="R31" t="s">
        <v>5</v>
      </c>
      <c r="S31" s="8">
        <v>1.2206251005649398E-3</v>
      </c>
      <c r="T31" s="3">
        <v>0.95063574916427818</v>
      </c>
      <c r="U31" s="8">
        <v>6.1509991509774826E-4</v>
      </c>
      <c r="V31" s="3">
        <v>0.90303563745957505</v>
      </c>
    </row>
    <row r="32" spans="1:22">
      <c r="A32" t="str">
        <f t="shared" si="0"/>
        <v>005.$50-$100-Groceries</v>
      </c>
      <c r="B32" s="2" t="s">
        <v>15</v>
      </c>
      <c r="C32" t="s">
        <v>6</v>
      </c>
      <c r="D32">
        <v>9.9877835453751162E-4</v>
      </c>
      <c r="E32">
        <v>6.5445462281008416E-4</v>
      </c>
      <c r="F32" s="3">
        <f t="shared" si="1"/>
        <v>0.89878475458050822</v>
      </c>
      <c r="G32" s="3">
        <f t="shared" si="2"/>
        <v>0.96911631843506563</v>
      </c>
      <c r="I32" t="str">
        <f t="shared" si="3"/>
        <v>005.$50-$100-Groceries</v>
      </c>
      <c r="J32" s="2" t="s">
        <v>15</v>
      </c>
      <c r="K32" t="s">
        <v>6</v>
      </c>
      <c r="L32" s="3">
        <v>0.89878475458050822</v>
      </c>
      <c r="M32" s="3">
        <v>0.96911631843506563</v>
      </c>
      <c r="N32">
        <v>0.92572024712055123</v>
      </c>
      <c r="R32" t="s">
        <v>6</v>
      </c>
      <c r="S32" s="8">
        <v>9.9877835453751162E-4</v>
      </c>
      <c r="T32" s="3">
        <v>0.89878475458050822</v>
      </c>
      <c r="U32" s="8">
        <v>6.5445462281008416E-4</v>
      </c>
      <c r="V32" s="3">
        <v>0.96911631843506563</v>
      </c>
    </row>
    <row r="33" spans="1:22">
      <c r="A33" t="str">
        <f t="shared" si="0"/>
        <v>005.$50-$100-Health</v>
      </c>
      <c r="B33" s="2" t="s">
        <v>15</v>
      </c>
      <c r="C33" t="s">
        <v>7</v>
      </c>
      <c r="D33">
        <v>1.2378206571242076E-3</v>
      </c>
      <c r="E33">
        <v>6.1425184642447089E-4</v>
      </c>
      <c r="F33" s="3">
        <f t="shared" si="1"/>
        <v>0.97366406807296524</v>
      </c>
      <c r="G33" s="3">
        <f t="shared" si="2"/>
        <v>0.98178706651178871</v>
      </c>
      <c r="I33" t="str">
        <f t="shared" si="3"/>
        <v>005.$50-$100-Health</v>
      </c>
      <c r="J33" s="2" t="s">
        <v>15</v>
      </c>
      <c r="K33" t="s">
        <v>7</v>
      </c>
      <c r="L33" s="3">
        <v>0.97366406807296524</v>
      </c>
      <c r="M33" s="3">
        <v>0.98178706651178871</v>
      </c>
      <c r="N33">
        <v>0.97650711752655339</v>
      </c>
      <c r="R33" t="s">
        <v>7</v>
      </c>
      <c r="S33" s="8">
        <v>1.2378206571242076E-3</v>
      </c>
      <c r="T33" s="3">
        <v>0.97366406807296524</v>
      </c>
      <c r="U33" s="8">
        <v>6.1425184642447089E-4</v>
      </c>
      <c r="V33" s="3">
        <v>0.98178706651178871</v>
      </c>
    </row>
    <row r="34" spans="1:22">
      <c r="A34" t="str">
        <f t="shared" si="0"/>
        <v>005.$50-$100-Media</v>
      </c>
      <c r="B34" s="2" t="s">
        <v>15</v>
      </c>
      <c r="C34" t="s">
        <v>8</v>
      </c>
      <c r="D34">
        <v>1.1445516635963993E-3</v>
      </c>
      <c r="E34">
        <v>5.8858316210815714E-4</v>
      </c>
      <c r="F34" s="3">
        <f t="shared" si="1"/>
        <v>0.80705656280131777</v>
      </c>
      <c r="G34" s="3">
        <f t="shared" si="2"/>
        <v>0.66052662265676909</v>
      </c>
      <c r="I34" t="str">
        <f t="shared" si="3"/>
        <v>005.$50-$100-Media</v>
      </c>
      <c r="J34" s="2" t="s">
        <v>15</v>
      </c>
      <c r="K34" t="s">
        <v>8</v>
      </c>
      <c r="L34" s="3">
        <v>0.80705656280131777</v>
      </c>
      <c r="M34" s="3">
        <v>0.66052662265676909</v>
      </c>
      <c r="N34">
        <v>0.752107835247112</v>
      </c>
      <c r="R34" t="s">
        <v>8</v>
      </c>
      <c r="S34" s="8">
        <v>1.1445516635963993E-3</v>
      </c>
      <c r="T34" s="3">
        <v>0.80705656280131777</v>
      </c>
      <c r="U34" s="8">
        <v>5.8858316210815714E-4</v>
      </c>
      <c r="V34" s="3">
        <v>0.66052662265676909</v>
      </c>
    </row>
    <row r="35" spans="1:22">
      <c r="A35" t="str">
        <f t="shared" ref="A35:A51" si="4">B35&amp;"-"&amp;C35</f>
        <v>005.$50-$100-Other</v>
      </c>
      <c r="B35" s="2" t="s">
        <v>15</v>
      </c>
      <c r="C35" t="s">
        <v>9</v>
      </c>
      <c r="D35">
        <v>1.2861514411295048E-3</v>
      </c>
      <c r="E35">
        <v>5.4160136337040078E-4</v>
      </c>
      <c r="F35" s="3">
        <f t="shared" si="1"/>
        <v>0.9491154525516704</v>
      </c>
      <c r="G35" s="3">
        <f t="shared" si="2"/>
        <v>0.88847976589822275</v>
      </c>
      <c r="I35" t="str">
        <f t="shared" si="3"/>
        <v>005.$50-$100-Other</v>
      </c>
      <c r="J35" s="2" t="s">
        <v>15</v>
      </c>
      <c r="K35" t="s">
        <v>9</v>
      </c>
      <c r="L35" s="3">
        <v>0.9491154525516704</v>
      </c>
      <c r="M35" s="3">
        <v>0.88847976589822275</v>
      </c>
      <c r="N35">
        <v>0.92745985017543919</v>
      </c>
      <c r="R35" t="s">
        <v>9</v>
      </c>
      <c r="S35" s="8">
        <v>1.2861514411295048E-3</v>
      </c>
      <c r="T35" s="3">
        <v>0.9491154525516704</v>
      </c>
      <c r="U35" s="8">
        <v>5.4160136337040078E-4</v>
      </c>
      <c r="V35" s="3">
        <v>0.88847976589822275</v>
      </c>
    </row>
    <row r="36" spans="1:22">
      <c r="A36" t="str">
        <f t="shared" si="4"/>
        <v>005.$50-$100-Other Retail</v>
      </c>
      <c r="B36" s="2" t="s">
        <v>15</v>
      </c>
      <c r="C36" t="s">
        <v>10</v>
      </c>
      <c r="D36">
        <v>1.2745058263724277E-3</v>
      </c>
      <c r="E36">
        <v>7.0122688719939891E-4</v>
      </c>
      <c r="F36" s="3">
        <f t="shared" si="1"/>
        <v>0.92763266113415699</v>
      </c>
      <c r="G36" s="3">
        <f t="shared" si="2"/>
        <v>0.95258980367621193</v>
      </c>
      <c r="I36" t="str">
        <f t="shared" si="3"/>
        <v>005.$50-$100-Other Retail</v>
      </c>
      <c r="J36" s="2" t="s">
        <v>15</v>
      </c>
      <c r="K36" t="s">
        <v>10</v>
      </c>
      <c r="L36" s="3">
        <v>0.92763266113415699</v>
      </c>
      <c r="M36" s="3">
        <v>0.95258980367621193</v>
      </c>
      <c r="N36">
        <v>0.93642981482714205</v>
      </c>
      <c r="R36" t="s">
        <v>10</v>
      </c>
      <c r="S36" s="8">
        <v>1.2745058263724277E-3</v>
      </c>
      <c r="T36" s="3">
        <v>0.92763266113415699</v>
      </c>
      <c r="U36" s="8">
        <v>7.0122688719939891E-4</v>
      </c>
      <c r="V36" s="3">
        <v>0.95258980367621193</v>
      </c>
    </row>
    <row r="37" spans="1:22">
      <c r="A37" t="str">
        <f t="shared" si="4"/>
        <v>005.$50-$100-Services</v>
      </c>
      <c r="B37" s="2" t="s">
        <v>15</v>
      </c>
      <c r="C37" t="s">
        <v>11</v>
      </c>
      <c r="D37">
        <v>1.1181339753586368E-3</v>
      </c>
      <c r="E37">
        <v>5.3233472745884433E-4</v>
      </c>
      <c r="F37" s="3">
        <f t="shared" si="1"/>
        <v>0.84148318404240741</v>
      </c>
      <c r="G37" s="3">
        <f t="shared" si="2"/>
        <v>0.82786934539054935</v>
      </c>
      <c r="I37" t="str">
        <f t="shared" si="3"/>
        <v>005.$50-$100-Services</v>
      </c>
      <c r="J37" s="2" t="s">
        <v>15</v>
      </c>
      <c r="K37" t="s">
        <v>11</v>
      </c>
      <c r="L37" s="3">
        <v>0.84148318404240741</v>
      </c>
      <c r="M37" s="3">
        <v>0.82786934539054935</v>
      </c>
      <c r="N37">
        <v>0.83643288905865365</v>
      </c>
      <c r="R37" t="s">
        <v>11</v>
      </c>
      <c r="S37" s="8">
        <v>1.1181339753586368E-3</v>
      </c>
      <c r="T37" s="3">
        <v>0.84148318404240741</v>
      </c>
      <c r="U37" s="8">
        <v>5.3233472745884433E-4</v>
      </c>
      <c r="V37" s="3">
        <v>0.82786934539054935</v>
      </c>
    </row>
    <row r="38" spans="1:22">
      <c r="A38" t="str">
        <f t="shared" si="4"/>
        <v>006.$100-$500-Fashion</v>
      </c>
      <c r="B38" s="2" t="s">
        <v>16</v>
      </c>
      <c r="C38" t="s">
        <v>5</v>
      </c>
      <c r="D38">
        <v>1.0917662992170262E-3</v>
      </c>
      <c r="E38">
        <v>4.2796504686200428E-4</v>
      </c>
      <c r="F38" s="3">
        <f t="shared" si="1"/>
        <v>0.95387820173418658</v>
      </c>
      <c r="G38" s="3">
        <f t="shared" si="2"/>
        <v>0.91618132383489104</v>
      </c>
      <c r="I38" t="str">
        <f t="shared" si="3"/>
        <v>006.$100-$500-Fashion</v>
      </c>
      <c r="J38" s="2" t="s">
        <v>16</v>
      </c>
      <c r="K38" t="s">
        <v>5</v>
      </c>
      <c r="L38" s="3">
        <v>0.95387820173418658</v>
      </c>
      <c r="M38" s="3">
        <v>0.91618132383489104</v>
      </c>
      <c r="N38">
        <v>0.94090058803115051</v>
      </c>
      <c r="Q38" t="s">
        <v>16</v>
      </c>
      <c r="R38" t="s">
        <v>5</v>
      </c>
      <c r="S38" s="8">
        <v>1.0917662992170262E-3</v>
      </c>
      <c r="T38" s="3">
        <v>0.95387820173418658</v>
      </c>
      <c r="U38" s="8">
        <v>4.2796504686200428E-4</v>
      </c>
      <c r="V38" s="3">
        <v>0.91618132383489104</v>
      </c>
    </row>
    <row r="39" spans="1:22">
      <c r="A39" t="str">
        <f t="shared" si="4"/>
        <v>006.$100-$500-Groceries</v>
      </c>
      <c r="B39" s="2" t="s">
        <v>16</v>
      </c>
      <c r="C39" t="s">
        <v>6</v>
      </c>
      <c r="D39">
        <v>1.0192855810289986E-3</v>
      </c>
      <c r="E39">
        <v>4.6736162188276632E-4</v>
      </c>
      <c r="F39" s="3">
        <f t="shared" si="1"/>
        <v>0.85722553489422304</v>
      </c>
      <c r="G39" s="3">
        <f t="shared" si="2"/>
        <v>0.8391087155576813</v>
      </c>
      <c r="I39" t="str">
        <f t="shared" si="3"/>
        <v>006.$100-$500-Groceries</v>
      </c>
      <c r="J39" s="2" t="s">
        <v>16</v>
      </c>
      <c r="K39" t="s">
        <v>6</v>
      </c>
      <c r="L39" s="3">
        <v>0.85722553489422304</v>
      </c>
      <c r="M39" s="3">
        <v>0.8391087155576813</v>
      </c>
      <c r="N39">
        <v>0.84923282048104287</v>
      </c>
      <c r="R39" t="s">
        <v>6</v>
      </c>
      <c r="S39" s="8">
        <v>1.0192855810289986E-3</v>
      </c>
      <c r="T39" s="3">
        <v>0.85722553489422304</v>
      </c>
      <c r="U39" s="8">
        <v>4.6736162188276632E-4</v>
      </c>
      <c r="V39" s="3">
        <v>0.8391087155576813</v>
      </c>
    </row>
    <row r="40" spans="1:22">
      <c r="A40" t="str">
        <f t="shared" si="4"/>
        <v>006.$100-$500-Health</v>
      </c>
      <c r="B40" s="2" t="s">
        <v>16</v>
      </c>
      <c r="C40" t="s">
        <v>7</v>
      </c>
      <c r="D40">
        <v>9.3070620757327324E-4</v>
      </c>
      <c r="E40">
        <v>4.4704726350973389E-4</v>
      </c>
      <c r="F40" s="3">
        <f t="shared" si="1"/>
        <v>0.95681982140374444</v>
      </c>
      <c r="G40" s="3">
        <f t="shared" si="2"/>
        <v>0.88962572510158588</v>
      </c>
      <c r="I40" t="str">
        <f t="shared" si="3"/>
        <v>006.$100-$500-Health</v>
      </c>
      <c r="J40" s="2" t="s">
        <v>16</v>
      </c>
      <c r="K40" t="s">
        <v>7</v>
      </c>
      <c r="L40" s="3">
        <v>0.95681982140374444</v>
      </c>
      <c r="M40" s="3">
        <v>0.88962572510158588</v>
      </c>
      <c r="N40">
        <v>0.93815479465314489</v>
      </c>
      <c r="R40" t="s">
        <v>7</v>
      </c>
      <c r="S40" s="8">
        <v>9.3070620757327324E-4</v>
      </c>
      <c r="T40" s="3">
        <v>0.95681982140374444</v>
      </c>
      <c r="U40" s="8">
        <v>4.4704726350973389E-4</v>
      </c>
      <c r="V40" s="3">
        <v>0.88962572510158588</v>
      </c>
    </row>
    <row r="41" spans="1:22">
      <c r="A41" t="str">
        <f t="shared" si="4"/>
        <v>006.$100-$500-Media</v>
      </c>
      <c r="B41" s="2" t="s">
        <v>16</v>
      </c>
      <c r="C41" t="s">
        <v>8</v>
      </c>
      <c r="D41">
        <v>9.4396860151280419E-4</v>
      </c>
      <c r="E41">
        <v>3.87968186522957E-4</v>
      </c>
      <c r="F41" s="3">
        <f t="shared" si="1"/>
        <v>0.7703779154073771</v>
      </c>
      <c r="G41" s="3">
        <f t="shared" si="2"/>
        <v>0.87917065377294223</v>
      </c>
      <c r="I41" t="str">
        <f t="shared" si="3"/>
        <v>006.$100-$500-Media</v>
      </c>
      <c r="J41" s="2" t="s">
        <v>16</v>
      </c>
      <c r="K41" t="s">
        <v>8</v>
      </c>
      <c r="L41" s="3">
        <v>0.7703779154073771</v>
      </c>
      <c r="M41" s="3">
        <v>0.87917065377294223</v>
      </c>
      <c r="N41">
        <v>0.80664216152923229</v>
      </c>
      <c r="R41" t="s">
        <v>8</v>
      </c>
      <c r="S41" s="8">
        <v>9.4396860151280419E-4</v>
      </c>
      <c r="T41" s="3">
        <v>0.7703779154073771</v>
      </c>
      <c r="U41" s="8">
        <v>3.87968186522957E-4</v>
      </c>
      <c r="V41" s="3">
        <v>0.87917065377294223</v>
      </c>
    </row>
    <row r="42" spans="1:22">
      <c r="A42" t="str">
        <f t="shared" si="4"/>
        <v>006.$100-$500-Other</v>
      </c>
      <c r="B42" s="2" t="s">
        <v>16</v>
      </c>
      <c r="C42" t="s">
        <v>9</v>
      </c>
      <c r="D42">
        <v>1.0865174424444033E-3</v>
      </c>
      <c r="E42">
        <v>3.2537986855208002E-4</v>
      </c>
      <c r="F42" s="3">
        <f t="shared" si="1"/>
        <v>0.92415370833244959</v>
      </c>
      <c r="G42" s="3">
        <f t="shared" si="2"/>
        <v>0.75568133604130716</v>
      </c>
      <c r="I42" t="str">
        <f t="shared" si="3"/>
        <v>006.$100-$500-Other</v>
      </c>
      <c r="J42" s="2" t="s">
        <v>16</v>
      </c>
      <c r="K42" t="s">
        <v>9</v>
      </c>
      <c r="L42" s="3">
        <v>0.92415370833244959</v>
      </c>
      <c r="M42" s="3">
        <v>0.75568133604130716</v>
      </c>
      <c r="N42">
        <v>0.88348796329665658</v>
      </c>
      <c r="R42" t="s">
        <v>9</v>
      </c>
      <c r="S42" s="8">
        <v>1.0865174424444033E-3</v>
      </c>
      <c r="T42" s="3">
        <v>0.92415370833244959</v>
      </c>
      <c r="U42" s="8">
        <v>3.2537986855208002E-4</v>
      </c>
      <c r="V42" s="3">
        <v>0.75568133604130716</v>
      </c>
    </row>
    <row r="43" spans="1:22">
      <c r="A43" t="str">
        <f t="shared" si="4"/>
        <v>006.$100-$500-Other Retail</v>
      </c>
      <c r="B43" s="2" t="s">
        <v>16</v>
      </c>
      <c r="C43" t="s">
        <v>10</v>
      </c>
      <c r="D43">
        <v>1.0788000266881395E-3</v>
      </c>
      <c r="E43">
        <v>4.3577088113218234E-4</v>
      </c>
      <c r="F43" s="3">
        <f t="shared" si="1"/>
        <v>0.90022340178005078</v>
      </c>
      <c r="G43" s="3">
        <f t="shared" si="2"/>
        <v>0.85128195551429309</v>
      </c>
      <c r="I43" t="str">
        <f t="shared" si="3"/>
        <v>006.$100-$500-Other Retail</v>
      </c>
      <c r="J43" s="2" t="s">
        <v>16</v>
      </c>
      <c r="K43" t="s">
        <v>10</v>
      </c>
      <c r="L43" s="3">
        <v>0.90022340178005078</v>
      </c>
      <c r="M43" s="3">
        <v>0.85128195551429309</v>
      </c>
      <c r="N43">
        <v>0.88507485888826853</v>
      </c>
      <c r="R43" t="s">
        <v>10</v>
      </c>
      <c r="S43" s="8">
        <v>1.0788000266881395E-3</v>
      </c>
      <c r="T43" s="3">
        <v>0.90022340178005078</v>
      </c>
      <c r="U43" s="8">
        <v>4.3577088113218234E-4</v>
      </c>
      <c r="V43" s="3">
        <v>0.85128195551429309</v>
      </c>
    </row>
    <row r="44" spans="1:22">
      <c r="A44" t="str">
        <f t="shared" si="4"/>
        <v>006.$100-$500-Services</v>
      </c>
      <c r="B44" s="2" t="s">
        <v>16</v>
      </c>
      <c r="C44" t="s">
        <v>11</v>
      </c>
      <c r="D44">
        <v>1.0708334566583537E-3</v>
      </c>
      <c r="E44">
        <v>3.9507215613812164E-4</v>
      </c>
      <c r="F44" s="3">
        <f t="shared" si="1"/>
        <v>0.8130148546299788</v>
      </c>
      <c r="G44" s="3">
        <f t="shared" si="2"/>
        <v>0.83076435081615918</v>
      </c>
      <c r="I44" t="str">
        <f t="shared" si="3"/>
        <v>006.$100-$500-Services</v>
      </c>
      <c r="J44" s="2" t="s">
        <v>16</v>
      </c>
      <c r="K44" t="s">
        <v>11</v>
      </c>
      <c r="L44" s="3">
        <v>0.8130148546299788</v>
      </c>
      <c r="M44" s="3">
        <v>0.83076435081615918</v>
      </c>
      <c r="N44">
        <v>0.8191954827662381</v>
      </c>
      <c r="R44" t="s">
        <v>11</v>
      </c>
      <c r="S44" s="8">
        <v>1.0708334566583537E-3</v>
      </c>
      <c r="T44" s="3">
        <v>0.8130148546299788</v>
      </c>
      <c r="U44" s="8">
        <v>3.9507215613812164E-4</v>
      </c>
      <c r="V44" s="3">
        <v>0.83076435081615918</v>
      </c>
    </row>
    <row r="45" spans="1:22">
      <c r="A45" t="str">
        <f t="shared" si="4"/>
        <v>007.$500+-Fashion</v>
      </c>
      <c r="B45" s="2" t="s">
        <v>17</v>
      </c>
      <c r="C45" t="s">
        <v>5</v>
      </c>
      <c r="D45">
        <v>9.4768541175882189E-4</v>
      </c>
      <c r="E45">
        <v>4.2413698291296584E-4</v>
      </c>
      <c r="F45" s="3">
        <f t="shared" si="1"/>
        <v>0.75994280169556161</v>
      </c>
      <c r="G45" s="3">
        <f t="shared" si="2"/>
        <v>0.79682303786064068</v>
      </c>
      <c r="I45" t="str">
        <f t="shared" si="3"/>
        <v>007.$500+-Fashion</v>
      </c>
      <c r="J45" s="2" t="s">
        <v>17</v>
      </c>
      <c r="K45" t="s">
        <v>5</v>
      </c>
      <c r="L45" s="3">
        <v>0.75994280169556161</v>
      </c>
      <c r="M45" s="3">
        <v>0.79682303786064068</v>
      </c>
      <c r="N45">
        <v>0.76895797053591441</v>
      </c>
      <c r="Q45" t="s">
        <v>17</v>
      </c>
      <c r="R45" t="s">
        <v>5</v>
      </c>
      <c r="S45" s="8">
        <v>9.4768541175882189E-4</v>
      </c>
      <c r="T45" s="3">
        <v>0.75994280169556161</v>
      </c>
      <c r="U45" s="8">
        <v>4.2413698291296584E-4</v>
      </c>
      <c r="V45" s="3">
        <v>0.79682303786064068</v>
      </c>
    </row>
    <row r="46" spans="1:22">
      <c r="A46" t="str">
        <f t="shared" si="4"/>
        <v>007.$500+-Groceries</v>
      </c>
      <c r="B46" s="2" t="s">
        <v>17</v>
      </c>
      <c r="C46" t="s">
        <v>6</v>
      </c>
      <c r="D46">
        <v>1.2444742821792801E-3</v>
      </c>
      <c r="E46">
        <v>2.67958524788E-4</v>
      </c>
      <c r="F46" s="3">
        <f t="shared" si="1"/>
        <v>0.69831275072722609</v>
      </c>
      <c r="G46" s="3">
        <f t="shared" si="2"/>
        <v>0.5</v>
      </c>
      <c r="I46" t="str">
        <f t="shared" si="3"/>
        <v>007.$500+-Groceries</v>
      </c>
      <c r="J46" s="2" t="s">
        <v>17</v>
      </c>
      <c r="K46" t="s">
        <v>6</v>
      </c>
      <c r="L46" s="3">
        <v>0.69831275072722609</v>
      </c>
      <c r="M46" s="3">
        <v>0.5</v>
      </c>
      <c r="N46">
        <v>0.65424325056562038</v>
      </c>
      <c r="R46" t="s">
        <v>6</v>
      </c>
      <c r="S46" s="8">
        <v>1.2444742821792801E-3</v>
      </c>
      <c r="T46" s="3">
        <v>0.69831275072722609</v>
      </c>
      <c r="U46" s="8">
        <v>2.67958524788E-4</v>
      </c>
      <c r="V46" s="3">
        <v>0.5</v>
      </c>
    </row>
    <row r="47" spans="1:22">
      <c r="A47" t="str">
        <f t="shared" si="4"/>
        <v>007.$500+-Health</v>
      </c>
      <c r="B47" s="2" t="s">
        <v>17</v>
      </c>
      <c r="C47" t="s">
        <v>7</v>
      </c>
      <c r="D47">
        <v>5.9068782740206451E-4</v>
      </c>
      <c r="E47">
        <v>3.5168242746970202E-4</v>
      </c>
      <c r="F47" s="3">
        <f t="shared" si="1"/>
        <v>0.89756678691743275</v>
      </c>
      <c r="G47" s="3">
        <f t="shared" si="2"/>
        <v>1</v>
      </c>
      <c r="I47" t="str">
        <f t="shared" si="3"/>
        <v>007.$500+-Health</v>
      </c>
      <c r="J47" s="2" t="s">
        <v>17</v>
      </c>
      <c r="K47" t="s">
        <v>7</v>
      </c>
      <c r="L47" s="3">
        <v>0.89756678691743275</v>
      </c>
      <c r="M47" s="3">
        <v>1</v>
      </c>
      <c r="N47">
        <v>0.91805342953394631</v>
      </c>
      <c r="R47" t="s">
        <v>7</v>
      </c>
      <c r="S47" s="8">
        <v>5.9068782740206451E-4</v>
      </c>
      <c r="T47" s="3">
        <v>0.89756678691743275</v>
      </c>
      <c r="U47" s="8">
        <v>3.5168242746970202E-4</v>
      </c>
      <c r="V47" s="3">
        <v>1</v>
      </c>
    </row>
    <row r="48" spans="1:22">
      <c r="A48" t="str">
        <f t="shared" si="4"/>
        <v>007.$500+-Media</v>
      </c>
      <c r="B48" s="2" t="s">
        <v>17</v>
      </c>
      <c r="C48" t="s">
        <v>8</v>
      </c>
      <c r="D48">
        <v>5.5103190112716399E-4</v>
      </c>
      <c r="E48">
        <v>3.1181351096996033E-4</v>
      </c>
      <c r="F48" s="3">
        <f t="shared" si="1"/>
        <v>0.47055498833138848</v>
      </c>
      <c r="G48" s="3">
        <f t="shared" si="2"/>
        <v>0.38723422296652721</v>
      </c>
      <c r="I48" t="str">
        <f t="shared" si="3"/>
        <v>007.$500+-Media</v>
      </c>
      <c r="J48" s="2" t="s">
        <v>17</v>
      </c>
      <c r="K48" t="s">
        <v>8</v>
      </c>
      <c r="L48" s="3">
        <v>0.47055498833138848</v>
      </c>
      <c r="M48" s="3">
        <v>0.38723422296652721</v>
      </c>
      <c r="N48">
        <v>0.4497247969901732</v>
      </c>
      <c r="R48" t="s">
        <v>8</v>
      </c>
      <c r="S48" s="8">
        <v>5.5103190112716399E-4</v>
      </c>
      <c r="T48" s="3">
        <v>0.47055498833138848</v>
      </c>
      <c r="U48" s="8">
        <v>3.1181351096996033E-4</v>
      </c>
      <c r="V48" s="3">
        <v>0.38723422296652721</v>
      </c>
    </row>
    <row r="49" spans="1:22">
      <c r="A49" t="str">
        <f t="shared" si="4"/>
        <v>007.$500+-Other</v>
      </c>
      <c r="B49" s="2" t="s">
        <v>17</v>
      </c>
      <c r="C49" t="s">
        <v>9</v>
      </c>
      <c r="D49">
        <v>9.7589507917346938E-4</v>
      </c>
      <c r="E49">
        <v>1.9080483849168801E-4</v>
      </c>
      <c r="F49" s="3">
        <f t="shared" si="1"/>
        <v>0.34982166260747111</v>
      </c>
      <c r="G49" s="3">
        <f t="shared" si="2"/>
        <v>1</v>
      </c>
      <c r="I49" t="str">
        <f t="shared" si="3"/>
        <v>007.$500+-Other</v>
      </c>
      <c r="J49" s="2" t="s">
        <v>17</v>
      </c>
      <c r="K49" t="s">
        <v>9</v>
      </c>
      <c r="L49" s="3">
        <v>0.34982166260747111</v>
      </c>
      <c r="M49" s="3">
        <v>1</v>
      </c>
      <c r="N49">
        <v>0.49430573758358864</v>
      </c>
      <c r="R49" t="s">
        <v>9</v>
      </c>
      <c r="S49" s="8">
        <v>9.7589507917346938E-4</v>
      </c>
      <c r="T49" s="3">
        <v>0.34982166260747111</v>
      </c>
      <c r="U49" s="8">
        <v>1.9080483849168801E-4</v>
      </c>
      <c r="V49" s="3">
        <v>1</v>
      </c>
    </row>
    <row r="50" spans="1:22">
      <c r="A50" t="str">
        <f t="shared" si="4"/>
        <v>007.$500+-Other Retail</v>
      </c>
      <c r="B50" s="2" t="s">
        <v>17</v>
      </c>
      <c r="C50" t="s">
        <v>10</v>
      </c>
      <c r="D50">
        <v>9.8921542029944682E-4</v>
      </c>
      <c r="E50">
        <v>2.5139559965128822E-4</v>
      </c>
      <c r="F50" s="3">
        <f t="shared" si="1"/>
        <v>0.74270148803241876</v>
      </c>
      <c r="G50" s="3">
        <f t="shared" si="2"/>
        <v>0.6705711645807958</v>
      </c>
      <c r="I50" t="str">
        <f t="shared" si="3"/>
        <v>007.$500+-Other Retail</v>
      </c>
      <c r="J50" s="2" t="s">
        <v>17</v>
      </c>
      <c r="K50" t="s">
        <v>10</v>
      </c>
      <c r="L50" s="3">
        <v>0.74270148803241876</v>
      </c>
      <c r="M50" s="3">
        <v>0.6705711645807958</v>
      </c>
      <c r="N50">
        <v>0.72328178556467404</v>
      </c>
      <c r="R50" t="s">
        <v>10</v>
      </c>
      <c r="S50" s="8">
        <v>9.8921542029944682E-4</v>
      </c>
      <c r="T50" s="3">
        <v>0.74270148803241876</v>
      </c>
      <c r="U50" s="8">
        <v>2.5139559965128822E-4</v>
      </c>
      <c r="V50" s="3">
        <v>0.6705711645807958</v>
      </c>
    </row>
    <row r="51" spans="1:22">
      <c r="A51" t="str">
        <f t="shared" si="4"/>
        <v>007.$500+-Services</v>
      </c>
      <c r="B51" s="2" t="s">
        <v>17</v>
      </c>
      <c r="C51" t="s">
        <v>11</v>
      </c>
      <c r="D51">
        <v>7.5521371819405731E-4</v>
      </c>
      <c r="E51">
        <v>1.871214254709026E-4</v>
      </c>
      <c r="F51" s="3">
        <f t="shared" si="1"/>
        <v>0.60659375076061206</v>
      </c>
      <c r="G51" s="3">
        <f t="shared" si="2"/>
        <v>0.82309598476220103</v>
      </c>
      <c r="I51" t="str">
        <f t="shared" si="3"/>
        <v>007.$500+-Services</v>
      </c>
      <c r="J51" s="2" t="s">
        <v>17</v>
      </c>
      <c r="K51" t="s">
        <v>11</v>
      </c>
      <c r="L51" s="3">
        <v>0.60659375076061206</v>
      </c>
      <c r="M51" s="3">
        <v>0.82309598476220103</v>
      </c>
      <c r="N51">
        <v>0.64989419756092981</v>
      </c>
      <c r="R51" t="s">
        <v>11</v>
      </c>
      <c r="S51" s="8">
        <v>7.5521371819405731E-4</v>
      </c>
      <c r="T51" s="3">
        <v>0.60659375076061206</v>
      </c>
      <c r="U51" s="8">
        <v>1.871214254709026E-4</v>
      </c>
      <c r="V51" s="3">
        <v>0.82309598476220103</v>
      </c>
    </row>
    <row r="52" spans="1:22">
      <c r="Q52" t="s">
        <v>18</v>
      </c>
      <c r="S52" s="8">
        <v>6.858818810201632E-2</v>
      </c>
      <c r="T52" s="3">
        <v>41.846369214131741</v>
      </c>
      <c r="U52" s="8">
        <v>5.4220165519481681E-2</v>
      </c>
      <c r="V52" s="8">
        <v>40.959219597259647</v>
      </c>
    </row>
    <row r="53" spans="1:22">
      <c r="A53" s="4" t="s">
        <v>19</v>
      </c>
      <c r="B53" s="1" t="s">
        <v>0</v>
      </c>
      <c r="C53" s="1" t="s">
        <v>1</v>
      </c>
      <c r="D53" s="1" t="s">
        <v>20</v>
      </c>
      <c r="E53" s="1" t="s">
        <v>21</v>
      </c>
      <c r="F53" s="1" t="s">
        <v>22</v>
      </c>
      <c r="G53" s="1" t="s">
        <v>23</v>
      </c>
      <c r="I53" s="4" t="s">
        <v>19</v>
      </c>
      <c r="J53" s="1" t="s">
        <v>0</v>
      </c>
      <c r="K53" s="1" t="s">
        <v>1</v>
      </c>
      <c r="L53" s="1" t="s">
        <v>2</v>
      </c>
      <c r="M53" s="1" t="s">
        <v>3</v>
      </c>
    </row>
    <row r="54" spans="1:22">
      <c r="A54" t="str">
        <f>B54&amp;"-"&amp;C54</f>
        <v>001.$0-$10-Fashion</v>
      </c>
      <c r="B54" s="2" t="s">
        <v>4</v>
      </c>
      <c r="C54" t="s">
        <v>5</v>
      </c>
      <c r="D54">
        <v>3.6908452773191817E-2</v>
      </c>
      <c r="E54">
        <v>2.8537043302930002E-2</v>
      </c>
      <c r="F54" s="3">
        <f>VLOOKUP($A54,$I$53:$M$102,4,0)</f>
        <v>0.77180369891301381</v>
      </c>
      <c r="G54" s="3">
        <f>VLOOKUP($A54,$I$53:$M$102,5,0)</f>
        <v>0.75518309319938615</v>
      </c>
      <c r="I54" t="str">
        <f>J54&amp;"-"&amp;K54</f>
        <v>001.$0-$10-Fashion</v>
      </c>
      <c r="J54" s="2" t="s">
        <v>4</v>
      </c>
      <c r="K54" t="s">
        <v>5</v>
      </c>
      <c r="L54" s="3">
        <v>0.77180369891301381</v>
      </c>
      <c r="M54" s="3">
        <v>0.75518309319938615</v>
      </c>
    </row>
    <row r="55" spans="1:22">
      <c r="A55" t="str">
        <f t="shared" ref="A55:A102" si="5">B55&amp;"-"&amp;C55</f>
        <v>001.$0-$10-Groceries</v>
      </c>
      <c r="B55" s="2" t="s">
        <v>4</v>
      </c>
      <c r="C55" t="s">
        <v>6</v>
      </c>
      <c r="D55">
        <v>2.613009192815818E-2</v>
      </c>
      <c r="E55">
        <v>3.6041665998402389E-2</v>
      </c>
      <c r="F55" s="3">
        <f t="shared" ref="F55:F102" si="6">VLOOKUP($A55,$I$53:$M$102,4,0)</f>
        <v>0.86595000647584508</v>
      </c>
      <c r="G55" s="3">
        <f t="shared" ref="G55:G102" si="7">VLOOKUP($A55,$I$53:$M$102,5,0)</f>
        <v>0.80489160802984616</v>
      </c>
      <c r="I55" t="str">
        <f t="shared" ref="I55:I102" si="8">J55&amp;"-"&amp;K55</f>
        <v>001.$0-$10-Groceries</v>
      </c>
      <c r="J55" s="2" t="s">
        <v>4</v>
      </c>
      <c r="K55" t="s">
        <v>6</v>
      </c>
      <c r="L55" s="3">
        <v>0.86595000647584508</v>
      </c>
      <c r="M55" s="3">
        <v>0.80489160802984616</v>
      </c>
      <c r="Q55" s="6" t="s">
        <v>0</v>
      </c>
      <c r="R55" s="6" t="s">
        <v>1</v>
      </c>
      <c r="S55" t="s">
        <v>25</v>
      </c>
      <c r="T55" t="s">
        <v>26</v>
      </c>
      <c r="U55" t="s">
        <v>28</v>
      </c>
      <c r="V55" t="s">
        <v>27</v>
      </c>
    </row>
    <row r="56" spans="1:22">
      <c r="A56" t="str">
        <f t="shared" si="5"/>
        <v>001.$0-$10-Health</v>
      </c>
      <c r="B56" s="2" t="s">
        <v>4</v>
      </c>
      <c r="C56" t="s">
        <v>7</v>
      </c>
      <c r="D56">
        <v>5.7095555555555497E-2</v>
      </c>
      <c r="E56">
        <v>5.4234633108065221E-2</v>
      </c>
      <c r="F56" s="3">
        <f t="shared" si="6"/>
        <v>0.66666666666666663</v>
      </c>
      <c r="G56" s="3">
        <f t="shared" si="7"/>
        <v>0.9788314987298895</v>
      </c>
      <c r="I56" t="str">
        <f t="shared" si="8"/>
        <v>001.$0-$10-Health</v>
      </c>
      <c r="J56" s="2" t="s">
        <v>4</v>
      </c>
      <c r="K56" t="s">
        <v>7</v>
      </c>
      <c r="L56" s="3">
        <v>0.66666666666666663</v>
      </c>
      <c r="M56" s="3">
        <v>0.9788314987298895</v>
      </c>
      <c r="Q56" t="s">
        <v>4</v>
      </c>
      <c r="R56" t="s">
        <v>5</v>
      </c>
      <c r="S56" s="8">
        <v>3.6908452773191817E-2</v>
      </c>
      <c r="T56" s="3">
        <v>0.77180369891301381</v>
      </c>
      <c r="U56" s="8">
        <v>2.8537043302930002E-2</v>
      </c>
      <c r="V56" s="3">
        <v>0.75518309319938615</v>
      </c>
    </row>
    <row r="57" spans="1:22">
      <c r="A57" t="str">
        <f t="shared" si="5"/>
        <v>001.$0-$10-Media</v>
      </c>
      <c r="B57" s="2" t="s">
        <v>4</v>
      </c>
      <c r="C57" t="s">
        <v>8</v>
      </c>
      <c r="D57">
        <v>2.4504178341969714E-2</v>
      </c>
      <c r="E57">
        <v>2.3912947141618908E-2</v>
      </c>
      <c r="F57" s="3">
        <f t="shared" si="6"/>
        <v>0.66127243942057201</v>
      </c>
      <c r="G57" s="3">
        <f t="shared" si="7"/>
        <v>0.60127283265694387</v>
      </c>
      <c r="I57" t="str">
        <f t="shared" si="8"/>
        <v>001.$0-$10-Media</v>
      </c>
      <c r="J57" s="2" t="s">
        <v>4</v>
      </c>
      <c r="K57" t="s">
        <v>8</v>
      </c>
      <c r="L57" s="3">
        <v>0.66127243942057201</v>
      </c>
      <c r="M57" s="3">
        <v>0.60127283265694387</v>
      </c>
      <c r="R57" t="s">
        <v>6</v>
      </c>
      <c r="S57" s="8">
        <v>2.613009192815818E-2</v>
      </c>
      <c r="T57" s="3">
        <v>0.86595000647584508</v>
      </c>
      <c r="U57" s="8">
        <v>3.6041665998402389E-2</v>
      </c>
      <c r="V57" s="3">
        <v>0.80489160802984616</v>
      </c>
    </row>
    <row r="58" spans="1:22">
      <c r="A58" t="str">
        <f t="shared" si="5"/>
        <v>001.$0-$10-Other</v>
      </c>
      <c r="B58" s="2" t="s">
        <v>4</v>
      </c>
      <c r="C58" t="s">
        <v>9</v>
      </c>
      <c r="D58">
        <v>3.612676349571893E-2</v>
      </c>
      <c r="E58">
        <v>3.2727464256773448E-2</v>
      </c>
      <c r="F58" s="3">
        <f t="shared" si="6"/>
        <v>0.68411357413935436</v>
      </c>
      <c r="G58" s="3">
        <f t="shared" si="7"/>
        <v>0.83082553654054236</v>
      </c>
      <c r="I58" t="str">
        <f t="shared" si="8"/>
        <v>001.$0-$10-Other</v>
      </c>
      <c r="J58" s="2" t="s">
        <v>4</v>
      </c>
      <c r="K58" t="s">
        <v>9</v>
      </c>
      <c r="L58" s="3">
        <v>0.68411357413935436</v>
      </c>
      <c r="M58" s="3">
        <v>0.83082553654054236</v>
      </c>
      <c r="R58" t="s">
        <v>7</v>
      </c>
      <c r="S58" s="8">
        <v>5.7095555555555497E-2</v>
      </c>
      <c r="T58" s="3">
        <v>0.66666666666666663</v>
      </c>
      <c r="U58" s="8">
        <v>5.4234633108065221E-2</v>
      </c>
      <c r="V58" s="3">
        <v>0.9788314987298895</v>
      </c>
    </row>
    <row r="59" spans="1:22">
      <c r="A59" t="str">
        <f t="shared" si="5"/>
        <v>001.$0-$10-Other Retail</v>
      </c>
      <c r="B59" s="2" t="s">
        <v>4</v>
      </c>
      <c r="C59" t="s">
        <v>10</v>
      </c>
      <c r="D59">
        <v>2.4730939385538393E-2</v>
      </c>
      <c r="E59">
        <v>3.1948719061333244E-2</v>
      </c>
      <c r="F59" s="3">
        <f t="shared" si="6"/>
        <v>0.68557839101613616</v>
      </c>
      <c r="G59" s="3">
        <f t="shared" si="7"/>
        <v>0.79727436505915661</v>
      </c>
      <c r="I59" t="str">
        <f t="shared" si="8"/>
        <v>001.$0-$10-Other Retail</v>
      </c>
      <c r="J59" s="2" t="s">
        <v>4</v>
      </c>
      <c r="K59" t="s">
        <v>10</v>
      </c>
      <c r="L59" s="3">
        <v>0.68557839101613616</v>
      </c>
      <c r="M59" s="3">
        <v>0.79727436505915661</v>
      </c>
      <c r="R59" t="s">
        <v>8</v>
      </c>
      <c r="S59" s="8">
        <v>2.4504178341969714E-2</v>
      </c>
      <c r="T59" s="3">
        <v>0.66127243942057201</v>
      </c>
      <c r="U59" s="8">
        <v>2.3912947141618908E-2</v>
      </c>
      <c r="V59" s="3">
        <v>0.60127283265694387</v>
      </c>
    </row>
    <row r="60" spans="1:22">
      <c r="A60" t="str">
        <f t="shared" si="5"/>
        <v>001.$0-$10-Services</v>
      </c>
      <c r="B60" s="2" t="s">
        <v>4</v>
      </c>
      <c r="C60" t="s">
        <v>11</v>
      </c>
      <c r="D60">
        <v>2.2959000653868133E-2</v>
      </c>
      <c r="E60">
        <v>2.4614747195322837E-2</v>
      </c>
      <c r="F60" s="3">
        <f t="shared" si="6"/>
        <v>0.67240513797070778</v>
      </c>
      <c r="G60" s="3">
        <f t="shared" si="7"/>
        <v>0.68847496544679199</v>
      </c>
      <c r="I60" t="str">
        <f t="shared" si="8"/>
        <v>001.$0-$10-Services</v>
      </c>
      <c r="J60" s="2" t="s">
        <v>4</v>
      </c>
      <c r="K60" t="s">
        <v>11</v>
      </c>
      <c r="L60" s="3">
        <v>0.67240513797070778</v>
      </c>
      <c r="M60" s="3">
        <v>0.68847496544679199</v>
      </c>
      <c r="R60" t="s">
        <v>9</v>
      </c>
      <c r="S60" s="8">
        <v>3.612676349571893E-2</v>
      </c>
      <c r="T60" s="3">
        <v>0.68411357413935436</v>
      </c>
      <c r="U60" s="8">
        <v>3.2727464256773448E-2</v>
      </c>
      <c r="V60" s="3">
        <v>0.83082553654054236</v>
      </c>
    </row>
    <row r="61" spans="1:22">
      <c r="A61" t="str">
        <f t="shared" si="5"/>
        <v>002.$10-$20-Fashion</v>
      </c>
      <c r="B61" s="2" t="s">
        <v>12</v>
      </c>
      <c r="C61" t="s">
        <v>5</v>
      </c>
      <c r="D61">
        <v>1.1564250913100699E-2</v>
      </c>
      <c r="E61">
        <v>1.3134151958859776E-2</v>
      </c>
      <c r="F61" s="3">
        <f t="shared" si="6"/>
        <v>0.77443201896033842</v>
      </c>
      <c r="G61" s="3">
        <f t="shared" si="7"/>
        <v>0.79934793999186171</v>
      </c>
      <c r="I61" t="str">
        <f t="shared" si="8"/>
        <v>002.$10-$20-Fashion</v>
      </c>
      <c r="J61" s="2" t="s">
        <v>12</v>
      </c>
      <c r="K61" t="s">
        <v>5</v>
      </c>
      <c r="L61" s="3">
        <v>0.77443201896033842</v>
      </c>
      <c r="M61" s="3">
        <v>0.79934793999186171</v>
      </c>
      <c r="R61" t="s">
        <v>10</v>
      </c>
      <c r="S61" s="8">
        <v>2.4730939385538393E-2</v>
      </c>
      <c r="T61" s="3">
        <v>0.68557839101613616</v>
      </c>
      <c r="U61" s="8">
        <v>3.1948719061333244E-2</v>
      </c>
      <c r="V61" s="3">
        <v>0.79727436505915661</v>
      </c>
    </row>
    <row r="62" spans="1:22">
      <c r="A62" t="str">
        <f t="shared" si="5"/>
        <v>002.$10-$20-Groceries</v>
      </c>
      <c r="B62" s="2" t="s">
        <v>12</v>
      </c>
      <c r="C62" t="s">
        <v>6</v>
      </c>
      <c r="D62">
        <v>1.2822358214760236E-2</v>
      </c>
      <c r="E62">
        <v>1.6383680242993595E-2</v>
      </c>
      <c r="F62" s="3">
        <f t="shared" si="6"/>
        <v>0.70430302626256658</v>
      </c>
      <c r="G62" s="3">
        <f t="shared" si="7"/>
        <v>0.84704870210069194</v>
      </c>
      <c r="I62" t="str">
        <f t="shared" si="8"/>
        <v>002.$10-$20-Groceries</v>
      </c>
      <c r="J62" s="2" t="s">
        <v>12</v>
      </c>
      <c r="K62" t="s">
        <v>6</v>
      </c>
      <c r="L62" s="3">
        <v>0.70430302626256658</v>
      </c>
      <c r="M62" s="3">
        <v>0.84704870210069194</v>
      </c>
      <c r="R62" t="s">
        <v>11</v>
      </c>
      <c r="S62" s="8">
        <v>2.2959000653868133E-2</v>
      </c>
      <c r="T62" s="3">
        <v>0.67240513797070778</v>
      </c>
      <c r="U62" s="8">
        <v>2.4614747195322837E-2</v>
      </c>
      <c r="V62" s="3">
        <v>0.68847496544679199</v>
      </c>
    </row>
    <row r="63" spans="1:22">
      <c r="A63" t="str">
        <f t="shared" si="5"/>
        <v>002.$10-$20-Health</v>
      </c>
      <c r="B63" s="2" t="s">
        <v>12</v>
      </c>
      <c r="C63" t="s">
        <v>7</v>
      </c>
      <c r="D63">
        <v>1.8468770996116372E-2</v>
      </c>
      <c r="E63">
        <v>9.0780418804901012E-3</v>
      </c>
      <c r="F63" s="3">
        <f t="shared" si="6"/>
        <v>0.66666666666666663</v>
      </c>
      <c r="G63" s="3">
        <f t="shared" si="7"/>
        <v>0.80729092660130408</v>
      </c>
      <c r="I63" t="str">
        <f t="shared" si="8"/>
        <v>002.$10-$20-Health</v>
      </c>
      <c r="J63" s="2" t="s">
        <v>12</v>
      </c>
      <c r="K63" t="s">
        <v>7</v>
      </c>
      <c r="L63" s="3">
        <v>0.66666666666666663</v>
      </c>
      <c r="M63" s="3">
        <v>0.80729092660130408</v>
      </c>
      <c r="Q63" t="s">
        <v>12</v>
      </c>
      <c r="R63" t="s">
        <v>5</v>
      </c>
      <c r="S63" s="8">
        <v>1.1564250913100699E-2</v>
      </c>
      <c r="T63" s="3">
        <v>0.77443201896033842</v>
      </c>
      <c r="U63" s="8">
        <v>1.3134151958859776E-2</v>
      </c>
      <c r="V63" s="3">
        <v>0.79934793999186171</v>
      </c>
    </row>
    <row r="64" spans="1:22">
      <c r="A64" t="str">
        <f t="shared" si="5"/>
        <v>002.$10-$20-Media</v>
      </c>
      <c r="B64" s="2" t="s">
        <v>12</v>
      </c>
      <c r="C64" t="s">
        <v>8</v>
      </c>
      <c r="D64">
        <v>1.051172274421985E-2</v>
      </c>
      <c r="E64">
        <v>1.1157616001720973E-2</v>
      </c>
      <c r="F64" s="3">
        <f t="shared" si="6"/>
        <v>0.61338142838948451</v>
      </c>
      <c r="G64" s="3">
        <f t="shared" si="7"/>
        <v>0.59905400140055165</v>
      </c>
      <c r="I64" t="str">
        <f t="shared" si="8"/>
        <v>002.$10-$20-Media</v>
      </c>
      <c r="J64" s="2" t="s">
        <v>12</v>
      </c>
      <c r="K64" t="s">
        <v>8</v>
      </c>
      <c r="L64" s="3">
        <v>0.61338142838948451</v>
      </c>
      <c r="M64" s="3">
        <v>0.59905400140055165</v>
      </c>
      <c r="R64" t="s">
        <v>6</v>
      </c>
      <c r="S64" s="8">
        <v>1.2822358214760236E-2</v>
      </c>
      <c r="T64" s="3">
        <v>0.70430302626256658</v>
      </c>
      <c r="U64" s="8">
        <v>1.6383680242993595E-2</v>
      </c>
      <c r="V64" s="3">
        <v>0.84704870210069194</v>
      </c>
    </row>
    <row r="65" spans="1:22">
      <c r="A65" t="str">
        <f t="shared" si="5"/>
        <v>002.$10-$20-Other</v>
      </c>
      <c r="B65" s="2" t="s">
        <v>12</v>
      </c>
      <c r="C65" t="s">
        <v>9</v>
      </c>
      <c r="D65">
        <v>8.6066892212573985E-3</v>
      </c>
      <c r="E65">
        <v>1.2703826601049704E-2</v>
      </c>
      <c r="F65" s="3">
        <f t="shared" si="6"/>
        <v>0.80082258597883593</v>
      </c>
      <c r="G65" s="3">
        <f t="shared" si="7"/>
        <v>0.74700583374442198</v>
      </c>
      <c r="I65" t="str">
        <f t="shared" si="8"/>
        <v>002.$10-$20-Other</v>
      </c>
      <c r="J65" s="2" t="s">
        <v>12</v>
      </c>
      <c r="K65" t="s">
        <v>9</v>
      </c>
      <c r="L65" s="3">
        <v>0.80082258597883593</v>
      </c>
      <c r="M65" s="3">
        <v>0.74700583374442198</v>
      </c>
      <c r="R65" t="s">
        <v>7</v>
      </c>
      <c r="S65" s="8">
        <v>1.8468770996116372E-2</v>
      </c>
      <c r="T65" s="3">
        <v>0.66666666666666663</v>
      </c>
      <c r="U65" s="8">
        <v>9.0780418804901012E-3</v>
      </c>
      <c r="V65" s="3">
        <v>0.80729092660130408</v>
      </c>
    </row>
    <row r="66" spans="1:22">
      <c r="A66" t="str">
        <f t="shared" si="5"/>
        <v>002.$10-$20-Other Retail</v>
      </c>
      <c r="B66" s="2" t="s">
        <v>12</v>
      </c>
      <c r="C66" t="s">
        <v>10</v>
      </c>
      <c r="D66">
        <v>9.8322996176809247E-3</v>
      </c>
      <c r="E66">
        <v>1.3893620777086552E-2</v>
      </c>
      <c r="F66" s="3">
        <f t="shared" si="6"/>
        <v>0.76512941663616563</v>
      </c>
      <c r="G66" s="3">
        <f t="shared" si="7"/>
        <v>0.76490204725836475</v>
      </c>
      <c r="I66" t="str">
        <f t="shared" si="8"/>
        <v>002.$10-$20-Other Retail</v>
      </c>
      <c r="J66" s="2" t="s">
        <v>12</v>
      </c>
      <c r="K66" t="s">
        <v>10</v>
      </c>
      <c r="L66" s="3">
        <v>0.76512941663616563</v>
      </c>
      <c r="M66" s="3">
        <v>0.76490204725836475</v>
      </c>
      <c r="R66" t="s">
        <v>8</v>
      </c>
      <c r="S66" s="8">
        <v>1.051172274421985E-2</v>
      </c>
      <c r="T66" s="3">
        <v>0.61338142838948451</v>
      </c>
      <c r="U66" s="8">
        <v>1.1157616001720973E-2</v>
      </c>
      <c r="V66" s="3">
        <v>0.59905400140055165</v>
      </c>
    </row>
    <row r="67" spans="1:22">
      <c r="A67" t="str">
        <f t="shared" si="5"/>
        <v>002.$10-$20-Services</v>
      </c>
      <c r="B67" s="2" t="s">
        <v>12</v>
      </c>
      <c r="C67" t="s">
        <v>11</v>
      </c>
      <c r="D67">
        <v>9.4051888193709063E-3</v>
      </c>
      <c r="E67">
        <v>1.2742002645339107E-2</v>
      </c>
      <c r="F67" s="3">
        <f t="shared" si="6"/>
        <v>0.57601675713882849</v>
      </c>
      <c r="G67" s="3">
        <f t="shared" si="7"/>
        <v>0.68133856319745212</v>
      </c>
      <c r="I67" t="str">
        <f t="shared" si="8"/>
        <v>002.$10-$20-Services</v>
      </c>
      <c r="J67" s="2" t="s">
        <v>12</v>
      </c>
      <c r="K67" t="s">
        <v>11</v>
      </c>
      <c r="L67" s="3">
        <v>0.57601675713882849</v>
      </c>
      <c r="M67" s="3">
        <v>0.68133856319745212</v>
      </c>
      <c r="R67" t="s">
        <v>9</v>
      </c>
      <c r="S67" s="8">
        <v>8.6066892212573985E-3</v>
      </c>
      <c r="T67" s="3">
        <v>0.80082258597883593</v>
      </c>
      <c r="U67" s="8">
        <v>1.2703826601049704E-2</v>
      </c>
      <c r="V67" s="3">
        <v>0.74700583374442198</v>
      </c>
    </row>
    <row r="68" spans="1:22">
      <c r="A68" t="str">
        <f t="shared" si="5"/>
        <v>003.$20-$30-Fashion</v>
      </c>
      <c r="B68" s="2" t="s">
        <v>13</v>
      </c>
      <c r="C68" t="s">
        <v>5</v>
      </c>
      <c r="D68">
        <v>9.1148223252707095E-3</v>
      </c>
      <c r="E68">
        <v>1.2371633190907559E-2</v>
      </c>
      <c r="F68" s="3">
        <f t="shared" si="6"/>
        <v>0.73911860354257786</v>
      </c>
      <c r="G68" s="3">
        <f t="shared" si="7"/>
        <v>0.868618368100597</v>
      </c>
      <c r="I68" t="str">
        <f t="shared" si="8"/>
        <v>003.$20-$30-Fashion</v>
      </c>
      <c r="J68" s="2" t="s">
        <v>13</v>
      </c>
      <c r="K68" t="s">
        <v>5</v>
      </c>
      <c r="L68" s="3">
        <v>0.73911860354257786</v>
      </c>
      <c r="M68" s="3">
        <v>0.868618368100597</v>
      </c>
      <c r="R68" t="s">
        <v>10</v>
      </c>
      <c r="S68" s="8">
        <v>9.8322996176809247E-3</v>
      </c>
      <c r="T68" s="3">
        <v>0.76512941663616563</v>
      </c>
      <c r="U68" s="8">
        <v>1.3893620777086552E-2</v>
      </c>
      <c r="V68" s="3">
        <v>0.76490204725836475</v>
      </c>
    </row>
    <row r="69" spans="1:22">
      <c r="A69" t="str">
        <f t="shared" si="5"/>
        <v>003.$20-$30-Groceries</v>
      </c>
      <c r="B69" s="2" t="s">
        <v>13</v>
      </c>
      <c r="C69" t="s">
        <v>6</v>
      </c>
      <c r="D69">
        <v>1.1802045141840401E-2</v>
      </c>
      <c r="E69">
        <v>1.3162297934666858E-2</v>
      </c>
      <c r="F69" s="3">
        <f t="shared" si="6"/>
        <v>0.78808212367737418</v>
      </c>
      <c r="G69" s="3">
        <f t="shared" si="7"/>
        <v>0.69951595424094437</v>
      </c>
      <c r="I69" t="str">
        <f t="shared" si="8"/>
        <v>003.$20-$30-Groceries</v>
      </c>
      <c r="J69" s="2" t="s">
        <v>13</v>
      </c>
      <c r="K69" t="s">
        <v>6</v>
      </c>
      <c r="L69" s="3">
        <v>0.78808212367737418</v>
      </c>
      <c r="M69" s="3">
        <v>0.69951595424094437</v>
      </c>
      <c r="R69" t="s">
        <v>11</v>
      </c>
      <c r="S69" s="8">
        <v>9.4051888193709063E-3</v>
      </c>
      <c r="T69" s="3">
        <v>0.57601675713882849</v>
      </c>
      <c r="U69" s="8">
        <v>1.2742002645339107E-2</v>
      </c>
      <c r="V69" s="3">
        <v>0.68133856319745212</v>
      </c>
    </row>
    <row r="70" spans="1:22">
      <c r="A70" t="str">
        <f t="shared" si="5"/>
        <v>003.$20-$30-Health</v>
      </c>
      <c r="B70" s="2" t="s">
        <v>13</v>
      </c>
      <c r="C70" t="s">
        <v>7</v>
      </c>
      <c r="D70">
        <v>1.0541324009780955E-2</v>
      </c>
      <c r="E70">
        <v>1.1379778830523473E-2</v>
      </c>
      <c r="F70" s="3">
        <f t="shared" si="6"/>
        <v>1</v>
      </c>
      <c r="G70" s="3">
        <f t="shared" si="7"/>
        <v>0.60881190928339113</v>
      </c>
      <c r="I70" t="str">
        <f t="shared" si="8"/>
        <v>003.$20-$30-Health</v>
      </c>
      <c r="J70" s="2" t="s">
        <v>13</v>
      </c>
      <c r="K70" t="s">
        <v>7</v>
      </c>
      <c r="L70" s="3">
        <v>1</v>
      </c>
      <c r="M70" s="3">
        <v>0.60881190928339113</v>
      </c>
      <c r="Q70" t="s">
        <v>13</v>
      </c>
      <c r="R70" t="s">
        <v>5</v>
      </c>
      <c r="S70" s="8">
        <v>9.1148223252707095E-3</v>
      </c>
      <c r="T70" s="3">
        <v>0.73911860354257786</v>
      </c>
      <c r="U70" s="8">
        <v>1.2371633190907559E-2</v>
      </c>
      <c r="V70" s="3">
        <v>0.868618368100597</v>
      </c>
    </row>
    <row r="71" spans="1:22">
      <c r="A71" t="str">
        <f t="shared" si="5"/>
        <v>003.$20-$30-Media</v>
      </c>
      <c r="B71" s="2" t="s">
        <v>13</v>
      </c>
      <c r="C71" t="s">
        <v>8</v>
      </c>
      <c r="D71">
        <v>7.3064583681280403E-3</v>
      </c>
      <c r="E71">
        <v>8.7099385466254935E-3</v>
      </c>
      <c r="F71" s="3">
        <f t="shared" si="6"/>
        <v>0.57505349401315908</v>
      </c>
      <c r="G71" s="3">
        <f t="shared" si="7"/>
        <v>0.65188940314344612</v>
      </c>
      <c r="I71" t="str">
        <f t="shared" si="8"/>
        <v>003.$20-$30-Media</v>
      </c>
      <c r="J71" s="2" t="s">
        <v>13</v>
      </c>
      <c r="K71" t="s">
        <v>8</v>
      </c>
      <c r="L71" s="3">
        <v>0.57505349401315908</v>
      </c>
      <c r="M71" s="3">
        <v>0.65188940314344612</v>
      </c>
      <c r="R71" t="s">
        <v>6</v>
      </c>
      <c r="S71" s="8">
        <v>1.1802045141840401E-2</v>
      </c>
      <c r="T71" s="3">
        <v>0.78808212367737418</v>
      </c>
      <c r="U71" s="8">
        <v>1.3162297934666858E-2</v>
      </c>
      <c r="V71" s="3">
        <v>0.69951595424094437</v>
      </c>
    </row>
    <row r="72" spans="1:22">
      <c r="A72" t="str">
        <f t="shared" si="5"/>
        <v>003.$20-$30-Other</v>
      </c>
      <c r="B72" s="2" t="s">
        <v>13</v>
      </c>
      <c r="C72" t="s">
        <v>9</v>
      </c>
      <c r="D72">
        <v>8.0093337392841742E-3</v>
      </c>
      <c r="E72">
        <v>1.207694040558434E-2</v>
      </c>
      <c r="F72" s="3">
        <f t="shared" si="6"/>
        <v>0.84615384615384615</v>
      </c>
      <c r="G72" s="3">
        <f t="shared" si="7"/>
        <v>0.82729799673828786</v>
      </c>
      <c r="I72" t="str">
        <f t="shared" si="8"/>
        <v>003.$20-$30-Other</v>
      </c>
      <c r="J72" s="2" t="s">
        <v>13</v>
      </c>
      <c r="K72" t="s">
        <v>9</v>
      </c>
      <c r="L72" s="3">
        <v>0.84615384615384615</v>
      </c>
      <c r="M72" s="3">
        <v>0.82729799673828786</v>
      </c>
      <c r="R72" t="s">
        <v>7</v>
      </c>
      <c r="S72" s="8">
        <v>1.0541324009780955E-2</v>
      </c>
      <c r="T72" s="3">
        <v>1</v>
      </c>
      <c r="U72" s="8">
        <v>1.1379778830523473E-2</v>
      </c>
      <c r="V72" s="3">
        <v>0.60881190928339113</v>
      </c>
    </row>
    <row r="73" spans="1:22">
      <c r="A73" t="str">
        <f t="shared" si="5"/>
        <v>003.$20-$30-Other Retail</v>
      </c>
      <c r="B73" s="2" t="s">
        <v>13</v>
      </c>
      <c r="C73" t="s">
        <v>10</v>
      </c>
      <c r="D73">
        <v>1.0387365698728154E-2</v>
      </c>
      <c r="E73">
        <v>1.2438707638495274E-2</v>
      </c>
      <c r="F73" s="3">
        <f t="shared" si="6"/>
        <v>0.7</v>
      </c>
      <c r="G73" s="3">
        <f t="shared" si="7"/>
        <v>0.88701498650776245</v>
      </c>
      <c r="I73" t="str">
        <f t="shared" si="8"/>
        <v>003.$20-$30-Other Retail</v>
      </c>
      <c r="J73" s="2" t="s">
        <v>13</v>
      </c>
      <c r="K73" t="s">
        <v>10</v>
      </c>
      <c r="L73" s="3">
        <v>0.7</v>
      </c>
      <c r="M73" s="3">
        <v>0.88701498650776245</v>
      </c>
      <c r="R73" t="s">
        <v>8</v>
      </c>
      <c r="S73" s="8">
        <v>7.3064583681280403E-3</v>
      </c>
      <c r="T73" s="3">
        <v>0.57505349401315908</v>
      </c>
      <c r="U73" s="8">
        <v>8.7099385466254935E-3</v>
      </c>
      <c r="V73" s="3">
        <v>0.65188940314344612</v>
      </c>
    </row>
    <row r="74" spans="1:22">
      <c r="A74" t="str">
        <f t="shared" si="5"/>
        <v>003.$20-$30-Services</v>
      </c>
      <c r="B74" s="2" t="s">
        <v>13</v>
      </c>
      <c r="C74" t="s">
        <v>11</v>
      </c>
      <c r="D74">
        <v>9.4984108245638743E-3</v>
      </c>
      <c r="E74">
        <v>9.9035347453522507E-3</v>
      </c>
      <c r="F74" s="3">
        <f t="shared" si="6"/>
        <v>0.57769801744649463</v>
      </c>
      <c r="G74" s="3">
        <f t="shared" si="7"/>
        <v>0.65569000272996081</v>
      </c>
      <c r="I74" t="str">
        <f t="shared" si="8"/>
        <v>003.$20-$30-Services</v>
      </c>
      <c r="J74" s="2" t="s">
        <v>13</v>
      </c>
      <c r="K74" t="s">
        <v>11</v>
      </c>
      <c r="L74" s="3">
        <v>0.57769801744649463</v>
      </c>
      <c r="M74" s="3">
        <v>0.65569000272996081</v>
      </c>
      <c r="R74" t="s">
        <v>9</v>
      </c>
      <c r="S74" s="8">
        <v>8.0093337392841742E-3</v>
      </c>
      <c r="T74" s="3">
        <v>0.84615384615384615</v>
      </c>
      <c r="U74" s="8">
        <v>1.207694040558434E-2</v>
      </c>
      <c r="V74" s="3">
        <v>0.82729799673828786</v>
      </c>
    </row>
    <row r="75" spans="1:22">
      <c r="A75" t="str">
        <f t="shared" si="5"/>
        <v>004.$30-$50-Fashion</v>
      </c>
      <c r="B75" s="2" t="s">
        <v>14</v>
      </c>
      <c r="C75" t="s">
        <v>5</v>
      </c>
      <c r="D75">
        <v>8.2851729403162142E-3</v>
      </c>
      <c r="E75">
        <v>1.0677258670550535E-2</v>
      </c>
      <c r="F75" s="3">
        <f t="shared" si="6"/>
        <v>0.79014061304949412</v>
      </c>
      <c r="G75" s="3">
        <f t="shared" si="7"/>
        <v>0.91745199069489081</v>
      </c>
      <c r="I75" t="str">
        <f t="shared" si="8"/>
        <v>004.$30-$50-Fashion</v>
      </c>
      <c r="J75" s="2" t="s">
        <v>14</v>
      </c>
      <c r="K75" t="s">
        <v>5</v>
      </c>
      <c r="L75" s="3">
        <v>0.79014061304949412</v>
      </c>
      <c r="M75" s="3">
        <v>0.91745199069489081</v>
      </c>
      <c r="R75" t="s">
        <v>10</v>
      </c>
      <c r="S75" s="8">
        <v>1.0387365698728154E-2</v>
      </c>
      <c r="T75" s="3">
        <v>0.7</v>
      </c>
      <c r="U75" s="8">
        <v>1.2438707638495274E-2</v>
      </c>
      <c r="V75" s="3">
        <v>0.88701498650776245</v>
      </c>
    </row>
    <row r="76" spans="1:22">
      <c r="A76" t="str">
        <f t="shared" si="5"/>
        <v>004.$30-$50-Groceries</v>
      </c>
      <c r="B76" s="2" t="s">
        <v>14</v>
      </c>
      <c r="C76" t="s">
        <v>6</v>
      </c>
      <c r="D76">
        <v>1.2411797999120948E-2</v>
      </c>
      <c r="E76">
        <v>1.1019593252771447E-2</v>
      </c>
      <c r="F76" s="3">
        <f t="shared" si="6"/>
        <v>0.85274893733568757</v>
      </c>
      <c r="G76" s="3">
        <f t="shared" si="7"/>
        <v>0.66718675163925634</v>
      </c>
      <c r="I76" t="str">
        <f t="shared" si="8"/>
        <v>004.$30-$50-Groceries</v>
      </c>
      <c r="J76" s="2" t="s">
        <v>14</v>
      </c>
      <c r="K76" t="s">
        <v>6</v>
      </c>
      <c r="L76" s="3">
        <v>0.85274893733568757</v>
      </c>
      <c r="M76" s="3">
        <v>0.66718675163925634</v>
      </c>
      <c r="R76" t="s">
        <v>11</v>
      </c>
      <c r="S76" s="8">
        <v>9.4984108245638743E-3</v>
      </c>
      <c r="T76" s="3">
        <v>0.57769801744649463</v>
      </c>
      <c r="U76" s="8">
        <v>9.9035347453522507E-3</v>
      </c>
      <c r="V76" s="3">
        <v>0.65569000272996081</v>
      </c>
    </row>
    <row r="77" spans="1:22">
      <c r="A77" t="str">
        <f t="shared" si="5"/>
        <v>004.$30-$50-Health</v>
      </c>
      <c r="B77" s="2" t="s">
        <v>14</v>
      </c>
      <c r="C77" t="s">
        <v>7</v>
      </c>
      <c r="D77">
        <v>1.0506732038692779E-2</v>
      </c>
      <c r="E77">
        <v>7.2131464129993094E-3</v>
      </c>
      <c r="F77" s="3">
        <f t="shared" si="6"/>
        <v>1</v>
      </c>
      <c r="G77" s="3">
        <f t="shared" si="7"/>
        <v>0.93620028104868602</v>
      </c>
      <c r="I77" t="str">
        <f t="shared" si="8"/>
        <v>004.$30-$50-Health</v>
      </c>
      <c r="J77" s="2" t="s">
        <v>14</v>
      </c>
      <c r="K77" t="s">
        <v>7</v>
      </c>
      <c r="L77" s="3">
        <v>1</v>
      </c>
      <c r="M77" s="3">
        <v>0.93620028104868602</v>
      </c>
      <c r="Q77" t="s">
        <v>14</v>
      </c>
      <c r="R77" t="s">
        <v>5</v>
      </c>
      <c r="S77" s="8">
        <v>8.2851729403162142E-3</v>
      </c>
      <c r="T77" s="3">
        <v>0.79014061304949412</v>
      </c>
      <c r="U77" s="8">
        <v>1.0677258670550535E-2</v>
      </c>
      <c r="V77" s="3">
        <v>0.91745199069489081</v>
      </c>
    </row>
    <row r="78" spans="1:22">
      <c r="A78" t="str">
        <f t="shared" si="5"/>
        <v>004.$30-$50-Media</v>
      </c>
      <c r="B78" s="2" t="s">
        <v>14</v>
      </c>
      <c r="C78" t="s">
        <v>8</v>
      </c>
      <c r="D78">
        <v>6.9939029346205916E-3</v>
      </c>
      <c r="E78">
        <v>8.3414567032724096E-3</v>
      </c>
      <c r="F78" s="3">
        <f t="shared" si="6"/>
        <v>0.57287626274280723</v>
      </c>
      <c r="G78" s="3">
        <f t="shared" si="7"/>
        <v>0.63116558185561034</v>
      </c>
      <c r="I78" t="str">
        <f t="shared" si="8"/>
        <v>004.$30-$50-Media</v>
      </c>
      <c r="J78" s="2" t="s">
        <v>14</v>
      </c>
      <c r="K78" t="s">
        <v>8</v>
      </c>
      <c r="L78" s="3">
        <v>0.57287626274280723</v>
      </c>
      <c r="M78" s="3">
        <v>0.63116558185561034</v>
      </c>
      <c r="R78" t="s">
        <v>6</v>
      </c>
      <c r="S78" s="8">
        <v>1.2411797999120948E-2</v>
      </c>
      <c r="T78" s="3">
        <v>0.85274893733568757</v>
      </c>
      <c r="U78" s="8">
        <v>1.1019593252771447E-2</v>
      </c>
      <c r="V78" s="3">
        <v>0.66718675163925634</v>
      </c>
    </row>
    <row r="79" spans="1:22">
      <c r="A79" t="str">
        <f t="shared" si="5"/>
        <v>004.$30-$50-Other</v>
      </c>
      <c r="B79" s="2" t="s">
        <v>14</v>
      </c>
      <c r="C79" t="s">
        <v>9</v>
      </c>
      <c r="D79">
        <v>6.1717316785889287E-3</v>
      </c>
      <c r="E79">
        <v>9.7761806018525962E-3</v>
      </c>
      <c r="F79" s="3">
        <f t="shared" si="6"/>
        <v>0.49999400501181007</v>
      </c>
      <c r="G79" s="3">
        <f t="shared" si="7"/>
        <v>0.64896385799334777</v>
      </c>
      <c r="I79" t="str">
        <f t="shared" si="8"/>
        <v>004.$30-$50-Other</v>
      </c>
      <c r="J79" s="2" t="s">
        <v>14</v>
      </c>
      <c r="K79" t="s">
        <v>9</v>
      </c>
      <c r="L79" s="3">
        <v>0.49999400501181007</v>
      </c>
      <c r="M79" s="3">
        <v>0.64896385799334777</v>
      </c>
      <c r="R79" t="s">
        <v>7</v>
      </c>
      <c r="S79" s="8">
        <v>1.0506732038692779E-2</v>
      </c>
      <c r="T79" s="3">
        <v>1</v>
      </c>
      <c r="U79" s="8">
        <v>7.2131464129993094E-3</v>
      </c>
      <c r="V79" s="3">
        <v>0.93620028104868602</v>
      </c>
    </row>
    <row r="80" spans="1:22">
      <c r="A80" t="str">
        <f t="shared" si="5"/>
        <v>004.$30-$50-Other Retail</v>
      </c>
      <c r="B80" s="2" t="s">
        <v>14</v>
      </c>
      <c r="C80" t="s">
        <v>10</v>
      </c>
      <c r="D80">
        <v>8.7384000683619917E-3</v>
      </c>
      <c r="E80">
        <v>1.1051780685659209E-2</v>
      </c>
      <c r="F80" s="3">
        <f t="shared" si="6"/>
        <v>0.7144782713836304</v>
      </c>
      <c r="G80" s="3">
        <f t="shared" si="7"/>
        <v>0.89546778725841258</v>
      </c>
      <c r="I80" t="str">
        <f t="shared" si="8"/>
        <v>004.$30-$50-Other Retail</v>
      </c>
      <c r="J80" s="2" t="s">
        <v>14</v>
      </c>
      <c r="K80" t="s">
        <v>10</v>
      </c>
      <c r="L80" s="3">
        <v>0.7144782713836304</v>
      </c>
      <c r="M80" s="3">
        <v>0.89546778725841258</v>
      </c>
      <c r="R80" t="s">
        <v>8</v>
      </c>
      <c r="S80" s="8">
        <v>6.9939029346205916E-3</v>
      </c>
      <c r="T80" s="3">
        <v>0.57287626274280723</v>
      </c>
      <c r="U80" s="8">
        <v>8.3414567032724096E-3</v>
      </c>
      <c r="V80" s="3">
        <v>0.63116558185561034</v>
      </c>
    </row>
    <row r="81" spans="1:22">
      <c r="A81" t="str">
        <f t="shared" si="5"/>
        <v>004.$30-$50-Services</v>
      </c>
      <c r="B81" s="2" t="s">
        <v>14</v>
      </c>
      <c r="C81" t="s">
        <v>11</v>
      </c>
      <c r="D81">
        <v>7.3036246801872831E-3</v>
      </c>
      <c r="E81">
        <v>8.0381861557363432E-3</v>
      </c>
      <c r="F81" s="3">
        <f t="shared" si="6"/>
        <v>0.68327640941880574</v>
      </c>
      <c r="G81" s="3">
        <f t="shared" si="7"/>
        <v>0.62324863806374609</v>
      </c>
      <c r="I81" t="str">
        <f t="shared" si="8"/>
        <v>004.$30-$50-Services</v>
      </c>
      <c r="J81" s="2" t="s">
        <v>14</v>
      </c>
      <c r="K81" t="s">
        <v>11</v>
      </c>
      <c r="L81" s="3">
        <v>0.68327640941880574</v>
      </c>
      <c r="M81" s="3">
        <v>0.62324863806374609</v>
      </c>
      <c r="R81" t="s">
        <v>9</v>
      </c>
      <c r="S81" s="8">
        <v>6.1717316785889287E-3</v>
      </c>
      <c r="T81" s="3">
        <v>0.49999400501181007</v>
      </c>
      <c r="U81" s="8">
        <v>9.7761806018525962E-3</v>
      </c>
      <c r="V81" s="3">
        <v>0.64896385799334777</v>
      </c>
    </row>
    <row r="82" spans="1:22">
      <c r="A82" t="str">
        <f t="shared" si="5"/>
        <v>005.$50-$100-Fashion</v>
      </c>
      <c r="B82" s="2" t="s">
        <v>15</v>
      </c>
      <c r="C82" t="s">
        <v>5</v>
      </c>
      <c r="D82">
        <v>7.3978679642090761E-3</v>
      </c>
      <c r="E82">
        <v>1.0230722330799873E-2</v>
      </c>
      <c r="F82" s="3">
        <f t="shared" si="6"/>
        <v>0.70979282205921534</v>
      </c>
      <c r="G82" s="3">
        <f t="shared" si="7"/>
        <v>0.87405325083955376</v>
      </c>
      <c r="I82" t="str">
        <f t="shared" si="8"/>
        <v>005.$50-$100-Fashion</v>
      </c>
      <c r="J82" s="2" t="s">
        <v>15</v>
      </c>
      <c r="K82" t="s">
        <v>5</v>
      </c>
      <c r="L82" s="3">
        <v>0.70979282205921534</v>
      </c>
      <c r="M82" s="3">
        <v>0.87405325083955376</v>
      </c>
      <c r="R82" t="s">
        <v>10</v>
      </c>
      <c r="S82" s="8">
        <v>8.7384000683619917E-3</v>
      </c>
      <c r="T82" s="3">
        <v>0.7144782713836304</v>
      </c>
      <c r="U82" s="8">
        <v>1.1051780685659209E-2</v>
      </c>
      <c r="V82" s="3">
        <v>0.89546778725841258</v>
      </c>
    </row>
    <row r="83" spans="1:22">
      <c r="A83" t="str">
        <f t="shared" si="5"/>
        <v>005.$50-$100-Groceries</v>
      </c>
      <c r="B83" s="2" t="s">
        <v>15</v>
      </c>
      <c r="C83" t="s">
        <v>6</v>
      </c>
      <c r="D83">
        <v>1.1989481175517959E-2</v>
      </c>
      <c r="E83">
        <v>9.2881058395443417E-3</v>
      </c>
      <c r="F83" s="3">
        <f t="shared" si="6"/>
        <v>0.64651243105454881</v>
      </c>
      <c r="G83" s="3">
        <f t="shared" si="7"/>
        <v>0.89230877678786291</v>
      </c>
      <c r="I83" t="str">
        <f t="shared" si="8"/>
        <v>005.$50-$100-Groceries</v>
      </c>
      <c r="J83" s="2" t="s">
        <v>15</v>
      </c>
      <c r="K83" t="s">
        <v>6</v>
      </c>
      <c r="L83" s="3">
        <v>0.64651243105454881</v>
      </c>
      <c r="M83" s="3">
        <v>0.89230877678786291</v>
      </c>
      <c r="R83" t="s">
        <v>11</v>
      </c>
      <c r="S83" s="8">
        <v>7.3036246801872831E-3</v>
      </c>
      <c r="T83" s="3">
        <v>0.68327640941880574</v>
      </c>
      <c r="U83" s="8">
        <v>8.0381861557363432E-3</v>
      </c>
      <c r="V83" s="3">
        <v>0.62324863806374609</v>
      </c>
    </row>
    <row r="84" spans="1:22">
      <c r="A84" t="str">
        <f t="shared" si="5"/>
        <v>005.$50-$100-Health</v>
      </c>
      <c r="B84" s="2" t="s">
        <v>15</v>
      </c>
      <c r="C84" t="s">
        <v>7</v>
      </c>
      <c r="D84">
        <v>8.5657530877124907E-3</v>
      </c>
      <c r="E84">
        <v>9.736795528102497E-3</v>
      </c>
      <c r="F84" s="3">
        <f t="shared" si="6"/>
        <v>0.875</v>
      </c>
      <c r="G84" s="3">
        <f t="shared" si="7"/>
        <v>0.67772496970319651</v>
      </c>
      <c r="I84" t="str">
        <f t="shared" si="8"/>
        <v>005.$50-$100-Health</v>
      </c>
      <c r="J84" s="2" t="s">
        <v>15</v>
      </c>
      <c r="K84" t="s">
        <v>7</v>
      </c>
      <c r="L84" s="3">
        <v>0.875</v>
      </c>
      <c r="M84" s="3">
        <v>0.67772496970319651</v>
      </c>
      <c r="Q84" t="s">
        <v>15</v>
      </c>
      <c r="R84" t="s">
        <v>5</v>
      </c>
      <c r="S84" s="8">
        <v>7.3978679642090761E-3</v>
      </c>
      <c r="T84" s="3">
        <v>0.70979282205921534</v>
      </c>
      <c r="U84" s="8">
        <v>1.0230722330799873E-2</v>
      </c>
      <c r="V84" s="3">
        <v>0.87405325083955376</v>
      </c>
    </row>
    <row r="85" spans="1:22">
      <c r="A85" t="str">
        <f t="shared" si="5"/>
        <v>005.$50-$100-Media</v>
      </c>
      <c r="B85" s="2" t="s">
        <v>15</v>
      </c>
      <c r="C85" t="s">
        <v>8</v>
      </c>
      <c r="D85">
        <v>5.5404767956042707E-3</v>
      </c>
      <c r="E85">
        <v>7.7001020013526501E-3</v>
      </c>
      <c r="F85" s="3">
        <f t="shared" si="6"/>
        <v>0.55096618344567061</v>
      </c>
      <c r="G85" s="3">
        <f t="shared" si="7"/>
        <v>0.6107509215502076</v>
      </c>
      <c r="I85" t="str">
        <f t="shared" si="8"/>
        <v>005.$50-$100-Media</v>
      </c>
      <c r="J85" s="2" t="s">
        <v>15</v>
      </c>
      <c r="K85" t="s">
        <v>8</v>
      </c>
      <c r="L85" s="3">
        <v>0.55096618344567061</v>
      </c>
      <c r="M85" s="3">
        <v>0.6107509215502076</v>
      </c>
      <c r="R85" t="s">
        <v>6</v>
      </c>
      <c r="S85" s="8">
        <v>1.1989481175517959E-2</v>
      </c>
      <c r="T85" s="3">
        <v>0.64651243105454881</v>
      </c>
      <c r="U85" s="8">
        <v>9.2881058395443417E-3</v>
      </c>
      <c r="V85" s="3">
        <v>0.89230877678786291</v>
      </c>
    </row>
    <row r="86" spans="1:22">
      <c r="A86" t="str">
        <f t="shared" si="5"/>
        <v>005.$50-$100-Other</v>
      </c>
      <c r="B86" s="2" t="s">
        <v>15</v>
      </c>
      <c r="C86" t="s">
        <v>9</v>
      </c>
      <c r="D86">
        <v>5.4848672467691373E-3</v>
      </c>
      <c r="E86">
        <v>7.3392863338577327E-3</v>
      </c>
      <c r="F86" s="3">
        <f t="shared" si="6"/>
        <v>0.67782679372042076</v>
      </c>
      <c r="G86" s="3">
        <f t="shared" si="7"/>
        <v>0.7572821766450486</v>
      </c>
      <c r="I86" t="str">
        <f t="shared" si="8"/>
        <v>005.$50-$100-Other</v>
      </c>
      <c r="J86" s="2" t="s">
        <v>15</v>
      </c>
      <c r="K86" t="s">
        <v>9</v>
      </c>
      <c r="L86" s="3">
        <v>0.67782679372042076</v>
      </c>
      <c r="M86" s="3">
        <v>0.7572821766450486</v>
      </c>
      <c r="R86" t="s">
        <v>7</v>
      </c>
      <c r="S86" s="8">
        <v>8.5657530877124907E-3</v>
      </c>
      <c r="T86" s="3">
        <v>0.875</v>
      </c>
      <c r="U86" s="8">
        <v>9.736795528102497E-3</v>
      </c>
      <c r="V86" s="3">
        <v>0.67772496970319651</v>
      </c>
    </row>
    <row r="87" spans="1:22">
      <c r="A87" t="str">
        <f t="shared" si="5"/>
        <v>005.$50-$100-Other Retail</v>
      </c>
      <c r="B87" s="2" t="s">
        <v>15</v>
      </c>
      <c r="C87" t="s">
        <v>10</v>
      </c>
      <c r="D87">
        <v>7.8171205237362422E-3</v>
      </c>
      <c r="E87">
        <v>8.3048792351823626E-3</v>
      </c>
      <c r="F87" s="3">
        <f t="shared" si="6"/>
        <v>0.63064705190968451</v>
      </c>
      <c r="G87" s="3">
        <f t="shared" si="7"/>
        <v>0.91842862526701741</v>
      </c>
      <c r="I87" t="str">
        <f t="shared" si="8"/>
        <v>005.$50-$100-Other Retail</v>
      </c>
      <c r="J87" s="2" t="s">
        <v>15</v>
      </c>
      <c r="K87" t="s">
        <v>10</v>
      </c>
      <c r="L87" s="3">
        <v>0.63064705190968451</v>
      </c>
      <c r="M87" s="3">
        <v>0.91842862526701741</v>
      </c>
      <c r="R87" t="s">
        <v>8</v>
      </c>
      <c r="S87" s="8">
        <v>5.5404767956042707E-3</v>
      </c>
      <c r="T87" s="3">
        <v>0.55096618344567061</v>
      </c>
      <c r="U87" s="8">
        <v>7.7001020013526501E-3</v>
      </c>
      <c r="V87" s="3">
        <v>0.6107509215502076</v>
      </c>
    </row>
    <row r="88" spans="1:22">
      <c r="A88" t="str">
        <f t="shared" si="5"/>
        <v>005.$50-$100-Services</v>
      </c>
      <c r="B88" s="2" t="s">
        <v>15</v>
      </c>
      <c r="C88" t="s">
        <v>11</v>
      </c>
      <c r="D88">
        <v>6.0202210640018768E-3</v>
      </c>
      <c r="E88">
        <v>8.0826720384015466E-3</v>
      </c>
      <c r="F88" s="3">
        <f t="shared" si="6"/>
        <v>0.62077519038200091</v>
      </c>
      <c r="G88" s="3">
        <f t="shared" si="7"/>
        <v>0.64996247014105335</v>
      </c>
      <c r="I88" t="str">
        <f t="shared" si="8"/>
        <v>005.$50-$100-Services</v>
      </c>
      <c r="J88" s="2" t="s">
        <v>15</v>
      </c>
      <c r="K88" t="s">
        <v>11</v>
      </c>
      <c r="L88" s="3">
        <v>0.62077519038200091</v>
      </c>
      <c r="M88" s="3">
        <v>0.64996247014105335</v>
      </c>
      <c r="R88" t="s">
        <v>9</v>
      </c>
      <c r="S88" s="8">
        <v>5.4848672467691373E-3</v>
      </c>
      <c r="T88" s="3">
        <v>0.67782679372042076</v>
      </c>
      <c r="U88" s="8">
        <v>7.3392863338577327E-3</v>
      </c>
      <c r="V88" s="3">
        <v>0.7572821766450486</v>
      </c>
    </row>
    <row r="89" spans="1:22">
      <c r="A89" t="str">
        <f t="shared" si="5"/>
        <v>006.$100-$500-Fashion</v>
      </c>
      <c r="B89" s="2" t="s">
        <v>16</v>
      </c>
      <c r="C89" t="s">
        <v>5</v>
      </c>
      <c r="D89">
        <v>5.7770613167872223E-3</v>
      </c>
      <c r="E89">
        <v>8.8124534534416155E-3</v>
      </c>
      <c r="F89" s="3">
        <f t="shared" si="6"/>
        <v>0.69871473316558941</v>
      </c>
      <c r="G89" s="3">
        <f t="shared" si="7"/>
        <v>0.8656041622106555</v>
      </c>
      <c r="I89" t="str">
        <f t="shared" si="8"/>
        <v>006.$100-$500-Fashion</v>
      </c>
      <c r="J89" s="2" t="s">
        <v>16</v>
      </c>
      <c r="K89" t="s">
        <v>5</v>
      </c>
      <c r="L89" s="3">
        <v>0.69871473316558941</v>
      </c>
      <c r="M89" s="3">
        <v>0.8656041622106555</v>
      </c>
      <c r="R89" t="s">
        <v>10</v>
      </c>
      <c r="S89" s="8">
        <v>7.8171205237362422E-3</v>
      </c>
      <c r="T89" s="3">
        <v>0.63064705190968451</v>
      </c>
      <c r="U89" s="8">
        <v>8.3048792351823626E-3</v>
      </c>
      <c r="V89" s="3">
        <v>0.91842862526701741</v>
      </c>
    </row>
    <row r="90" spans="1:22">
      <c r="A90" t="str">
        <f t="shared" si="5"/>
        <v>006.$100-$500-Groceries</v>
      </c>
      <c r="B90" s="2" t="s">
        <v>16</v>
      </c>
      <c r="C90" t="s">
        <v>6</v>
      </c>
      <c r="D90">
        <v>8.6335503587007308E-3</v>
      </c>
      <c r="E90">
        <v>8.3335292531870799E-3</v>
      </c>
      <c r="F90" s="3">
        <f t="shared" si="6"/>
        <v>0.75084687013687179</v>
      </c>
      <c r="G90" s="3">
        <f t="shared" si="7"/>
        <v>0.90193140097175228</v>
      </c>
      <c r="I90" t="str">
        <f t="shared" si="8"/>
        <v>006.$100-$500-Groceries</v>
      </c>
      <c r="J90" s="2" t="s">
        <v>16</v>
      </c>
      <c r="K90" t="s">
        <v>6</v>
      </c>
      <c r="L90" s="3">
        <v>0.75084687013687179</v>
      </c>
      <c r="M90" s="3">
        <v>0.90193140097175228</v>
      </c>
      <c r="R90" t="s">
        <v>11</v>
      </c>
      <c r="S90" s="8">
        <v>6.0202210640018768E-3</v>
      </c>
      <c r="T90" s="3">
        <v>0.62077519038200091</v>
      </c>
      <c r="U90" s="8">
        <v>8.0826720384015466E-3</v>
      </c>
      <c r="V90" s="3">
        <v>0.64996247014105335</v>
      </c>
    </row>
    <row r="91" spans="1:22">
      <c r="A91" t="str">
        <f t="shared" si="5"/>
        <v>006.$100-$500-Health</v>
      </c>
      <c r="B91" s="2" t="s">
        <v>16</v>
      </c>
      <c r="C91" t="s">
        <v>7</v>
      </c>
      <c r="D91">
        <v>3.4627592434052228E-3</v>
      </c>
      <c r="E91">
        <v>9.8875406780650297E-3</v>
      </c>
      <c r="F91" s="3">
        <f t="shared" si="6"/>
        <v>0.5044933604404781</v>
      </c>
      <c r="G91" s="3">
        <f t="shared" si="7"/>
        <v>0.87842736336395666</v>
      </c>
      <c r="I91" t="str">
        <f t="shared" si="8"/>
        <v>006.$100-$500-Health</v>
      </c>
      <c r="J91" s="2" t="s">
        <v>16</v>
      </c>
      <c r="K91" t="s">
        <v>7</v>
      </c>
      <c r="L91" s="3">
        <v>0.5044933604404781</v>
      </c>
      <c r="M91" s="3">
        <v>0.87842736336395666</v>
      </c>
      <c r="Q91" t="s">
        <v>16</v>
      </c>
      <c r="R91" t="s">
        <v>5</v>
      </c>
      <c r="S91" s="8">
        <v>5.7770613167872223E-3</v>
      </c>
      <c r="T91" s="3">
        <v>0.69871473316558941</v>
      </c>
      <c r="U91" s="8">
        <v>8.8124534534416155E-3</v>
      </c>
      <c r="V91" s="3">
        <v>0.8656041622106555</v>
      </c>
    </row>
    <row r="92" spans="1:22">
      <c r="A92" t="str">
        <f t="shared" si="5"/>
        <v>006.$100-$500-Media</v>
      </c>
      <c r="B92" s="2" t="s">
        <v>16</v>
      </c>
      <c r="C92" t="s">
        <v>8</v>
      </c>
      <c r="D92">
        <v>3.4109504355112107E-3</v>
      </c>
      <c r="E92">
        <v>4.6784338897181742E-3</v>
      </c>
      <c r="F92" s="3">
        <f t="shared" si="6"/>
        <v>0.5071133173760064</v>
      </c>
      <c r="G92" s="3">
        <f t="shared" si="7"/>
        <v>0.47501623473668159</v>
      </c>
      <c r="I92" t="str">
        <f t="shared" si="8"/>
        <v>006.$100-$500-Media</v>
      </c>
      <c r="J92" s="2" t="s">
        <v>16</v>
      </c>
      <c r="K92" t="s">
        <v>8</v>
      </c>
      <c r="L92" s="3">
        <v>0.5071133173760064</v>
      </c>
      <c r="M92" s="3">
        <v>0.47501623473668159</v>
      </c>
      <c r="R92" t="s">
        <v>6</v>
      </c>
      <c r="S92" s="8">
        <v>8.6335503587007308E-3</v>
      </c>
      <c r="T92" s="3">
        <v>0.75084687013687179</v>
      </c>
      <c r="U92" s="8">
        <v>8.3335292531870799E-3</v>
      </c>
      <c r="V92" s="3">
        <v>0.90193140097175228</v>
      </c>
    </row>
    <row r="93" spans="1:22">
      <c r="A93" t="str">
        <f t="shared" si="5"/>
        <v>006.$100-$500-Other</v>
      </c>
      <c r="B93" s="2" t="s">
        <v>16</v>
      </c>
      <c r="C93" t="s">
        <v>9</v>
      </c>
      <c r="D93">
        <v>6.0221509858180483E-3</v>
      </c>
      <c r="E93">
        <v>7.9334621815465994E-3</v>
      </c>
      <c r="F93" s="3">
        <f t="shared" si="6"/>
        <v>0.42857142857142855</v>
      </c>
      <c r="G93" s="3">
        <f t="shared" si="7"/>
        <v>0.66041049288632725</v>
      </c>
      <c r="I93" t="str">
        <f t="shared" si="8"/>
        <v>006.$100-$500-Other</v>
      </c>
      <c r="J93" s="2" t="s">
        <v>16</v>
      </c>
      <c r="K93" t="s">
        <v>9</v>
      </c>
      <c r="L93" s="3">
        <v>0.42857142857142855</v>
      </c>
      <c r="M93" s="3">
        <v>0.66041049288632725</v>
      </c>
      <c r="R93" t="s">
        <v>7</v>
      </c>
      <c r="S93" s="8">
        <v>3.4627592434052228E-3</v>
      </c>
      <c r="T93" s="3">
        <v>0.5044933604404781</v>
      </c>
      <c r="U93" s="8">
        <v>9.8875406780650297E-3</v>
      </c>
      <c r="V93" s="3">
        <v>0.87842736336395666</v>
      </c>
    </row>
    <row r="94" spans="1:22">
      <c r="A94" t="str">
        <f t="shared" si="5"/>
        <v>006.$100-$500-Other Retail</v>
      </c>
      <c r="B94" s="2" t="s">
        <v>16</v>
      </c>
      <c r="C94" t="s">
        <v>10</v>
      </c>
      <c r="D94">
        <v>5.9682254727594711E-3</v>
      </c>
      <c r="E94">
        <v>9.0748292375958089E-3</v>
      </c>
      <c r="F94" s="3">
        <f t="shared" si="6"/>
        <v>0.61962944552229937</v>
      </c>
      <c r="G94" s="3">
        <f t="shared" si="7"/>
        <v>0.87833873678157204</v>
      </c>
      <c r="I94" t="str">
        <f t="shared" si="8"/>
        <v>006.$100-$500-Other Retail</v>
      </c>
      <c r="J94" s="2" t="s">
        <v>16</v>
      </c>
      <c r="K94" t="s">
        <v>10</v>
      </c>
      <c r="L94" s="3">
        <v>0.61962944552229937</v>
      </c>
      <c r="M94" s="3">
        <v>0.87833873678157204</v>
      </c>
      <c r="R94" t="s">
        <v>8</v>
      </c>
      <c r="S94" s="8">
        <v>3.4109504355112107E-3</v>
      </c>
      <c r="T94" s="3">
        <v>0.5071133173760064</v>
      </c>
      <c r="U94" s="8">
        <v>4.6784338897181742E-3</v>
      </c>
      <c r="V94" s="3">
        <v>0.47501623473668159</v>
      </c>
    </row>
    <row r="95" spans="1:22">
      <c r="A95" t="str">
        <f t="shared" si="5"/>
        <v>006.$100-$500-Services</v>
      </c>
      <c r="B95" s="2" t="s">
        <v>16</v>
      </c>
      <c r="C95" t="s">
        <v>11</v>
      </c>
      <c r="D95">
        <v>4.5509106083976023E-3</v>
      </c>
      <c r="E95">
        <v>6.1189425793299699E-3</v>
      </c>
      <c r="F95" s="3">
        <f t="shared" si="6"/>
        <v>0.42132401322331658</v>
      </c>
      <c r="G95" s="3">
        <f t="shared" si="7"/>
        <v>0.69087822370317342</v>
      </c>
      <c r="I95" t="str">
        <f t="shared" si="8"/>
        <v>006.$100-$500-Services</v>
      </c>
      <c r="J95" s="2" t="s">
        <v>16</v>
      </c>
      <c r="K95" t="s">
        <v>11</v>
      </c>
      <c r="L95" s="3">
        <v>0.42132401322331658</v>
      </c>
      <c r="M95" s="3">
        <v>0.69087822370317342</v>
      </c>
      <c r="R95" t="s">
        <v>9</v>
      </c>
      <c r="S95" s="8">
        <v>6.0221509858180483E-3</v>
      </c>
      <c r="T95" s="3">
        <v>0.42857142857142855</v>
      </c>
      <c r="U95" s="8">
        <v>7.9334621815465994E-3</v>
      </c>
      <c r="V95" s="3">
        <v>0.66041049288632725</v>
      </c>
    </row>
    <row r="96" spans="1:22">
      <c r="A96" t="str">
        <f t="shared" si="5"/>
        <v>007.$500+-Fashion</v>
      </c>
      <c r="B96" s="2" t="s">
        <v>17</v>
      </c>
      <c r="C96" t="s">
        <v>5</v>
      </c>
      <c r="D96">
        <v>6.0911411947644802E-3</v>
      </c>
      <c r="E96">
        <v>8.4494855806556222E-3</v>
      </c>
      <c r="F96" s="3">
        <f t="shared" si="6"/>
        <v>0.49304802982364526</v>
      </c>
      <c r="G96" s="3">
        <f t="shared" si="7"/>
        <v>0.82999714978576355</v>
      </c>
      <c r="I96" t="str">
        <f t="shared" si="8"/>
        <v>007.$500+-Fashion</v>
      </c>
      <c r="J96" s="2" t="s">
        <v>17</v>
      </c>
      <c r="K96" t="s">
        <v>5</v>
      </c>
      <c r="L96" s="3">
        <v>0.49304802982364526</v>
      </c>
      <c r="M96" s="3">
        <v>0.82999714978576355</v>
      </c>
      <c r="R96" t="s">
        <v>10</v>
      </c>
      <c r="S96" s="8">
        <v>5.9682254727594711E-3</v>
      </c>
      <c r="T96" s="3">
        <v>0.61962944552229937</v>
      </c>
      <c r="U96" s="8">
        <v>9.0748292375958089E-3</v>
      </c>
      <c r="V96" s="3">
        <v>0.87833873678157204</v>
      </c>
    </row>
    <row r="97" spans="1:22">
      <c r="A97" t="str">
        <f t="shared" si="5"/>
        <v>007.$500+-Groceries</v>
      </c>
      <c r="B97" s="2" t="s">
        <v>17</v>
      </c>
      <c r="C97" t="s">
        <v>6</v>
      </c>
      <c r="D97">
        <v>9.957828585617081E-3</v>
      </c>
      <c r="E97">
        <v>1.04778809864373E-2</v>
      </c>
      <c r="F97" s="3">
        <f t="shared" si="6"/>
        <v>0.5</v>
      </c>
      <c r="G97" s="3">
        <f t="shared" si="7"/>
        <v>0.66666666666666663</v>
      </c>
      <c r="I97" t="str">
        <f t="shared" si="8"/>
        <v>007.$500+-Groceries</v>
      </c>
      <c r="J97" s="2" t="s">
        <v>17</v>
      </c>
      <c r="K97" t="s">
        <v>6</v>
      </c>
      <c r="L97" s="3">
        <v>0.5</v>
      </c>
      <c r="M97" s="3">
        <v>0.66666666666666663</v>
      </c>
      <c r="R97" t="s">
        <v>11</v>
      </c>
      <c r="S97" s="8">
        <v>4.5509106083976023E-3</v>
      </c>
      <c r="T97" s="3">
        <v>0.42132401322331658</v>
      </c>
      <c r="U97" s="8">
        <v>6.1189425793299699E-3</v>
      </c>
      <c r="V97" s="3">
        <v>0.69087822370317342</v>
      </c>
    </row>
    <row r="98" spans="1:22">
      <c r="A98" t="str">
        <f t="shared" si="5"/>
        <v>007.$500+-Health</v>
      </c>
      <c r="B98" s="2" t="s">
        <v>17</v>
      </c>
      <c r="C98" t="s">
        <v>7</v>
      </c>
      <c r="D98">
        <v>8.2864069488250147E-3</v>
      </c>
      <c r="E98">
        <v>6.7464245969789845E-3</v>
      </c>
      <c r="F98" s="3">
        <f t="shared" si="6"/>
        <v>0.66666666666666663</v>
      </c>
      <c r="G98" s="3">
        <f t="shared" si="7"/>
        <v>1</v>
      </c>
      <c r="I98" t="str">
        <f t="shared" si="8"/>
        <v>007.$500+-Health</v>
      </c>
      <c r="J98" s="2" t="s">
        <v>17</v>
      </c>
      <c r="K98" t="s">
        <v>7</v>
      </c>
      <c r="L98" s="3">
        <v>0.66666666666666663</v>
      </c>
      <c r="M98" s="3">
        <v>1</v>
      </c>
      <c r="Q98" t="s">
        <v>17</v>
      </c>
      <c r="R98" t="s">
        <v>5</v>
      </c>
      <c r="S98" s="8">
        <v>6.0911411947644802E-3</v>
      </c>
      <c r="T98" s="3">
        <v>0.49304802982364526</v>
      </c>
      <c r="U98" s="8">
        <v>8.4494855806556222E-3</v>
      </c>
      <c r="V98" s="3">
        <v>0.82999714978576355</v>
      </c>
    </row>
    <row r="99" spans="1:22">
      <c r="A99" t="str">
        <f t="shared" si="5"/>
        <v>007.$500+-Media</v>
      </c>
      <c r="B99" s="2" t="s">
        <v>17</v>
      </c>
      <c r="C99" t="s">
        <v>8</v>
      </c>
      <c r="D99">
        <v>1.5328996645520032E-3</v>
      </c>
      <c r="E99">
        <v>4.3850410713184296E-3</v>
      </c>
      <c r="F99" s="3">
        <f t="shared" si="6"/>
        <v>0.26666666666666666</v>
      </c>
      <c r="G99" s="3">
        <f t="shared" si="7"/>
        <v>0.38991482058661175</v>
      </c>
      <c r="I99" t="str">
        <f t="shared" si="8"/>
        <v>007.$500+-Media</v>
      </c>
      <c r="J99" s="2" t="s">
        <v>17</v>
      </c>
      <c r="K99" t="s">
        <v>8</v>
      </c>
      <c r="L99" s="3">
        <v>0.26666666666666666</v>
      </c>
      <c r="M99" s="3">
        <v>0.38991482058661175</v>
      </c>
      <c r="R99" t="s">
        <v>6</v>
      </c>
      <c r="S99" s="8">
        <v>9.957828585617081E-3</v>
      </c>
      <c r="T99" s="3">
        <v>0.5</v>
      </c>
      <c r="U99" s="8">
        <v>1.04778809864373E-2</v>
      </c>
      <c r="V99" s="3">
        <v>0.66666666666666663</v>
      </c>
    </row>
    <row r="100" spans="1:22">
      <c r="A100" t="str">
        <f t="shared" si="5"/>
        <v>007.$500+-Other</v>
      </c>
      <c r="B100" s="2" t="s">
        <v>17</v>
      </c>
      <c r="C100" t="s">
        <v>9</v>
      </c>
      <c r="D100">
        <v>2.7151664311153806E-3</v>
      </c>
      <c r="E100">
        <v>3.7251825305990214E-3</v>
      </c>
      <c r="F100" s="3">
        <f t="shared" si="6"/>
        <v>0</v>
      </c>
      <c r="G100" s="3">
        <f t="shared" si="7"/>
        <v>0.58471811454940903</v>
      </c>
      <c r="I100" t="str">
        <f t="shared" si="8"/>
        <v>007.$500+-Other</v>
      </c>
      <c r="J100" s="2" t="s">
        <v>17</v>
      </c>
      <c r="K100" t="s">
        <v>9</v>
      </c>
      <c r="L100" s="3">
        <v>0</v>
      </c>
      <c r="M100" s="3">
        <v>0.58471811454940903</v>
      </c>
      <c r="R100" t="s">
        <v>7</v>
      </c>
      <c r="S100" s="8">
        <v>8.2864069488250147E-3</v>
      </c>
      <c r="T100" s="3">
        <v>0.66666666666666663</v>
      </c>
      <c r="U100" s="8">
        <v>6.7464245969789845E-3</v>
      </c>
      <c r="V100" s="3">
        <v>1</v>
      </c>
    </row>
    <row r="101" spans="1:22">
      <c r="A101" t="str">
        <f t="shared" si="5"/>
        <v>007.$500+-Other Retail</v>
      </c>
      <c r="B101" s="2" t="s">
        <v>17</v>
      </c>
      <c r="C101" t="s">
        <v>10</v>
      </c>
      <c r="D101">
        <v>6.3328535963215306E-3</v>
      </c>
      <c r="E101">
        <v>7.4413599464874559E-3</v>
      </c>
      <c r="F101" s="3">
        <f t="shared" si="6"/>
        <v>0.49770146687198319</v>
      </c>
      <c r="G101" s="3">
        <f t="shared" si="7"/>
        <v>0.73899320115142131</v>
      </c>
      <c r="I101" t="str">
        <f t="shared" si="8"/>
        <v>007.$500+-Other Retail</v>
      </c>
      <c r="J101" s="2" t="s">
        <v>17</v>
      </c>
      <c r="K101" t="s">
        <v>10</v>
      </c>
      <c r="L101" s="3">
        <v>0.49770146687198319</v>
      </c>
      <c r="M101" s="3">
        <v>0.73899320115142131</v>
      </c>
      <c r="R101" t="s">
        <v>8</v>
      </c>
      <c r="S101" s="8">
        <v>1.5328996645520032E-3</v>
      </c>
      <c r="T101" s="3">
        <v>0.26666666666666666</v>
      </c>
      <c r="U101" s="8">
        <v>4.3850410713184296E-3</v>
      </c>
      <c r="V101" s="3">
        <v>0.38991482058661175</v>
      </c>
    </row>
    <row r="102" spans="1:22">
      <c r="A102" t="str">
        <f t="shared" si="5"/>
        <v>007.$500+-Services</v>
      </c>
      <c r="B102" s="2" t="s">
        <v>17</v>
      </c>
      <c r="C102" t="s">
        <v>11</v>
      </c>
      <c r="D102">
        <v>3.6642483564586522E-3</v>
      </c>
      <c r="E102">
        <v>4.7152645771924486E-3</v>
      </c>
      <c r="F102" s="3">
        <f t="shared" si="6"/>
        <v>0.39285714285714285</v>
      </c>
      <c r="G102" s="3">
        <f t="shared" si="7"/>
        <v>0.52374197139676792</v>
      </c>
      <c r="I102" t="str">
        <f t="shared" si="8"/>
        <v>007.$500+-Services</v>
      </c>
      <c r="J102" s="2" t="s">
        <v>17</v>
      </c>
      <c r="K102" t="s">
        <v>11</v>
      </c>
      <c r="L102" s="3">
        <v>0.39285714285714285</v>
      </c>
      <c r="M102" s="3">
        <v>0.52374197139676792</v>
      </c>
      <c r="R102" t="s">
        <v>9</v>
      </c>
      <c r="S102" s="8">
        <v>2.7151664311153806E-3</v>
      </c>
      <c r="T102" s="3">
        <v>0</v>
      </c>
      <c r="U102" s="8">
        <v>3.7251825305990214E-3</v>
      </c>
      <c r="V102" s="3">
        <v>0.58471811454940903</v>
      </c>
    </row>
    <row r="103" spans="1:22">
      <c r="R103" t="s">
        <v>10</v>
      </c>
      <c r="S103" s="8">
        <v>6.3328535963215306E-3</v>
      </c>
      <c r="T103" s="3">
        <v>0.49770146687198319</v>
      </c>
      <c r="U103" s="8">
        <v>7.4413599464874559E-3</v>
      </c>
      <c r="V103" s="3">
        <v>0.73899320115142131</v>
      </c>
    </row>
    <row r="104" spans="1:22">
      <c r="R104" t="s">
        <v>11</v>
      </c>
      <c r="S104" s="8">
        <v>3.6642483564586522E-3</v>
      </c>
      <c r="T104" s="3">
        <v>0.39285714285714285</v>
      </c>
      <c r="U104" s="8">
        <v>4.7152645771924486E-3</v>
      </c>
      <c r="V104" s="3">
        <v>0.52374197139676792</v>
      </c>
    </row>
    <row r="105" spans="1:22">
      <c r="Q105" t="s">
        <v>18</v>
      </c>
      <c r="S105" s="8">
        <v>0.565959326164577</v>
      </c>
      <c r="T105" s="8">
        <v>31.707316012304496</v>
      </c>
      <c r="U105" s="8">
        <v>0.62873298781677744</v>
      </c>
      <c r="V105" s="8">
        <v>36.686415152980246</v>
      </c>
    </row>
  </sheetData>
  <pageMargins left="0.7" right="0.7" top="0.75" bottom="0.75" header="0.3" footer="0.3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EC17-DF78-4AAD-8F5D-668E27C4F5D9}">
  <sheetPr filterMode="1"/>
  <dimension ref="A1:N76"/>
  <sheetViews>
    <sheetView workbookViewId="0">
      <selection activeCell="M2" sqref="M2"/>
    </sheetView>
  </sheetViews>
  <sheetFormatPr defaultRowHeight="14.5"/>
  <cols>
    <col min="1" max="1" width="7.7265625" bestFit="1" customWidth="1"/>
    <col min="2" max="2" width="11.54296875" bestFit="1" customWidth="1"/>
    <col min="3" max="3" width="13.26953125" bestFit="1" customWidth="1"/>
    <col min="4" max="4" width="17.08984375" bestFit="1" customWidth="1"/>
    <col min="5" max="5" width="14.1796875" bestFit="1" customWidth="1"/>
    <col min="6" max="6" width="10.453125" bestFit="1" customWidth="1"/>
    <col min="7" max="7" width="9.1796875" bestFit="1" customWidth="1"/>
    <col min="8" max="8" width="11.36328125" bestFit="1" customWidth="1"/>
    <col min="9" max="9" width="9.81640625" bestFit="1" customWidth="1"/>
    <col min="10" max="10" width="14.90625" bestFit="1" customWidth="1"/>
    <col min="11" max="11" width="8.81640625" bestFit="1" customWidth="1"/>
    <col min="12" max="12" width="18.7265625" bestFit="1" customWidth="1"/>
    <col min="13" max="13" width="20" bestFit="1" customWidth="1"/>
    <col min="14" max="14" width="20.1796875" bestFit="1" customWidth="1"/>
  </cols>
  <sheetData>
    <row r="1" spans="1:14">
      <c r="A1" t="s">
        <v>38</v>
      </c>
      <c r="B1" t="s">
        <v>44</v>
      </c>
      <c r="C1" t="s">
        <v>50</v>
      </c>
      <c r="D1" t="s">
        <v>48</v>
      </c>
      <c r="E1" t="s">
        <v>75</v>
      </c>
      <c r="F1" t="s">
        <v>61</v>
      </c>
      <c r="G1" t="s">
        <v>62</v>
      </c>
      <c r="H1" t="s">
        <v>0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  <c r="N1" t="s">
        <v>303</v>
      </c>
    </row>
    <row r="2" spans="1:14">
      <c r="A2" t="s">
        <v>93</v>
      </c>
      <c r="B2" t="s">
        <v>2</v>
      </c>
      <c r="C2" t="s">
        <v>93</v>
      </c>
      <c r="D2" t="s">
        <v>85</v>
      </c>
      <c r="E2" t="s">
        <v>92</v>
      </c>
      <c r="F2" t="s">
        <v>250</v>
      </c>
      <c r="G2" t="s">
        <v>250</v>
      </c>
      <c r="H2" t="s">
        <v>4</v>
      </c>
      <c r="I2">
        <v>947</v>
      </c>
      <c r="J2">
        <v>129</v>
      </c>
      <c r="K2">
        <v>5146.28999999999</v>
      </c>
      <c r="L2">
        <v>5.4343083421330496</v>
      </c>
      <c r="M2">
        <v>2.5740080718342699E-3</v>
      </c>
      <c r="N2">
        <v>1.3987953537486801E-2</v>
      </c>
    </row>
    <row r="3" spans="1:14" hidden="1">
      <c r="A3" t="s">
        <v>76</v>
      </c>
      <c r="B3" t="s">
        <v>3</v>
      </c>
      <c r="C3" t="s">
        <v>86</v>
      </c>
      <c r="D3" t="s">
        <v>85</v>
      </c>
      <c r="E3" t="s">
        <v>92</v>
      </c>
      <c r="F3" t="s">
        <v>88</v>
      </c>
      <c r="G3" t="s">
        <v>106</v>
      </c>
      <c r="H3" t="s">
        <v>4</v>
      </c>
      <c r="I3">
        <v>10</v>
      </c>
      <c r="J3">
        <v>8</v>
      </c>
      <c r="K3">
        <v>47.35</v>
      </c>
      <c r="L3">
        <v>4.7350000000000003</v>
      </c>
      <c r="M3">
        <v>2.34652587117212E-3</v>
      </c>
      <c r="N3">
        <v>1.11107999999999E-2</v>
      </c>
    </row>
    <row r="4" spans="1:14">
      <c r="A4" t="s">
        <v>93</v>
      </c>
      <c r="B4" t="s">
        <v>2</v>
      </c>
      <c r="C4" t="s">
        <v>93</v>
      </c>
      <c r="D4" t="s">
        <v>85</v>
      </c>
      <c r="E4" t="s">
        <v>92</v>
      </c>
      <c r="F4" t="s">
        <v>106</v>
      </c>
      <c r="G4" t="s">
        <v>106</v>
      </c>
      <c r="H4" t="s">
        <v>4</v>
      </c>
      <c r="I4">
        <v>15456</v>
      </c>
      <c r="J4">
        <v>1408</v>
      </c>
      <c r="K4">
        <v>77341.279999998995</v>
      </c>
      <c r="L4">
        <v>5.00396480331265</v>
      </c>
      <c r="M4">
        <v>2.0373177299367298E-3</v>
      </c>
      <c r="N4">
        <v>1.01946662137681E-2</v>
      </c>
    </row>
    <row r="5" spans="1:14">
      <c r="A5" t="s">
        <v>93</v>
      </c>
      <c r="B5" t="s">
        <v>2</v>
      </c>
      <c r="C5" t="s">
        <v>93</v>
      </c>
      <c r="D5" t="s">
        <v>85</v>
      </c>
      <c r="E5" t="s">
        <v>92</v>
      </c>
      <c r="F5" t="s">
        <v>88</v>
      </c>
      <c r="G5" t="s">
        <v>265</v>
      </c>
      <c r="H5" t="s">
        <v>4</v>
      </c>
      <c r="I5">
        <v>49</v>
      </c>
      <c r="J5">
        <v>28</v>
      </c>
      <c r="K5">
        <v>242.6</v>
      </c>
      <c r="L5">
        <v>4.9510204081632603</v>
      </c>
      <c r="M5">
        <v>2.3686067600989201E-3</v>
      </c>
      <c r="N5">
        <v>1.1727020408163201E-2</v>
      </c>
    </row>
    <row r="6" spans="1:14">
      <c r="A6" t="s">
        <v>93</v>
      </c>
      <c r="B6" t="s">
        <v>2</v>
      </c>
      <c r="C6" t="s">
        <v>93</v>
      </c>
      <c r="D6" t="s">
        <v>85</v>
      </c>
      <c r="E6" t="s">
        <v>92</v>
      </c>
      <c r="F6" t="s">
        <v>88</v>
      </c>
      <c r="G6" t="s">
        <v>137</v>
      </c>
      <c r="H6" t="s">
        <v>4</v>
      </c>
      <c r="I6">
        <v>245</v>
      </c>
      <c r="J6">
        <v>170</v>
      </c>
      <c r="K6">
        <v>1207.3499999999899</v>
      </c>
      <c r="L6">
        <v>4.9279591836734697</v>
      </c>
      <c r="M6">
        <v>2.67107383940034E-3</v>
      </c>
      <c r="N6">
        <v>1.31629428571428E-2</v>
      </c>
    </row>
    <row r="7" spans="1:14">
      <c r="A7" t="s">
        <v>93</v>
      </c>
      <c r="B7" t="s">
        <v>2</v>
      </c>
      <c r="C7" t="s">
        <v>93</v>
      </c>
      <c r="D7" t="s">
        <v>85</v>
      </c>
      <c r="E7" t="s">
        <v>92</v>
      </c>
      <c r="F7" t="s">
        <v>83</v>
      </c>
      <c r="G7" t="s">
        <v>83</v>
      </c>
      <c r="H7" t="s">
        <v>4</v>
      </c>
      <c r="I7">
        <v>104</v>
      </c>
      <c r="J7">
        <v>46</v>
      </c>
      <c r="K7">
        <v>563.13</v>
      </c>
      <c r="L7">
        <v>5.4147115384615301</v>
      </c>
      <c r="M7">
        <v>1.5466730595066799E-3</v>
      </c>
      <c r="N7">
        <v>8.3747884615384596E-3</v>
      </c>
    </row>
    <row r="8" spans="1:14" hidden="1">
      <c r="A8" t="s">
        <v>76</v>
      </c>
      <c r="B8" t="s">
        <v>3</v>
      </c>
      <c r="C8" t="s">
        <v>86</v>
      </c>
      <c r="D8" t="s">
        <v>85</v>
      </c>
      <c r="E8" t="s">
        <v>92</v>
      </c>
      <c r="F8" t="s">
        <v>88</v>
      </c>
      <c r="G8" t="s">
        <v>240</v>
      </c>
      <c r="H8" t="s">
        <v>4</v>
      </c>
      <c r="I8">
        <v>33</v>
      </c>
      <c r="J8">
        <v>25</v>
      </c>
      <c r="K8">
        <v>172.32</v>
      </c>
      <c r="L8">
        <v>5.2218181818181799</v>
      </c>
      <c r="M8">
        <v>1.29723189415041E-3</v>
      </c>
      <c r="N8">
        <v>6.77390909090909E-3</v>
      </c>
    </row>
    <row r="9" spans="1:14" hidden="1">
      <c r="A9" t="s">
        <v>76</v>
      </c>
      <c r="B9" t="s">
        <v>3</v>
      </c>
      <c r="C9" t="s">
        <v>86</v>
      </c>
      <c r="D9" t="s">
        <v>85</v>
      </c>
      <c r="E9" t="s">
        <v>92</v>
      </c>
      <c r="F9" t="s">
        <v>106</v>
      </c>
      <c r="G9" t="s">
        <v>106</v>
      </c>
      <c r="H9" t="s">
        <v>4</v>
      </c>
      <c r="I9">
        <v>2802</v>
      </c>
      <c r="J9">
        <v>365</v>
      </c>
      <c r="K9">
        <v>13763.8199999999</v>
      </c>
      <c r="L9">
        <v>4.9121413276231198</v>
      </c>
      <c r="M9">
        <v>3.41460350396909E-3</v>
      </c>
      <c r="N9">
        <v>1.6773014989293299E-2</v>
      </c>
    </row>
    <row r="10" spans="1:14" hidden="1">
      <c r="A10" t="s">
        <v>76</v>
      </c>
      <c r="B10" t="s">
        <v>3</v>
      </c>
      <c r="C10" t="s">
        <v>86</v>
      </c>
      <c r="D10" t="s">
        <v>85</v>
      </c>
      <c r="E10" t="s">
        <v>92</v>
      </c>
      <c r="F10" t="s">
        <v>88</v>
      </c>
      <c r="G10" t="s">
        <v>250</v>
      </c>
      <c r="H10" t="s">
        <v>4</v>
      </c>
      <c r="I10">
        <v>52</v>
      </c>
      <c r="J10">
        <v>19</v>
      </c>
      <c r="K10">
        <v>345.06</v>
      </c>
      <c r="L10">
        <v>6.6357692307692204</v>
      </c>
      <c r="M10">
        <v>1.9890077088042602E-3</v>
      </c>
      <c r="N10">
        <v>1.3198596153846101E-2</v>
      </c>
    </row>
    <row r="11" spans="1:14">
      <c r="A11" t="s">
        <v>93</v>
      </c>
      <c r="B11" t="s">
        <v>2</v>
      </c>
      <c r="C11" t="s">
        <v>93</v>
      </c>
      <c r="D11" t="s">
        <v>85</v>
      </c>
      <c r="E11" t="s">
        <v>92</v>
      </c>
      <c r="F11" t="s">
        <v>88</v>
      </c>
      <c r="G11" t="s">
        <v>250</v>
      </c>
      <c r="H11" t="s">
        <v>4</v>
      </c>
      <c r="I11">
        <v>290</v>
      </c>
      <c r="J11">
        <v>164</v>
      </c>
      <c r="K11">
        <v>1547.25</v>
      </c>
      <c r="L11">
        <v>5.3353448275862103</v>
      </c>
      <c r="M11">
        <v>2.2371484892551199E-3</v>
      </c>
      <c r="N11">
        <v>1.19359586206896E-2</v>
      </c>
    </row>
    <row r="12" spans="1:14">
      <c r="A12" t="s">
        <v>93</v>
      </c>
      <c r="B12" t="s">
        <v>2</v>
      </c>
      <c r="C12" t="s">
        <v>93</v>
      </c>
      <c r="D12" t="s">
        <v>85</v>
      </c>
      <c r="E12" t="s">
        <v>92</v>
      </c>
      <c r="F12" t="s">
        <v>99</v>
      </c>
      <c r="G12" t="s">
        <v>99</v>
      </c>
      <c r="H12" t="s">
        <v>4</v>
      </c>
      <c r="I12">
        <v>179</v>
      </c>
      <c r="J12">
        <v>29</v>
      </c>
      <c r="K12">
        <v>698.55999999999904</v>
      </c>
      <c r="L12">
        <v>3.90256983240223</v>
      </c>
      <c r="M12">
        <v>1.4118071461291801E-3</v>
      </c>
      <c r="N12">
        <v>5.5096759776536199E-3</v>
      </c>
    </row>
    <row r="13" spans="1:14">
      <c r="A13" t="s">
        <v>93</v>
      </c>
      <c r="B13" t="s">
        <v>2</v>
      </c>
      <c r="C13" t="s">
        <v>93</v>
      </c>
      <c r="D13" t="s">
        <v>85</v>
      </c>
      <c r="E13" t="s">
        <v>92</v>
      </c>
      <c r="F13" t="s">
        <v>137</v>
      </c>
      <c r="G13" t="s">
        <v>137</v>
      </c>
      <c r="H13" t="s">
        <v>4</v>
      </c>
      <c r="I13">
        <v>1469</v>
      </c>
      <c r="J13">
        <v>183</v>
      </c>
      <c r="K13">
        <v>5433.4399999999896</v>
      </c>
      <c r="L13">
        <v>3.6987338325391401</v>
      </c>
      <c r="M13">
        <v>2.5637848214022699E-3</v>
      </c>
      <c r="N13">
        <v>9.4827576582709201E-3</v>
      </c>
    </row>
    <row r="14" spans="1:14">
      <c r="A14" t="s">
        <v>93</v>
      </c>
      <c r="B14" t="s">
        <v>2</v>
      </c>
      <c r="C14" t="s">
        <v>93</v>
      </c>
      <c r="D14" t="s">
        <v>85</v>
      </c>
      <c r="E14" t="s">
        <v>92</v>
      </c>
      <c r="F14" t="s">
        <v>307</v>
      </c>
      <c r="G14" t="s">
        <v>307</v>
      </c>
      <c r="H14" t="s">
        <v>4</v>
      </c>
      <c r="I14">
        <v>19</v>
      </c>
      <c r="J14">
        <v>9</v>
      </c>
      <c r="K14">
        <v>113.479999999999</v>
      </c>
      <c r="L14">
        <v>5.9726315789473601</v>
      </c>
      <c r="M14">
        <v>2.47123722241804E-3</v>
      </c>
      <c r="N14">
        <v>1.47597894736842E-2</v>
      </c>
    </row>
    <row r="15" spans="1:14" hidden="1">
      <c r="A15" t="s">
        <v>76</v>
      </c>
      <c r="B15" t="s">
        <v>3</v>
      </c>
      <c r="C15" t="s">
        <v>86</v>
      </c>
      <c r="D15" t="s">
        <v>85</v>
      </c>
      <c r="E15" t="s">
        <v>92</v>
      </c>
      <c r="F15" t="s">
        <v>307</v>
      </c>
      <c r="G15" t="s">
        <v>307</v>
      </c>
      <c r="H15" t="s">
        <v>4</v>
      </c>
      <c r="I15">
        <v>3</v>
      </c>
      <c r="J15">
        <v>2</v>
      </c>
      <c r="K15">
        <v>21.48</v>
      </c>
      <c r="L15">
        <v>7.16</v>
      </c>
      <c r="M15">
        <v>2.38514897579143E-3</v>
      </c>
      <c r="N15">
        <v>1.7077666666666599E-2</v>
      </c>
    </row>
    <row r="16" spans="1:14">
      <c r="A16" t="s">
        <v>93</v>
      </c>
      <c r="B16" t="s">
        <v>2</v>
      </c>
      <c r="C16" t="s">
        <v>93</v>
      </c>
      <c r="D16" t="s">
        <v>85</v>
      </c>
      <c r="E16" t="s">
        <v>92</v>
      </c>
      <c r="F16" t="s">
        <v>308</v>
      </c>
      <c r="G16" t="s">
        <v>308</v>
      </c>
      <c r="H16" t="s">
        <v>4</v>
      </c>
      <c r="I16">
        <v>118</v>
      </c>
      <c r="J16">
        <v>11</v>
      </c>
      <c r="K16">
        <v>576.5</v>
      </c>
      <c r="L16">
        <v>4.88559322033898</v>
      </c>
      <c r="M16">
        <v>3.2245568083261E-3</v>
      </c>
      <c r="N16">
        <v>1.57538728813559E-2</v>
      </c>
    </row>
    <row r="17" spans="1:14">
      <c r="A17" t="s">
        <v>93</v>
      </c>
      <c r="B17" t="s">
        <v>2</v>
      </c>
      <c r="C17" t="s">
        <v>221</v>
      </c>
      <c r="D17" t="s">
        <v>285</v>
      </c>
      <c r="E17" t="s">
        <v>92</v>
      </c>
      <c r="F17" t="s">
        <v>106</v>
      </c>
      <c r="G17" t="s">
        <v>106</v>
      </c>
      <c r="H17" t="s">
        <v>4</v>
      </c>
      <c r="I17">
        <v>301</v>
      </c>
      <c r="J17">
        <v>216</v>
      </c>
      <c r="K17">
        <v>1810.94</v>
      </c>
      <c r="L17">
        <v>6.0164119601328796</v>
      </c>
      <c r="M17">
        <v>2.2120407081405199E-3</v>
      </c>
      <c r="N17">
        <v>1.33085481727574E-2</v>
      </c>
    </row>
    <row r="18" spans="1:14" hidden="1">
      <c r="A18" t="s">
        <v>76</v>
      </c>
      <c r="B18" t="s">
        <v>3</v>
      </c>
      <c r="C18" t="s">
        <v>86</v>
      </c>
      <c r="D18" t="s">
        <v>85</v>
      </c>
      <c r="E18" t="s">
        <v>92</v>
      </c>
      <c r="F18" t="s">
        <v>250</v>
      </c>
      <c r="G18" t="s">
        <v>250</v>
      </c>
      <c r="H18" t="s">
        <v>4</v>
      </c>
      <c r="I18">
        <v>77</v>
      </c>
      <c r="J18">
        <v>34</v>
      </c>
      <c r="K18">
        <v>439.58</v>
      </c>
      <c r="L18">
        <v>5.7088311688311597</v>
      </c>
      <c r="M18">
        <v>3.3943013785886502E-3</v>
      </c>
      <c r="N18">
        <v>1.9377493506493499E-2</v>
      </c>
    </row>
    <row r="19" spans="1:14">
      <c r="A19" t="s">
        <v>93</v>
      </c>
      <c r="B19" t="s">
        <v>2</v>
      </c>
      <c r="C19" t="s">
        <v>93</v>
      </c>
      <c r="D19" t="s">
        <v>85</v>
      </c>
      <c r="E19" t="s">
        <v>92</v>
      </c>
      <c r="F19" t="s">
        <v>88</v>
      </c>
      <c r="G19" t="s">
        <v>83</v>
      </c>
      <c r="H19" t="s">
        <v>4</v>
      </c>
      <c r="I19">
        <v>75</v>
      </c>
      <c r="J19">
        <v>47</v>
      </c>
      <c r="K19">
        <v>392.039999999999</v>
      </c>
      <c r="L19">
        <v>5.2271999999999998</v>
      </c>
      <c r="M19">
        <v>1.5132665034180101E-3</v>
      </c>
      <c r="N19">
        <v>7.9101466666666592E-3</v>
      </c>
    </row>
    <row r="20" spans="1:14">
      <c r="A20" t="s">
        <v>93</v>
      </c>
      <c r="B20" t="s">
        <v>2</v>
      </c>
      <c r="C20" t="s">
        <v>93</v>
      </c>
      <c r="D20" t="s">
        <v>85</v>
      </c>
      <c r="E20" t="s">
        <v>92</v>
      </c>
      <c r="F20" t="s">
        <v>306</v>
      </c>
      <c r="G20" t="s">
        <v>306</v>
      </c>
      <c r="H20" t="s">
        <v>4</v>
      </c>
      <c r="I20">
        <v>45</v>
      </c>
      <c r="J20">
        <v>18</v>
      </c>
      <c r="K20">
        <v>229.819999999999</v>
      </c>
      <c r="L20">
        <v>5.1071111111111103</v>
      </c>
      <c r="M20">
        <v>2.7438647637281302E-3</v>
      </c>
      <c r="N20">
        <v>1.40132222222222E-2</v>
      </c>
    </row>
    <row r="21" spans="1:14">
      <c r="A21" t="s">
        <v>93</v>
      </c>
      <c r="B21" t="s">
        <v>2</v>
      </c>
      <c r="C21" t="s">
        <v>93</v>
      </c>
      <c r="D21" t="s">
        <v>85</v>
      </c>
      <c r="E21" t="s">
        <v>92</v>
      </c>
      <c r="F21" t="s">
        <v>88</v>
      </c>
      <c r="G21" t="s">
        <v>106</v>
      </c>
      <c r="H21" t="s">
        <v>4</v>
      </c>
      <c r="I21">
        <v>271</v>
      </c>
      <c r="J21">
        <v>170</v>
      </c>
      <c r="K21">
        <v>1634.38</v>
      </c>
      <c r="L21">
        <v>6.03092250922509</v>
      </c>
      <c r="M21">
        <v>2.9827261713922001E-3</v>
      </c>
      <c r="N21">
        <v>1.7988590405904E-2</v>
      </c>
    </row>
    <row r="22" spans="1:14" hidden="1">
      <c r="A22" t="s">
        <v>76</v>
      </c>
      <c r="B22" t="s">
        <v>3</v>
      </c>
      <c r="C22" t="s">
        <v>226</v>
      </c>
      <c r="D22" t="s">
        <v>285</v>
      </c>
      <c r="E22" t="s">
        <v>92</v>
      </c>
      <c r="F22" t="s">
        <v>106</v>
      </c>
      <c r="G22" t="s">
        <v>106</v>
      </c>
      <c r="H22" t="s">
        <v>4</v>
      </c>
      <c r="I22">
        <v>11</v>
      </c>
      <c r="J22">
        <v>8</v>
      </c>
      <c r="K22">
        <v>64.3</v>
      </c>
      <c r="L22">
        <v>5.8454545454545404</v>
      </c>
      <c r="M22">
        <v>0</v>
      </c>
      <c r="N22">
        <v>0</v>
      </c>
    </row>
    <row r="23" spans="1:14">
      <c r="A23" t="s">
        <v>93</v>
      </c>
      <c r="B23" t="s">
        <v>2</v>
      </c>
      <c r="C23" t="s">
        <v>93</v>
      </c>
      <c r="D23" t="s">
        <v>85</v>
      </c>
      <c r="E23" t="s">
        <v>92</v>
      </c>
      <c r="F23" t="s">
        <v>88</v>
      </c>
      <c r="G23" t="s">
        <v>240</v>
      </c>
      <c r="H23" t="s">
        <v>4</v>
      </c>
      <c r="I23">
        <v>138</v>
      </c>
      <c r="J23">
        <v>87</v>
      </c>
      <c r="K23">
        <v>734.04</v>
      </c>
      <c r="L23">
        <v>5.3191304347826103</v>
      </c>
      <c r="M23">
        <v>1.6629856683559401E-3</v>
      </c>
      <c r="N23">
        <v>8.8456376811594101E-3</v>
      </c>
    </row>
    <row r="24" spans="1:14">
      <c r="A24" t="s">
        <v>93</v>
      </c>
      <c r="B24" t="s">
        <v>2</v>
      </c>
      <c r="C24" t="s">
        <v>93</v>
      </c>
      <c r="D24" t="s">
        <v>85</v>
      </c>
      <c r="E24" t="s">
        <v>92</v>
      </c>
      <c r="F24" t="s">
        <v>88</v>
      </c>
      <c r="G24" t="s">
        <v>117</v>
      </c>
      <c r="H24" t="s">
        <v>4</v>
      </c>
      <c r="I24">
        <v>109</v>
      </c>
      <c r="J24">
        <v>49</v>
      </c>
      <c r="K24">
        <v>558.10999999999899</v>
      </c>
      <c r="L24">
        <v>5.1202752293577998</v>
      </c>
      <c r="M24">
        <v>2.6225976957947299E-3</v>
      </c>
      <c r="N24">
        <v>1.3428422018348599E-2</v>
      </c>
    </row>
    <row r="25" spans="1:14" hidden="1">
      <c r="A25" t="s">
        <v>76</v>
      </c>
      <c r="B25" t="s">
        <v>3</v>
      </c>
      <c r="C25" t="s">
        <v>86</v>
      </c>
      <c r="D25" t="s">
        <v>85</v>
      </c>
      <c r="E25" t="s">
        <v>92</v>
      </c>
      <c r="F25" t="s">
        <v>137</v>
      </c>
      <c r="G25" t="s">
        <v>137</v>
      </c>
      <c r="H25" t="s">
        <v>4</v>
      </c>
      <c r="I25">
        <v>195</v>
      </c>
      <c r="J25">
        <v>66</v>
      </c>
      <c r="K25">
        <v>689.13999999999896</v>
      </c>
      <c r="L25">
        <v>3.5340512820512799</v>
      </c>
      <c r="M25">
        <v>3.60236236468642E-3</v>
      </c>
      <c r="N25">
        <v>1.27309333333333E-2</v>
      </c>
    </row>
    <row r="26" spans="1:14">
      <c r="A26" t="s">
        <v>93</v>
      </c>
      <c r="B26" t="s">
        <v>2</v>
      </c>
      <c r="C26" t="s">
        <v>93</v>
      </c>
      <c r="D26" t="s">
        <v>85</v>
      </c>
      <c r="E26" t="s">
        <v>92</v>
      </c>
      <c r="F26" t="s">
        <v>88</v>
      </c>
      <c r="G26" t="s">
        <v>308</v>
      </c>
      <c r="H26" t="s">
        <v>4</v>
      </c>
      <c r="I26">
        <v>104</v>
      </c>
      <c r="J26">
        <v>58</v>
      </c>
      <c r="K26">
        <v>535.92999999999995</v>
      </c>
      <c r="L26">
        <v>5.1531730769230704</v>
      </c>
      <c r="M26">
        <v>3.1149982273804399E-3</v>
      </c>
      <c r="N26">
        <v>1.60521249999999E-2</v>
      </c>
    </row>
    <row r="27" spans="1:14" hidden="1">
      <c r="A27" t="s">
        <v>76</v>
      </c>
      <c r="B27" t="s">
        <v>3</v>
      </c>
      <c r="C27" t="s">
        <v>86</v>
      </c>
      <c r="D27" t="s">
        <v>85</v>
      </c>
      <c r="E27" t="s">
        <v>92</v>
      </c>
      <c r="F27" t="s">
        <v>99</v>
      </c>
      <c r="G27" t="s">
        <v>99</v>
      </c>
      <c r="H27" t="s">
        <v>4</v>
      </c>
      <c r="I27">
        <v>36</v>
      </c>
      <c r="J27">
        <v>18</v>
      </c>
      <c r="K27">
        <v>131.02000000000001</v>
      </c>
      <c r="L27">
        <v>3.63944444444444</v>
      </c>
      <c r="M27">
        <v>2.17174477179056E-3</v>
      </c>
      <c r="N27">
        <v>7.9039444444444391E-3</v>
      </c>
    </row>
    <row r="28" spans="1:14" hidden="1">
      <c r="A28" t="s">
        <v>76</v>
      </c>
      <c r="B28" t="s">
        <v>3</v>
      </c>
      <c r="C28" t="s">
        <v>86</v>
      </c>
      <c r="D28" t="s">
        <v>85</v>
      </c>
      <c r="E28" t="s">
        <v>92</v>
      </c>
      <c r="F28" t="s">
        <v>88</v>
      </c>
      <c r="G28" t="s">
        <v>137</v>
      </c>
      <c r="H28" t="s">
        <v>4</v>
      </c>
      <c r="I28">
        <v>41</v>
      </c>
      <c r="J28">
        <v>40</v>
      </c>
      <c r="K28">
        <v>210.57</v>
      </c>
      <c r="L28">
        <v>5.1358536585365799</v>
      </c>
      <c r="M28">
        <v>3.2852210666286701E-3</v>
      </c>
      <c r="N28">
        <v>1.68724146341463E-2</v>
      </c>
    </row>
    <row r="29" spans="1:14">
      <c r="A29" t="s">
        <v>93</v>
      </c>
      <c r="B29" t="s">
        <v>2</v>
      </c>
      <c r="C29" t="s">
        <v>93</v>
      </c>
      <c r="D29" t="s">
        <v>85</v>
      </c>
      <c r="E29" t="s">
        <v>92</v>
      </c>
      <c r="F29" t="s">
        <v>88</v>
      </c>
      <c r="G29" t="s">
        <v>99</v>
      </c>
      <c r="H29" t="s">
        <v>4</v>
      </c>
      <c r="I29">
        <v>31</v>
      </c>
      <c r="J29">
        <v>26</v>
      </c>
      <c r="K29">
        <v>169.51999999999899</v>
      </c>
      <c r="L29">
        <v>5.4683870967741903</v>
      </c>
      <c r="M29">
        <v>1.5463544124587E-3</v>
      </c>
      <c r="N29">
        <v>8.4560645161290294E-3</v>
      </c>
    </row>
    <row r="30" spans="1:14" hidden="1">
      <c r="A30" t="s">
        <v>76</v>
      </c>
      <c r="B30" t="s">
        <v>3</v>
      </c>
      <c r="C30" t="s">
        <v>86</v>
      </c>
      <c r="D30" t="s">
        <v>85</v>
      </c>
      <c r="E30" t="s">
        <v>92</v>
      </c>
      <c r="F30" t="s">
        <v>88</v>
      </c>
      <c r="G30" t="s">
        <v>265</v>
      </c>
      <c r="H30" t="s">
        <v>4</v>
      </c>
      <c r="I30">
        <v>6</v>
      </c>
      <c r="J30">
        <v>6</v>
      </c>
      <c r="K30">
        <v>30.88</v>
      </c>
      <c r="L30">
        <v>5.1466666666666603</v>
      </c>
      <c r="M30">
        <v>3.0394106217616502E-3</v>
      </c>
      <c r="N30">
        <v>1.56428333333333E-2</v>
      </c>
    </row>
    <row r="31" spans="1:14">
      <c r="A31" t="s">
        <v>93</v>
      </c>
      <c r="B31" t="s">
        <v>2</v>
      </c>
      <c r="C31" t="s">
        <v>93</v>
      </c>
      <c r="D31" t="s">
        <v>85</v>
      </c>
      <c r="E31" t="s">
        <v>92</v>
      </c>
      <c r="F31" t="s">
        <v>314</v>
      </c>
      <c r="G31" t="s">
        <v>314</v>
      </c>
      <c r="H31" t="s">
        <v>4</v>
      </c>
      <c r="I31">
        <v>19</v>
      </c>
      <c r="J31">
        <v>2</v>
      </c>
      <c r="K31">
        <v>94.79</v>
      </c>
      <c r="L31">
        <v>4.9889473684210497</v>
      </c>
      <c r="M31">
        <v>3.1041776558708698E-3</v>
      </c>
      <c r="N31">
        <v>1.54865789473684E-2</v>
      </c>
    </row>
    <row r="32" spans="1:14">
      <c r="A32" t="s">
        <v>93</v>
      </c>
      <c r="B32" t="s">
        <v>2</v>
      </c>
      <c r="C32" t="s">
        <v>93</v>
      </c>
      <c r="D32" t="s">
        <v>85</v>
      </c>
      <c r="E32" t="s">
        <v>92</v>
      </c>
      <c r="F32" t="s">
        <v>240</v>
      </c>
      <c r="G32" t="s">
        <v>240</v>
      </c>
      <c r="H32" t="s">
        <v>4</v>
      </c>
      <c r="I32">
        <v>267</v>
      </c>
      <c r="J32">
        <v>65</v>
      </c>
      <c r="K32">
        <v>1663.29</v>
      </c>
      <c r="L32">
        <v>6.2295505617977502</v>
      </c>
      <c r="M32">
        <v>1.83048295847386E-3</v>
      </c>
      <c r="N32">
        <v>1.1403086142321999E-2</v>
      </c>
    </row>
    <row r="33" spans="1:14">
      <c r="A33" t="s">
        <v>93</v>
      </c>
      <c r="B33" t="s">
        <v>2</v>
      </c>
      <c r="C33" t="s">
        <v>93</v>
      </c>
      <c r="D33" t="s">
        <v>85</v>
      </c>
      <c r="E33" t="s">
        <v>92</v>
      </c>
      <c r="F33" t="s">
        <v>235</v>
      </c>
      <c r="G33" t="s">
        <v>235</v>
      </c>
      <c r="H33" t="s">
        <v>4</v>
      </c>
      <c r="I33">
        <v>17</v>
      </c>
      <c r="J33">
        <v>4</v>
      </c>
      <c r="K33">
        <v>105.929999999999</v>
      </c>
      <c r="L33">
        <v>6.2311764705882302</v>
      </c>
      <c r="M33">
        <v>2.18264891909751E-3</v>
      </c>
      <c r="N33">
        <v>1.36004705882352E-2</v>
      </c>
    </row>
    <row r="34" spans="1:14">
      <c r="A34" t="s">
        <v>93</v>
      </c>
      <c r="B34" t="s">
        <v>2</v>
      </c>
      <c r="C34" t="s">
        <v>93</v>
      </c>
      <c r="D34" t="s">
        <v>85</v>
      </c>
      <c r="E34" t="s">
        <v>92</v>
      </c>
      <c r="F34" t="s">
        <v>312</v>
      </c>
      <c r="G34" t="s">
        <v>312</v>
      </c>
      <c r="H34" t="s">
        <v>4</v>
      </c>
      <c r="I34">
        <v>4</v>
      </c>
      <c r="J34">
        <v>4</v>
      </c>
      <c r="K34">
        <v>13.85</v>
      </c>
      <c r="L34">
        <v>3.4624999999999999</v>
      </c>
      <c r="M34">
        <v>1.98101083032491E-3</v>
      </c>
      <c r="N34">
        <v>6.8592499999999999E-3</v>
      </c>
    </row>
    <row r="35" spans="1:14">
      <c r="A35" t="s">
        <v>93</v>
      </c>
      <c r="B35" t="s">
        <v>2</v>
      </c>
      <c r="C35" t="s">
        <v>93</v>
      </c>
      <c r="D35" t="s">
        <v>85</v>
      </c>
      <c r="E35" t="s">
        <v>92</v>
      </c>
      <c r="F35" t="s">
        <v>88</v>
      </c>
      <c r="G35" t="s">
        <v>306</v>
      </c>
      <c r="H35" t="s">
        <v>4</v>
      </c>
      <c r="I35">
        <v>40</v>
      </c>
      <c r="J35">
        <v>33</v>
      </c>
      <c r="K35">
        <v>201.82999999999899</v>
      </c>
      <c r="L35">
        <v>5.04575</v>
      </c>
      <c r="M35">
        <v>2.9633751176732898E-3</v>
      </c>
      <c r="N35">
        <v>1.49524499999999E-2</v>
      </c>
    </row>
    <row r="36" spans="1:14" hidden="1">
      <c r="A36" t="s">
        <v>76</v>
      </c>
      <c r="B36" t="s">
        <v>3</v>
      </c>
      <c r="C36" t="s">
        <v>226</v>
      </c>
      <c r="D36" t="s">
        <v>285</v>
      </c>
      <c r="E36" t="s">
        <v>92</v>
      </c>
      <c r="F36" t="s">
        <v>99</v>
      </c>
      <c r="G36" t="s">
        <v>99</v>
      </c>
      <c r="H36" t="s">
        <v>4</v>
      </c>
      <c r="I36">
        <v>1</v>
      </c>
      <c r="J36">
        <v>1</v>
      </c>
      <c r="K36">
        <v>6.36</v>
      </c>
      <c r="L36">
        <v>6.36</v>
      </c>
      <c r="M36">
        <v>0</v>
      </c>
      <c r="N36">
        <v>0</v>
      </c>
    </row>
    <row r="37" spans="1:14">
      <c r="A37" t="s">
        <v>93</v>
      </c>
      <c r="B37" t="s">
        <v>2</v>
      </c>
      <c r="C37" t="s">
        <v>93</v>
      </c>
      <c r="D37" t="s">
        <v>85</v>
      </c>
      <c r="E37" t="s">
        <v>92</v>
      </c>
      <c r="F37" t="s">
        <v>249</v>
      </c>
      <c r="G37" t="s">
        <v>249</v>
      </c>
      <c r="H37" t="s">
        <v>4</v>
      </c>
      <c r="I37">
        <v>135</v>
      </c>
      <c r="J37">
        <v>9</v>
      </c>
      <c r="K37">
        <v>799</v>
      </c>
      <c r="L37">
        <v>5.9185185185185096</v>
      </c>
      <c r="M37">
        <v>2.3590187734668301E-3</v>
      </c>
      <c r="N37">
        <v>1.3961896296296201E-2</v>
      </c>
    </row>
    <row r="38" spans="1:14" hidden="1">
      <c r="A38" t="s">
        <v>76</v>
      </c>
      <c r="B38" t="s">
        <v>3</v>
      </c>
      <c r="C38" t="s">
        <v>86</v>
      </c>
      <c r="D38" t="s">
        <v>85</v>
      </c>
      <c r="E38" t="s">
        <v>92</v>
      </c>
      <c r="F38" t="s">
        <v>240</v>
      </c>
      <c r="G38" t="s">
        <v>240</v>
      </c>
      <c r="H38" t="s">
        <v>4</v>
      </c>
      <c r="I38">
        <v>37</v>
      </c>
      <c r="J38">
        <v>19</v>
      </c>
      <c r="K38">
        <v>206.85</v>
      </c>
      <c r="L38">
        <v>5.5905405405405402</v>
      </c>
      <c r="M38">
        <v>2.1992023205221101E-3</v>
      </c>
      <c r="N38">
        <v>1.2294729729729699E-2</v>
      </c>
    </row>
    <row r="39" spans="1:14" hidden="1">
      <c r="A39" t="s">
        <v>76</v>
      </c>
      <c r="B39" t="s">
        <v>3</v>
      </c>
      <c r="C39" t="s">
        <v>86</v>
      </c>
      <c r="D39" t="s">
        <v>85</v>
      </c>
      <c r="E39" t="s">
        <v>92</v>
      </c>
      <c r="F39" t="s">
        <v>88</v>
      </c>
      <c r="G39" t="s">
        <v>117</v>
      </c>
      <c r="H39" t="s">
        <v>4</v>
      </c>
      <c r="I39">
        <v>12</v>
      </c>
      <c r="J39">
        <v>9</v>
      </c>
      <c r="K39">
        <v>72.36</v>
      </c>
      <c r="L39">
        <v>6.03</v>
      </c>
      <c r="M39">
        <v>2.0976368159203898E-3</v>
      </c>
      <c r="N39">
        <v>1.264875E-2</v>
      </c>
    </row>
    <row r="40" spans="1:14" hidden="1">
      <c r="A40" t="s">
        <v>76</v>
      </c>
      <c r="B40" t="s">
        <v>3</v>
      </c>
      <c r="C40" t="s">
        <v>226</v>
      </c>
      <c r="D40" t="s">
        <v>285</v>
      </c>
      <c r="E40" t="s">
        <v>92</v>
      </c>
      <c r="F40" t="s">
        <v>240</v>
      </c>
      <c r="G40" t="s">
        <v>240</v>
      </c>
      <c r="H40" t="s">
        <v>4</v>
      </c>
      <c r="I40">
        <v>1</v>
      </c>
      <c r="J40">
        <v>1</v>
      </c>
      <c r="K40">
        <v>9.24</v>
      </c>
      <c r="L40">
        <v>9.24</v>
      </c>
      <c r="M40">
        <v>0</v>
      </c>
      <c r="N40">
        <v>0</v>
      </c>
    </row>
    <row r="41" spans="1:14">
      <c r="A41" t="s">
        <v>93</v>
      </c>
      <c r="B41" t="s">
        <v>2</v>
      </c>
      <c r="C41" t="s">
        <v>93</v>
      </c>
      <c r="D41" t="s">
        <v>85</v>
      </c>
      <c r="E41" t="s">
        <v>92</v>
      </c>
      <c r="F41" t="s">
        <v>117</v>
      </c>
      <c r="G41" t="s">
        <v>117</v>
      </c>
      <c r="H41" t="s">
        <v>4</v>
      </c>
      <c r="I41">
        <v>117</v>
      </c>
      <c r="J41">
        <v>21</v>
      </c>
      <c r="K41">
        <v>611.06999999999903</v>
      </c>
      <c r="L41">
        <v>5.2228205128205101</v>
      </c>
      <c r="M41">
        <v>2.5128430458048901E-3</v>
      </c>
      <c r="N41">
        <v>1.31241282051282E-2</v>
      </c>
    </row>
    <row r="42" spans="1:14">
      <c r="A42" t="s">
        <v>93</v>
      </c>
      <c r="B42" t="s">
        <v>2</v>
      </c>
      <c r="C42" t="s">
        <v>93</v>
      </c>
      <c r="D42" t="s">
        <v>85</v>
      </c>
      <c r="E42" t="s">
        <v>92</v>
      </c>
      <c r="F42" t="s">
        <v>304</v>
      </c>
      <c r="G42" t="s">
        <v>304</v>
      </c>
      <c r="H42" t="s">
        <v>4</v>
      </c>
      <c r="I42">
        <v>26</v>
      </c>
      <c r="J42">
        <v>12</v>
      </c>
      <c r="K42">
        <v>147.32999999999899</v>
      </c>
      <c r="L42">
        <v>5.66653846153846</v>
      </c>
      <c r="M42">
        <v>2.92229688454489E-3</v>
      </c>
      <c r="N42">
        <v>1.6559307692307599E-2</v>
      </c>
    </row>
    <row r="43" spans="1:14" hidden="1">
      <c r="A43" t="s">
        <v>76</v>
      </c>
      <c r="B43" t="s">
        <v>3</v>
      </c>
      <c r="C43" t="s">
        <v>86</v>
      </c>
      <c r="D43" t="s">
        <v>85</v>
      </c>
      <c r="E43" t="s">
        <v>92</v>
      </c>
      <c r="F43" t="s">
        <v>117</v>
      </c>
      <c r="G43" t="s">
        <v>117</v>
      </c>
      <c r="H43" t="s">
        <v>4</v>
      </c>
      <c r="I43">
        <v>13</v>
      </c>
      <c r="J43">
        <v>5</v>
      </c>
      <c r="K43">
        <v>76.14</v>
      </c>
      <c r="L43">
        <v>5.8569230769230698</v>
      </c>
      <c r="M43">
        <v>2.9335040714473298E-3</v>
      </c>
      <c r="N43">
        <v>1.71813076923076E-2</v>
      </c>
    </row>
    <row r="44" spans="1:14">
      <c r="A44" t="s">
        <v>93</v>
      </c>
      <c r="B44" t="s">
        <v>2</v>
      </c>
      <c r="C44" t="s">
        <v>93</v>
      </c>
      <c r="D44" t="s">
        <v>85</v>
      </c>
      <c r="E44" t="s">
        <v>92</v>
      </c>
      <c r="F44" t="s">
        <v>243</v>
      </c>
      <c r="G44" t="s">
        <v>243</v>
      </c>
      <c r="H44" t="s">
        <v>4</v>
      </c>
      <c r="I44">
        <v>32</v>
      </c>
      <c r="J44">
        <v>15</v>
      </c>
      <c r="K44">
        <v>176.79</v>
      </c>
      <c r="L44">
        <v>5.5246874999999998</v>
      </c>
      <c r="M44">
        <v>2.28571186153063E-3</v>
      </c>
      <c r="N44">
        <v>1.2627843749999999E-2</v>
      </c>
    </row>
    <row r="45" spans="1:14" hidden="1">
      <c r="A45" t="s">
        <v>76</v>
      </c>
      <c r="B45" t="s">
        <v>3</v>
      </c>
      <c r="C45" t="s">
        <v>86</v>
      </c>
      <c r="D45" t="s">
        <v>85</v>
      </c>
      <c r="E45" t="s">
        <v>92</v>
      </c>
      <c r="F45" t="s">
        <v>243</v>
      </c>
      <c r="G45" t="s">
        <v>243</v>
      </c>
      <c r="H45" t="s">
        <v>4</v>
      </c>
      <c r="I45">
        <v>1</v>
      </c>
      <c r="J45">
        <v>1</v>
      </c>
      <c r="K45">
        <v>1.1399999999999999</v>
      </c>
      <c r="L45">
        <v>1.1399999999999999</v>
      </c>
      <c r="M45">
        <v>9.81578947368421E-4</v>
      </c>
      <c r="N45">
        <v>1.119E-3</v>
      </c>
    </row>
    <row r="46" spans="1:14" hidden="1">
      <c r="A46" t="s">
        <v>76</v>
      </c>
      <c r="B46" t="s">
        <v>3</v>
      </c>
      <c r="C46" t="s">
        <v>86</v>
      </c>
      <c r="D46" t="s">
        <v>85</v>
      </c>
      <c r="E46" t="s">
        <v>92</v>
      </c>
      <c r="F46" t="s">
        <v>88</v>
      </c>
      <c r="G46" t="s">
        <v>99</v>
      </c>
      <c r="H46" t="s">
        <v>4</v>
      </c>
      <c r="I46">
        <v>14</v>
      </c>
      <c r="J46">
        <v>10</v>
      </c>
      <c r="K46">
        <v>91.45</v>
      </c>
      <c r="L46">
        <v>6.5321428571428504</v>
      </c>
      <c r="M46">
        <v>1.00802624384909E-3</v>
      </c>
      <c r="N46">
        <v>6.5845714285714197E-3</v>
      </c>
    </row>
    <row r="47" spans="1:14" hidden="1">
      <c r="A47" t="s">
        <v>76</v>
      </c>
      <c r="B47" t="s">
        <v>3</v>
      </c>
      <c r="C47" t="s">
        <v>86</v>
      </c>
      <c r="D47" t="s">
        <v>85</v>
      </c>
      <c r="E47" t="s">
        <v>92</v>
      </c>
      <c r="F47" t="s">
        <v>88</v>
      </c>
      <c r="G47" t="s">
        <v>83</v>
      </c>
      <c r="H47" t="s">
        <v>4</v>
      </c>
      <c r="I47">
        <v>2</v>
      </c>
      <c r="J47">
        <v>2</v>
      </c>
      <c r="K47">
        <v>5.6</v>
      </c>
      <c r="L47">
        <v>2.8</v>
      </c>
      <c r="M47">
        <v>4.0237500000000004E-3</v>
      </c>
      <c r="N47">
        <v>1.12665E-2</v>
      </c>
    </row>
    <row r="48" spans="1:14" hidden="1">
      <c r="A48" t="s">
        <v>76</v>
      </c>
      <c r="B48" t="s">
        <v>3</v>
      </c>
      <c r="C48" t="s">
        <v>226</v>
      </c>
      <c r="D48" t="s">
        <v>285</v>
      </c>
      <c r="E48" t="s">
        <v>92</v>
      </c>
      <c r="F48" t="s">
        <v>88</v>
      </c>
      <c r="G48" t="s">
        <v>250</v>
      </c>
      <c r="H48" t="s">
        <v>4</v>
      </c>
      <c r="I48">
        <v>1</v>
      </c>
      <c r="J48">
        <v>1</v>
      </c>
      <c r="K48">
        <v>9</v>
      </c>
      <c r="L48">
        <v>9</v>
      </c>
      <c r="M48">
        <v>0</v>
      </c>
      <c r="N48">
        <v>0</v>
      </c>
    </row>
    <row r="49" spans="1:14" hidden="1">
      <c r="A49" t="s">
        <v>76</v>
      </c>
      <c r="B49" t="s">
        <v>3</v>
      </c>
      <c r="C49" t="s">
        <v>86</v>
      </c>
      <c r="D49" t="s">
        <v>85</v>
      </c>
      <c r="E49" t="s">
        <v>92</v>
      </c>
      <c r="F49" t="s">
        <v>249</v>
      </c>
      <c r="G49" t="s">
        <v>249</v>
      </c>
      <c r="H49" t="s">
        <v>4</v>
      </c>
      <c r="I49">
        <v>18</v>
      </c>
      <c r="J49">
        <v>1</v>
      </c>
      <c r="K49">
        <v>101.58</v>
      </c>
      <c r="L49">
        <v>5.64333333333333</v>
      </c>
      <c r="M49">
        <v>2.52036818271313E-3</v>
      </c>
      <c r="N49">
        <v>1.4223277777777699E-2</v>
      </c>
    </row>
    <row r="50" spans="1:14">
      <c r="A50" t="s">
        <v>93</v>
      </c>
      <c r="B50" t="s">
        <v>2</v>
      </c>
      <c r="C50" t="s">
        <v>93</v>
      </c>
      <c r="D50" t="s">
        <v>85</v>
      </c>
      <c r="E50" t="s">
        <v>92</v>
      </c>
      <c r="F50" t="s">
        <v>265</v>
      </c>
      <c r="G50" t="s">
        <v>265</v>
      </c>
      <c r="H50" t="s">
        <v>4</v>
      </c>
      <c r="I50">
        <v>18</v>
      </c>
      <c r="J50">
        <v>6</v>
      </c>
      <c r="K50">
        <v>78.009999999999906</v>
      </c>
      <c r="L50">
        <v>4.3338888888888896</v>
      </c>
      <c r="M50">
        <v>2.58207922061274E-3</v>
      </c>
      <c r="N50">
        <v>1.11904444444444E-2</v>
      </c>
    </row>
    <row r="51" spans="1:14" hidden="1">
      <c r="A51" t="s">
        <v>76</v>
      </c>
      <c r="B51" t="s">
        <v>3</v>
      </c>
      <c r="C51" t="s">
        <v>86</v>
      </c>
      <c r="D51" t="s">
        <v>85</v>
      </c>
      <c r="E51" t="s">
        <v>92</v>
      </c>
      <c r="F51" t="s">
        <v>317</v>
      </c>
      <c r="G51" t="s">
        <v>317</v>
      </c>
      <c r="H51" t="s">
        <v>4</v>
      </c>
      <c r="I51">
        <v>3</v>
      </c>
      <c r="J51">
        <v>2</v>
      </c>
      <c r="K51">
        <v>10.18</v>
      </c>
      <c r="L51">
        <v>3.39333333333333</v>
      </c>
      <c r="M51">
        <v>2.6552062868369299E-3</v>
      </c>
      <c r="N51">
        <v>9.0100000000000006E-3</v>
      </c>
    </row>
    <row r="52" spans="1:14">
      <c r="A52" t="s">
        <v>93</v>
      </c>
      <c r="B52" t="s">
        <v>2</v>
      </c>
      <c r="C52" t="s">
        <v>93</v>
      </c>
      <c r="D52" t="s">
        <v>85</v>
      </c>
      <c r="E52" t="s">
        <v>92</v>
      </c>
      <c r="F52" t="s">
        <v>309</v>
      </c>
      <c r="G52" t="s">
        <v>309</v>
      </c>
      <c r="H52" t="s">
        <v>4</v>
      </c>
      <c r="I52">
        <v>2</v>
      </c>
      <c r="J52">
        <v>2</v>
      </c>
      <c r="K52">
        <v>5.04</v>
      </c>
      <c r="L52">
        <v>2.52</v>
      </c>
      <c r="M52">
        <v>1.5575396825396801E-3</v>
      </c>
      <c r="N52">
        <v>3.9249999999999997E-3</v>
      </c>
    </row>
    <row r="53" spans="1:14" hidden="1">
      <c r="A53" t="s">
        <v>76</v>
      </c>
      <c r="B53" t="s">
        <v>3</v>
      </c>
      <c r="C53" t="s">
        <v>226</v>
      </c>
      <c r="D53" t="s">
        <v>285</v>
      </c>
      <c r="E53" t="s">
        <v>92</v>
      </c>
      <c r="F53" t="s">
        <v>88</v>
      </c>
      <c r="G53" t="s">
        <v>106</v>
      </c>
      <c r="H53" t="s">
        <v>4</v>
      </c>
      <c r="I53">
        <v>1</v>
      </c>
      <c r="J53">
        <v>1</v>
      </c>
      <c r="K53">
        <v>8.1199999999999992</v>
      </c>
      <c r="L53">
        <v>8.1199999999999992</v>
      </c>
      <c r="M53">
        <v>0</v>
      </c>
      <c r="N53">
        <v>0</v>
      </c>
    </row>
    <row r="54" spans="1:14">
      <c r="A54" t="s">
        <v>93</v>
      </c>
      <c r="B54" t="s">
        <v>2</v>
      </c>
      <c r="C54" t="s">
        <v>93</v>
      </c>
      <c r="D54" t="s">
        <v>85</v>
      </c>
      <c r="E54" t="s">
        <v>92</v>
      </c>
      <c r="F54" t="s">
        <v>319</v>
      </c>
      <c r="G54" t="s">
        <v>319</v>
      </c>
      <c r="H54" t="s">
        <v>4</v>
      </c>
      <c r="I54">
        <v>1</v>
      </c>
      <c r="J54">
        <v>1</v>
      </c>
      <c r="K54">
        <v>9.5</v>
      </c>
      <c r="L54">
        <v>9.5</v>
      </c>
      <c r="M54">
        <v>0</v>
      </c>
      <c r="N54">
        <v>0</v>
      </c>
    </row>
    <row r="55" spans="1:14">
      <c r="A55" t="s">
        <v>93</v>
      </c>
      <c r="B55" t="s">
        <v>2</v>
      </c>
      <c r="C55" t="s">
        <v>93</v>
      </c>
      <c r="D55" t="s">
        <v>85</v>
      </c>
      <c r="E55" t="s">
        <v>92</v>
      </c>
      <c r="F55" t="s">
        <v>88</v>
      </c>
      <c r="G55" t="s">
        <v>88</v>
      </c>
      <c r="H55" t="s">
        <v>4</v>
      </c>
      <c r="I55">
        <v>5</v>
      </c>
      <c r="J55">
        <v>5</v>
      </c>
      <c r="K55">
        <v>26.169999999999899</v>
      </c>
      <c r="L55">
        <v>5.234</v>
      </c>
      <c r="M55">
        <v>1.7604891096675501E-3</v>
      </c>
      <c r="N55">
        <v>9.2143999999999993E-3</v>
      </c>
    </row>
    <row r="56" spans="1:14" hidden="1">
      <c r="A56" t="s">
        <v>76</v>
      </c>
      <c r="B56" t="s">
        <v>3</v>
      </c>
      <c r="C56" t="s">
        <v>86</v>
      </c>
      <c r="D56" t="s">
        <v>85</v>
      </c>
      <c r="E56" t="s">
        <v>92</v>
      </c>
      <c r="F56" t="s">
        <v>235</v>
      </c>
      <c r="G56" t="s">
        <v>235</v>
      </c>
      <c r="H56" t="s">
        <v>4</v>
      </c>
      <c r="I56">
        <v>6</v>
      </c>
      <c r="J56">
        <v>4</v>
      </c>
      <c r="K56">
        <v>32.43</v>
      </c>
      <c r="L56">
        <v>5.4049999999999896</v>
      </c>
      <c r="M56">
        <v>3.5179463459759398E-3</v>
      </c>
      <c r="N56">
        <v>1.90145E-2</v>
      </c>
    </row>
    <row r="57" spans="1:14" hidden="1">
      <c r="A57" t="s">
        <v>76</v>
      </c>
      <c r="B57" t="s">
        <v>3</v>
      </c>
      <c r="C57" t="s">
        <v>86</v>
      </c>
      <c r="D57" t="s">
        <v>85</v>
      </c>
      <c r="E57" t="s">
        <v>92</v>
      </c>
      <c r="F57" t="s">
        <v>315</v>
      </c>
      <c r="G57" t="s">
        <v>315</v>
      </c>
      <c r="H57" t="s">
        <v>4</v>
      </c>
      <c r="I57">
        <v>8</v>
      </c>
      <c r="J57">
        <v>1</v>
      </c>
      <c r="K57">
        <v>45.339999999999897</v>
      </c>
      <c r="L57">
        <v>5.6674999999999898</v>
      </c>
      <c r="M57">
        <v>3.5741508601676202E-3</v>
      </c>
      <c r="N57">
        <v>2.02565E-2</v>
      </c>
    </row>
    <row r="58" spans="1:14">
      <c r="A58" t="s">
        <v>93</v>
      </c>
      <c r="B58" t="s">
        <v>2</v>
      </c>
      <c r="C58" t="s">
        <v>93</v>
      </c>
      <c r="D58" t="s">
        <v>85</v>
      </c>
      <c r="E58" t="s">
        <v>92</v>
      </c>
      <c r="F58" t="s">
        <v>310</v>
      </c>
      <c r="G58" t="s">
        <v>310</v>
      </c>
      <c r="H58" t="s">
        <v>4</v>
      </c>
      <c r="I58">
        <v>1</v>
      </c>
      <c r="J58">
        <v>1</v>
      </c>
      <c r="K58">
        <v>6.17</v>
      </c>
      <c r="L58">
        <v>6.17</v>
      </c>
      <c r="M58">
        <v>3.6461912479740601E-3</v>
      </c>
      <c r="N58">
        <v>2.2497E-2</v>
      </c>
    </row>
    <row r="59" spans="1:14">
      <c r="A59" t="s">
        <v>93</v>
      </c>
      <c r="B59" t="s">
        <v>2</v>
      </c>
      <c r="C59" t="s">
        <v>93</v>
      </c>
      <c r="D59" t="s">
        <v>85</v>
      </c>
      <c r="E59" t="s">
        <v>92</v>
      </c>
      <c r="F59" t="s">
        <v>316</v>
      </c>
      <c r="G59" t="s">
        <v>316</v>
      </c>
      <c r="H59" t="s">
        <v>4</v>
      </c>
      <c r="I59">
        <v>5</v>
      </c>
      <c r="J59">
        <v>4</v>
      </c>
      <c r="K59">
        <v>31.53</v>
      </c>
      <c r="L59">
        <v>6.306</v>
      </c>
      <c r="M59">
        <v>2.6994291151284399E-3</v>
      </c>
      <c r="N59">
        <v>1.7022599999999999E-2</v>
      </c>
    </row>
    <row r="60" spans="1:14">
      <c r="A60" t="s">
        <v>93</v>
      </c>
      <c r="B60" t="s">
        <v>2</v>
      </c>
      <c r="C60" t="s">
        <v>93</v>
      </c>
      <c r="D60" t="s">
        <v>85</v>
      </c>
      <c r="E60" t="s">
        <v>92</v>
      </c>
      <c r="F60" t="s">
        <v>311</v>
      </c>
      <c r="G60" t="s">
        <v>311</v>
      </c>
      <c r="H60" t="s">
        <v>4</v>
      </c>
      <c r="I60">
        <v>2</v>
      </c>
      <c r="J60">
        <v>2</v>
      </c>
      <c r="K60">
        <v>9.0299999999999994</v>
      </c>
      <c r="L60">
        <v>4.5149999999999997</v>
      </c>
      <c r="M60">
        <v>3.2008859357696498E-3</v>
      </c>
      <c r="N60">
        <v>1.4452E-2</v>
      </c>
    </row>
    <row r="61" spans="1:14">
      <c r="A61" t="s">
        <v>93</v>
      </c>
      <c r="B61" t="s">
        <v>2</v>
      </c>
      <c r="C61" t="s">
        <v>93</v>
      </c>
      <c r="D61" t="s">
        <v>85</v>
      </c>
      <c r="E61" t="s">
        <v>92</v>
      </c>
      <c r="F61" t="s">
        <v>315</v>
      </c>
      <c r="G61" t="s">
        <v>315</v>
      </c>
      <c r="H61" t="s">
        <v>4</v>
      </c>
      <c r="I61">
        <v>30</v>
      </c>
      <c r="J61">
        <v>3</v>
      </c>
      <c r="K61">
        <v>171.58</v>
      </c>
      <c r="L61">
        <v>5.7193333333333296</v>
      </c>
      <c r="M61">
        <v>2.5673854761627201E-3</v>
      </c>
      <c r="N61">
        <v>1.4683733333333299E-2</v>
      </c>
    </row>
    <row r="62" spans="1:14">
      <c r="A62" t="s">
        <v>93</v>
      </c>
      <c r="B62" t="s">
        <v>2</v>
      </c>
      <c r="C62" t="s">
        <v>93</v>
      </c>
      <c r="D62" t="s">
        <v>85</v>
      </c>
      <c r="E62" t="s">
        <v>92</v>
      </c>
      <c r="F62" t="s">
        <v>305</v>
      </c>
      <c r="G62" t="s">
        <v>305</v>
      </c>
      <c r="H62" t="s">
        <v>4</v>
      </c>
      <c r="I62">
        <v>1</v>
      </c>
      <c r="J62">
        <v>1</v>
      </c>
      <c r="K62">
        <v>6.73</v>
      </c>
      <c r="L62">
        <v>6.73</v>
      </c>
      <c r="M62">
        <v>3.3427934621099499E-3</v>
      </c>
      <c r="N62">
        <v>2.2497E-2</v>
      </c>
    </row>
    <row r="63" spans="1:14" hidden="1">
      <c r="A63" t="s">
        <v>76</v>
      </c>
      <c r="B63" t="s">
        <v>3</v>
      </c>
      <c r="C63" t="s">
        <v>86</v>
      </c>
      <c r="D63" t="s">
        <v>85</v>
      </c>
      <c r="E63" t="s">
        <v>92</v>
      </c>
      <c r="F63" t="s">
        <v>88</v>
      </c>
      <c r="G63" t="s">
        <v>88</v>
      </c>
      <c r="H63" t="s">
        <v>4</v>
      </c>
      <c r="I63">
        <v>2</v>
      </c>
      <c r="J63">
        <v>2</v>
      </c>
      <c r="K63">
        <v>16.329999999999998</v>
      </c>
      <c r="L63">
        <v>8.1649999999999991</v>
      </c>
      <c r="M63">
        <v>3.5046540110226501E-3</v>
      </c>
      <c r="N63">
        <v>2.8615499999999999E-2</v>
      </c>
    </row>
    <row r="64" spans="1:14" hidden="1">
      <c r="A64" t="s">
        <v>76</v>
      </c>
      <c r="B64" t="s">
        <v>3</v>
      </c>
      <c r="C64" t="s">
        <v>86</v>
      </c>
      <c r="D64" t="s">
        <v>85</v>
      </c>
      <c r="E64" t="s">
        <v>92</v>
      </c>
      <c r="F64" t="s">
        <v>308</v>
      </c>
      <c r="G64" t="s">
        <v>308</v>
      </c>
      <c r="H64" t="s">
        <v>4</v>
      </c>
      <c r="I64">
        <v>2</v>
      </c>
      <c r="J64">
        <v>2</v>
      </c>
      <c r="K64">
        <v>15.35</v>
      </c>
      <c r="L64">
        <v>7.6749999999999998</v>
      </c>
      <c r="M64">
        <v>3.3964820846905499E-3</v>
      </c>
      <c r="N64">
        <v>2.6068000000000001E-2</v>
      </c>
    </row>
    <row r="65" spans="1:14">
      <c r="A65" t="s">
        <v>93</v>
      </c>
      <c r="B65" t="s">
        <v>2</v>
      </c>
      <c r="C65" t="s">
        <v>221</v>
      </c>
      <c r="D65" t="s">
        <v>285</v>
      </c>
      <c r="E65" t="s">
        <v>92</v>
      </c>
      <c r="F65" t="s">
        <v>249</v>
      </c>
      <c r="G65" t="s">
        <v>249</v>
      </c>
      <c r="H65" t="s">
        <v>4</v>
      </c>
      <c r="I65">
        <v>1</v>
      </c>
      <c r="J65">
        <v>1</v>
      </c>
      <c r="K65">
        <v>6</v>
      </c>
      <c r="L65">
        <v>6</v>
      </c>
      <c r="M65">
        <v>1.9236666666666599E-3</v>
      </c>
      <c r="N65">
        <v>1.1542E-2</v>
      </c>
    </row>
    <row r="66" spans="1:14" hidden="1">
      <c r="A66" t="s">
        <v>76</v>
      </c>
      <c r="B66" t="s">
        <v>3</v>
      </c>
      <c r="C66" t="s">
        <v>86</v>
      </c>
      <c r="D66" t="s">
        <v>85</v>
      </c>
      <c r="E66" t="s">
        <v>92</v>
      </c>
      <c r="F66" t="s">
        <v>304</v>
      </c>
      <c r="G66" t="s">
        <v>304</v>
      </c>
      <c r="H66" t="s">
        <v>4</v>
      </c>
      <c r="I66">
        <v>2</v>
      </c>
      <c r="J66">
        <v>1</v>
      </c>
      <c r="K66">
        <v>7.75</v>
      </c>
      <c r="L66">
        <v>3.875</v>
      </c>
      <c r="M66">
        <v>5.8974193548387097E-3</v>
      </c>
      <c r="N66">
        <v>2.2852500000000001E-2</v>
      </c>
    </row>
    <row r="67" spans="1:14" hidden="1">
      <c r="A67" t="s">
        <v>76</v>
      </c>
      <c r="B67" t="s">
        <v>3</v>
      </c>
      <c r="C67" t="s">
        <v>86</v>
      </c>
      <c r="D67" t="s">
        <v>85</v>
      </c>
      <c r="E67" t="s">
        <v>92</v>
      </c>
      <c r="F67" t="s">
        <v>83</v>
      </c>
      <c r="G67" t="s">
        <v>83</v>
      </c>
      <c r="H67" t="s">
        <v>4</v>
      </c>
      <c r="I67">
        <v>3</v>
      </c>
      <c r="J67">
        <v>3</v>
      </c>
      <c r="K67">
        <v>15.74</v>
      </c>
      <c r="L67">
        <v>5.2466666666666599</v>
      </c>
      <c r="M67">
        <v>4.2943456162642902E-3</v>
      </c>
      <c r="N67">
        <v>2.2530999999999999E-2</v>
      </c>
    </row>
    <row r="68" spans="1:14" hidden="1">
      <c r="A68" t="s">
        <v>76</v>
      </c>
      <c r="B68" t="s">
        <v>3</v>
      </c>
      <c r="C68" t="s">
        <v>226</v>
      </c>
      <c r="D68" t="s">
        <v>285</v>
      </c>
      <c r="E68" t="s">
        <v>92</v>
      </c>
      <c r="F68" t="s">
        <v>250</v>
      </c>
      <c r="G68" t="s">
        <v>250</v>
      </c>
      <c r="H68" t="s">
        <v>4</v>
      </c>
      <c r="I68">
        <v>1</v>
      </c>
      <c r="J68">
        <v>1</v>
      </c>
      <c r="K68">
        <v>8.93</v>
      </c>
      <c r="L68">
        <v>8.93</v>
      </c>
      <c r="M68">
        <v>2.5329227323628201E-3</v>
      </c>
      <c r="N68">
        <v>2.2619E-2</v>
      </c>
    </row>
    <row r="69" spans="1:14" hidden="1">
      <c r="A69" t="s">
        <v>76</v>
      </c>
      <c r="B69" t="s">
        <v>3</v>
      </c>
      <c r="C69" t="s">
        <v>86</v>
      </c>
      <c r="D69" t="s">
        <v>85</v>
      </c>
      <c r="E69" t="s">
        <v>92</v>
      </c>
      <c r="F69" t="s">
        <v>306</v>
      </c>
      <c r="G69" t="s">
        <v>306</v>
      </c>
      <c r="H69" t="s">
        <v>4</v>
      </c>
      <c r="I69">
        <v>2</v>
      </c>
      <c r="J69">
        <v>2</v>
      </c>
      <c r="K69">
        <v>7.43</v>
      </c>
      <c r="L69">
        <v>3.7149999999999999</v>
      </c>
      <c r="M69">
        <v>6.1858681022880198E-3</v>
      </c>
      <c r="N69">
        <v>2.2980500000000001E-2</v>
      </c>
    </row>
    <row r="70" spans="1:14" hidden="1">
      <c r="A70" t="s">
        <v>76</v>
      </c>
      <c r="B70" t="s">
        <v>3</v>
      </c>
      <c r="C70" t="s">
        <v>86</v>
      </c>
      <c r="D70" t="s">
        <v>85</v>
      </c>
      <c r="E70" t="s">
        <v>92</v>
      </c>
      <c r="F70" t="s">
        <v>88</v>
      </c>
      <c r="G70" t="s">
        <v>306</v>
      </c>
      <c r="H70" t="s">
        <v>4</v>
      </c>
      <c r="I70">
        <v>2</v>
      </c>
      <c r="J70">
        <v>2</v>
      </c>
      <c r="K70">
        <v>15.7099999999999</v>
      </c>
      <c r="L70">
        <v>7.8549999999999898</v>
      </c>
      <c r="M70">
        <v>2.9488860598345002E-3</v>
      </c>
      <c r="N70">
        <v>2.31635E-2</v>
      </c>
    </row>
    <row r="71" spans="1:14" hidden="1">
      <c r="A71" t="s">
        <v>76</v>
      </c>
      <c r="B71" t="s">
        <v>3</v>
      </c>
      <c r="C71" t="s">
        <v>86</v>
      </c>
      <c r="D71" t="s">
        <v>85</v>
      </c>
      <c r="E71" t="s">
        <v>92</v>
      </c>
      <c r="F71" t="s">
        <v>309</v>
      </c>
      <c r="G71" t="s">
        <v>309</v>
      </c>
      <c r="H71" t="s">
        <v>4</v>
      </c>
      <c r="I71">
        <v>1</v>
      </c>
      <c r="J71">
        <v>1</v>
      </c>
      <c r="K71">
        <v>3.08</v>
      </c>
      <c r="L71">
        <v>3.08</v>
      </c>
      <c r="M71">
        <v>7.4948051948051904E-3</v>
      </c>
      <c r="N71">
        <v>2.3084E-2</v>
      </c>
    </row>
    <row r="72" spans="1:14">
      <c r="A72" t="s">
        <v>93</v>
      </c>
      <c r="B72" t="s">
        <v>2</v>
      </c>
      <c r="C72" t="s">
        <v>93</v>
      </c>
      <c r="D72" t="s">
        <v>85</v>
      </c>
      <c r="E72" t="s">
        <v>92</v>
      </c>
      <c r="F72" t="s">
        <v>317</v>
      </c>
      <c r="G72" t="s">
        <v>317</v>
      </c>
      <c r="H72" t="s">
        <v>4</v>
      </c>
      <c r="I72">
        <v>3</v>
      </c>
      <c r="J72">
        <v>3</v>
      </c>
      <c r="K72">
        <v>22.79</v>
      </c>
      <c r="L72">
        <v>7.5966666666666596</v>
      </c>
      <c r="M72">
        <v>1.5083808688021001E-3</v>
      </c>
      <c r="N72">
        <v>1.14586666666666E-2</v>
      </c>
    </row>
    <row r="73" spans="1:14" hidden="1">
      <c r="A73" t="s">
        <v>76</v>
      </c>
      <c r="B73" t="s">
        <v>3</v>
      </c>
      <c r="C73" t="s">
        <v>86</v>
      </c>
      <c r="D73" t="s">
        <v>85</v>
      </c>
      <c r="E73" t="s">
        <v>92</v>
      </c>
      <c r="F73" t="s">
        <v>88</v>
      </c>
      <c r="G73" t="s">
        <v>308</v>
      </c>
      <c r="H73" t="s">
        <v>4</v>
      </c>
      <c r="I73">
        <v>2</v>
      </c>
      <c r="J73">
        <v>2</v>
      </c>
      <c r="K73">
        <v>8.3800000000000008</v>
      </c>
      <c r="L73">
        <v>4.1900000000000004</v>
      </c>
      <c r="M73">
        <v>5.3025059665871097E-3</v>
      </c>
      <c r="N73">
        <v>2.2217500000000001E-2</v>
      </c>
    </row>
    <row r="74" spans="1:14" hidden="1">
      <c r="A74" t="s">
        <v>76</v>
      </c>
      <c r="B74" t="s">
        <v>3</v>
      </c>
      <c r="C74" t="s">
        <v>86</v>
      </c>
      <c r="D74" t="s">
        <v>85</v>
      </c>
      <c r="E74" t="s">
        <v>92</v>
      </c>
      <c r="F74" t="s">
        <v>312</v>
      </c>
      <c r="G74" t="s">
        <v>312</v>
      </c>
      <c r="H74" t="s">
        <v>4</v>
      </c>
      <c r="I74">
        <v>1</v>
      </c>
      <c r="J74">
        <v>1</v>
      </c>
      <c r="K74">
        <v>7.88</v>
      </c>
      <c r="L74">
        <v>7.88</v>
      </c>
      <c r="M74">
        <v>2.8591370558375601E-3</v>
      </c>
      <c r="N74">
        <v>2.2530000000000001E-2</v>
      </c>
    </row>
    <row r="75" spans="1:14">
      <c r="A75" t="s">
        <v>93</v>
      </c>
      <c r="B75" t="s">
        <v>2</v>
      </c>
      <c r="C75" t="s">
        <v>93</v>
      </c>
      <c r="D75" t="s">
        <v>85</v>
      </c>
      <c r="E75" t="s">
        <v>92</v>
      </c>
      <c r="F75" t="s">
        <v>318</v>
      </c>
      <c r="G75" t="s">
        <v>318</v>
      </c>
      <c r="H75" t="s">
        <v>4</v>
      </c>
      <c r="I75">
        <v>3</v>
      </c>
      <c r="J75">
        <v>3</v>
      </c>
      <c r="K75">
        <v>16.37</v>
      </c>
      <c r="L75">
        <v>5.4566666666666599</v>
      </c>
      <c r="M75">
        <v>2.0889431887599198E-3</v>
      </c>
      <c r="N75">
        <v>1.13986666666666E-2</v>
      </c>
    </row>
    <row r="76" spans="1:14" hidden="1">
      <c r="A76" t="s">
        <v>76</v>
      </c>
      <c r="B76" t="s">
        <v>3</v>
      </c>
      <c r="C76" t="s">
        <v>86</v>
      </c>
      <c r="D76" t="s">
        <v>85</v>
      </c>
      <c r="E76" t="s">
        <v>92</v>
      </c>
      <c r="F76" t="s">
        <v>314</v>
      </c>
      <c r="G76" t="s">
        <v>314</v>
      </c>
      <c r="H76" t="s">
        <v>4</v>
      </c>
      <c r="I76">
        <v>7</v>
      </c>
      <c r="J76">
        <v>1</v>
      </c>
      <c r="K76">
        <v>35.65</v>
      </c>
      <c r="L76">
        <v>5.0928571428571399</v>
      </c>
      <c r="M76">
        <v>4.4617110799438997E-3</v>
      </c>
      <c r="N76">
        <v>2.27228571428571E-2</v>
      </c>
    </row>
  </sheetData>
  <autoFilter ref="A1:N76" xr:uid="{04DDEC17-DF78-4AAD-8F5D-668E27C4F5D9}">
    <filterColumn colId="1">
      <filters>
        <filter val="GLOBALPAY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983A-8B55-4F7E-830B-E411C9995039}">
  <dimension ref="A1:U1292"/>
  <sheetViews>
    <sheetView topLeftCell="P1" workbookViewId="0">
      <selection activeCell="R2" sqref="R2"/>
    </sheetView>
  </sheetViews>
  <sheetFormatPr defaultRowHeight="14.5"/>
  <cols>
    <col min="1" max="1" width="7.7265625" bestFit="1" customWidth="1"/>
    <col min="2" max="2" width="11.54296875" bestFit="1" customWidth="1"/>
    <col min="3" max="3" width="13.26953125" bestFit="1" customWidth="1"/>
    <col min="4" max="4" width="17.08984375" bestFit="1" customWidth="1"/>
    <col min="5" max="5" width="14.1796875" bestFit="1" customWidth="1"/>
    <col min="6" max="6" width="10.453125" bestFit="1" customWidth="1"/>
    <col min="7" max="7" width="9.1796875" bestFit="1" customWidth="1"/>
    <col min="8" max="8" width="13.08984375" bestFit="1" customWidth="1"/>
    <col min="9" max="9" width="9.81640625" bestFit="1" customWidth="1"/>
    <col min="10" max="10" width="14.90625" bestFit="1" customWidth="1"/>
    <col min="11" max="11" width="10.81640625" bestFit="1" customWidth="1"/>
    <col min="12" max="12" width="18.7265625" bestFit="1" customWidth="1"/>
    <col min="13" max="13" width="20" bestFit="1" customWidth="1"/>
    <col min="14" max="14" width="20.1796875" bestFit="1" customWidth="1"/>
    <col min="17" max="17" width="13.08984375" bestFit="1" customWidth="1"/>
    <col min="18" max="18" width="16.453125" bestFit="1" customWidth="1"/>
    <col min="19" max="19" width="15.453125" bestFit="1" customWidth="1"/>
    <col min="20" max="20" width="16.26953125" bestFit="1" customWidth="1"/>
    <col min="21" max="22" width="15.453125" bestFit="1" customWidth="1"/>
    <col min="23" max="23" width="26.453125" bestFit="1" customWidth="1"/>
  </cols>
  <sheetData>
    <row r="1" spans="1:21">
      <c r="A1" t="s">
        <v>38</v>
      </c>
      <c r="B1" t="s">
        <v>44</v>
      </c>
      <c r="C1" t="s">
        <v>50</v>
      </c>
      <c r="D1" t="s">
        <v>48</v>
      </c>
      <c r="E1" t="s">
        <v>75</v>
      </c>
      <c r="F1" t="s">
        <v>61</v>
      </c>
      <c r="G1" t="s">
        <v>62</v>
      </c>
      <c r="H1" t="s">
        <v>0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  <c r="N1" t="s">
        <v>303</v>
      </c>
      <c r="Q1" s="6" t="s">
        <v>75</v>
      </c>
      <c r="R1" t="s">
        <v>92</v>
      </c>
    </row>
    <row r="2" spans="1:21">
      <c r="A2" t="s">
        <v>93</v>
      </c>
      <c r="B2" t="s">
        <v>2</v>
      </c>
      <c r="C2" t="s">
        <v>93</v>
      </c>
      <c r="D2" t="s">
        <v>85</v>
      </c>
      <c r="E2" t="s">
        <v>111</v>
      </c>
      <c r="F2" t="s">
        <v>250</v>
      </c>
      <c r="G2" t="s">
        <v>250</v>
      </c>
      <c r="H2" t="s">
        <v>16</v>
      </c>
      <c r="I2">
        <v>118</v>
      </c>
      <c r="J2">
        <v>74</v>
      </c>
      <c r="K2">
        <v>25455.94</v>
      </c>
      <c r="L2">
        <v>215.72830508474499</v>
      </c>
      <c r="M2">
        <v>1.71530515078209E-3</v>
      </c>
      <c r="N2">
        <v>0.37003987288135498</v>
      </c>
      <c r="Q2" s="6" t="s">
        <v>61</v>
      </c>
      <c r="R2" t="s">
        <v>106</v>
      </c>
    </row>
    <row r="3" spans="1:21">
      <c r="A3" t="s">
        <v>93</v>
      </c>
      <c r="B3" t="s">
        <v>2</v>
      </c>
      <c r="C3" t="s">
        <v>93</v>
      </c>
      <c r="D3" t="s">
        <v>85</v>
      </c>
      <c r="E3" t="s">
        <v>92</v>
      </c>
      <c r="F3" t="s">
        <v>250</v>
      </c>
      <c r="G3" t="s">
        <v>250</v>
      </c>
      <c r="H3" t="s">
        <v>4</v>
      </c>
      <c r="I3">
        <v>947</v>
      </c>
      <c r="J3">
        <v>129</v>
      </c>
      <c r="K3">
        <v>5146.28999999999</v>
      </c>
      <c r="L3">
        <v>5.4343083421330496</v>
      </c>
      <c r="M3">
        <v>2.5740080718342699E-3</v>
      </c>
      <c r="N3">
        <v>1.3987953537486801E-2</v>
      </c>
    </row>
    <row r="4" spans="1:21">
      <c r="A4" t="s">
        <v>93</v>
      </c>
      <c r="B4" t="s">
        <v>2</v>
      </c>
      <c r="C4" t="s">
        <v>93</v>
      </c>
      <c r="D4" t="s">
        <v>85</v>
      </c>
      <c r="E4" t="s">
        <v>111</v>
      </c>
      <c r="F4" t="s">
        <v>88</v>
      </c>
      <c r="G4" t="s">
        <v>88</v>
      </c>
      <c r="H4" t="s">
        <v>16</v>
      </c>
      <c r="I4">
        <v>690</v>
      </c>
      <c r="J4">
        <v>255</v>
      </c>
      <c r="K4">
        <v>137029.50999999899</v>
      </c>
      <c r="L4">
        <v>198.593492753623</v>
      </c>
      <c r="M4">
        <v>1.8236350038761701E-3</v>
      </c>
      <c r="N4">
        <v>0.36216204492753601</v>
      </c>
      <c r="R4" s="6" t="s">
        <v>321</v>
      </c>
    </row>
    <row r="5" spans="1:21">
      <c r="A5" t="s">
        <v>93</v>
      </c>
      <c r="B5" t="s">
        <v>2</v>
      </c>
      <c r="C5" t="s">
        <v>93</v>
      </c>
      <c r="D5" t="s">
        <v>85</v>
      </c>
      <c r="E5" t="s">
        <v>92</v>
      </c>
      <c r="F5" t="s">
        <v>250</v>
      </c>
      <c r="G5" t="s">
        <v>250</v>
      </c>
      <c r="H5" t="s">
        <v>16</v>
      </c>
      <c r="I5">
        <v>1079</v>
      </c>
      <c r="J5">
        <v>565</v>
      </c>
      <c r="K5">
        <v>209947.19999999899</v>
      </c>
      <c r="L5">
        <v>194.575718257646</v>
      </c>
      <c r="M5">
        <v>1.25715544670279E-3</v>
      </c>
      <c r="N5">
        <v>0.24461192400370599</v>
      </c>
      <c r="R5" t="s">
        <v>2</v>
      </c>
      <c r="T5" t="s">
        <v>3</v>
      </c>
    </row>
    <row r="6" spans="1:21">
      <c r="A6" t="s">
        <v>93</v>
      </c>
      <c r="B6" t="s">
        <v>2</v>
      </c>
      <c r="C6" t="s">
        <v>93</v>
      </c>
      <c r="D6" t="s">
        <v>85</v>
      </c>
      <c r="E6" t="s">
        <v>111</v>
      </c>
      <c r="F6" t="s">
        <v>304</v>
      </c>
      <c r="G6" t="s">
        <v>304</v>
      </c>
      <c r="H6" t="s">
        <v>4</v>
      </c>
      <c r="I6">
        <v>18</v>
      </c>
      <c r="J6">
        <v>11</v>
      </c>
      <c r="K6">
        <v>111.3</v>
      </c>
      <c r="L6">
        <v>6.18333333333333</v>
      </c>
      <c r="M6">
        <v>3.3395238095238E-3</v>
      </c>
      <c r="N6">
        <v>2.0649388888888801E-2</v>
      </c>
      <c r="Q6" s="6" t="s">
        <v>24</v>
      </c>
      <c r="R6" t="s">
        <v>322</v>
      </c>
      <c r="S6" t="s">
        <v>323</v>
      </c>
      <c r="T6" t="s">
        <v>322</v>
      </c>
      <c r="U6" t="s">
        <v>323</v>
      </c>
    </row>
    <row r="7" spans="1:21">
      <c r="A7" t="s">
        <v>93</v>
      </c>
      <c r="B7" t="s">
        <v>2</v>
      </c>
      <c r="C7" t="s">
        <v>93</v>
      </c>
      <c r="D7" t="s">
        <v>85</v>
      </c>
      <c r="E7" t="s">
        <v>92</v>
      </c>
      <c r="F7" t="s">
        <v>88</v>
      </c>
      <c r="G7" t="s">
        <v>250</v>
      </c>
      <c r="H7" t="s">
        <v>15</v>
      </c>
      <c r="I7">
        <v>342</v>
      </c>
      <c r="J7">
        <v>275</v>
      </c>
      <c r="K7">
        <v>23755.99</v>
      </c>
      <c r="L7">
        <v>69.461959064327502</v>
      </c>
      <c r="M7">
        <v>1.37502798241622E-3</v>
      </c>
      <c r="N7">
        <v>9.5512137426900498E-2</v>
      </c>
      <c r="Q7" s="7" t="s">
        <v>4</v>
      </c>
      <c r="R7" s="14">
        <v>15757</v>
      </c>
      <c r="S7" s="14">
        <v>79152.219999998997</v>
      </c>
      <c r="T7" s="14">
        <v>2813</v>
      </c>
      <c r="U7" s="14">
        <v>13828.119999999899</v>
      </c>
    </row>
    <row r="8" spans="1:21">
      <c r="A8" t="s">
        <v>93</v>
      </c>
      <c r="B8" t="s">
        <v>2</v>
      </c>
      <c r="C8" t="s">
        <v>93</v>
      </c>
      <c r="D8" t="s">
        <v>85</v>
      </c>
      <c r="E8" t="s">
        <v>111</v>
      </c>
      <c r="F8" t="s">
        <v>88</v>
      </c>
      <c r="G8" t="s">
        <v>88</v>
      </c>
      <c r="H8" t="s">
        <v>4</v>
      </c>
      <c r="I8">
        <v>1505</v>
      </c>
      <c r="J8">
        <v>254</v>
      </c>
      <c r="K8">
        <v>8177.25</v>
      </c>
      <c r="L8">
        <v>5.4333887043189302</v>
      </c>
      <c r="M8">
        <v>4.1835631783301097E-3</v>
      </c>
      <c r="N8">
        <v>2.27309249169435E-2</v>
      </c>
      <c r="Q8" s="7" t="s">
        <v>12</v>
      </c>
      <c r="R8" s="14">
        <v>12084</v>
      </c>
      <c r="S8" s="14">
        <v>174079.950000001</v>
      </c>
      <c r="T8" s="14">
        <v>2229</v>
      </c>
      <c r="U8" s="14">
        <v>32182.84</v>
      </c>
    </row>
    <row r="9" spans="1:21">
      <c r="A9" t="s">
        <v>76</v>
      </c>
      <c r="B9" t="s">
        <v>3</v>
      </c>
      <c r="C9" t="s">
        <v>86</v>
      </c>
      <c r="D9" t="s">
        <v>85</v>
      </c>
      <c r="E9" t="s">
        <v>111</v>
      </c>
      <c r="F9" t="s">
        <v>88</v>
      </c>
      <c r="G9" t="s">
        <v>88</v>
      </c>
      <c r="H9" t="s">
        <v>13</v>
      </c>
      <c r="I9">
        <v>239</v>
      </c>
      <c r="J9">
        <v>48</v>
      </c>
      <c r="K9">
        <v>5907.41</v>
      </c>
      <c r="L9">
        <v>24.717196652719601</v>
      </c>
      <c r="M9">
        <v>1.424777525176E-3</v>
      </c>
      <c r="N9">
        <v>3.5216506276150597E-2</v>
      </c>
      <c r="Q9" s="7" t="s">
        <v>13</v>
      </c>
      <c r="R9" s="14">
        <v>6943</v>
      </c>
      <c r="S9" s="14">
        <v>171184.74999999997</v>
      </c>
      <c r="T9" s="14">
        <v>1232</v>
      </c>
      <c r="U9" s="14">
        <v>30398.229999999901</v>
      </c>
    </row>
    <row r="10" spans="1:21">
      <c r="A10" t="s">
        <v>76</v>
      </c>
      <c r="B10" t="s">
        <v>3</v>
      </c>
      <c r="C10" t="s">
        <v>86</v>
      </c>
      <c r="D10" t="s">
        <v>85</v>
      </c>
      <c r="E10" t="s">
        <v>111</v>
      </c>
      <c r="F10" t="s">
        <v>88</v>
      </c>
      <c r="G10" t="s">
        <v>88</v>
      </c>
      <c r="H10" t="s">
        <v>4</v>
      </c>
      <c r="I10">
        <v>388</v>
      </c>
      <c r="J10">
        <v>67</v>
      </c>
      <c r="K10">
        <v>2160.8399999999901</v>
      </c>
      <c r="L10">
        <v>5.56917525773195</v>
      </c>
      <c r="M10">
        <v>4.59140889654023E-3</v>
      </c>
      <c r="N10">
        <v>2.5570360824742198E-2</v>
      </c>
      <c r="Q10" s="7" t="s">
        <v>14</v>
      </c>
      <c r="R10" s="14">
        <v>8478</v>
      </c>
      <c r="S10" s="14">
        <v>329465.44999999902</v>
      </c>
      <c r="T10" s="14">
        <v>1432</v>
      </c>
      <c r="U10" s="14">
        <v>55199.340000000004</v>
      </c>
    </row>
    <row r="11" spans="1:21">
      <c r="A11" t="s">
        <v>76</v>
      </c>
      <c r="B11" t="s">
        <v>3</v>
      </c>
      <c r="C11" t="s">
        <v>86</v>
      </c>
      <c r="D11" t="s">
        <v>85</v>
      </c>
      <c r="E11" t="s">
        <v>92</v>
      </c>
      <c r="F11" t="s">
        <v>88</v>
      </c>
      <c r="G11" t="s">
        <v>106</v>
      </c>
      <c r="H11" t="s">
        <v>4</v>
      </c>
      <c r="I11">
        <v>10</v>
      </c>
      <c r="J11">
        <v>8</v>
      </c>
      <c r="K11">
        <v>47.35</v>
      </c>
      <c r="L11">
        <v>4.7350000000000003</v>
      </c>
      <c r="M11">
        <v>2.34652587117212E-3</v>
      </c>
      <c r="N11">
        <v>1.11107999999999E-2</v>
      </c>
      <c r="Q11" s="7" t="s">
        <v>15</v>
      </c>
      <c r="R11" s="14">
        <v>7667</v>
      </c>
      <c r="S11" s="14">
        <v>532316.08999999799</v>
      </c>
      <c r="T11" s="14">
        <v>1305</v>
      </c>
      <c r="U11" s="14">
        <v>90724.269999999902</v>
      </c>
    </row>
    <row r="12" spans="1:21">
      <c r="A12" t="s">
        <v>76</v>
      </c>
      <c r="B12" t="s">
        <v>3</v>
      </c>
      <c r="C12" t="s">
        <v>86</v>
      </c>
      <c r="D12" t="s">
        <v>85</v>
      </c>
      <c r="E12" t="s">
        <v>103</v>
      </c>
      <c r="F12" t="s">
        <v>106</v>
      </c>
      <c r="G12" t="s">
        <v>106</v>
      </c>
      <c r="H12" t="s">
        <v>13</v>
      </c>
      <c r="I12">
        <v>381</v>
      </c>
      <c r="J12">
        <v>133</v>
      </c>
      <c r="K12">
        <v>9558.6099999999897</v>
      </c>
      <c r="L12">
        <v>25.088215223097102</v>
      </c>
      <c r="M12">
        <v>1.22398919926642E-2</v>
      </c>
      <c r="N12">
        <v>0.30707704461942198</v>
      </c>
      <c r="Q12" s="7" t="s">
        <v>16</v>
      </c>
      <c r="R12" s="14">
        <v>5508</v>
      </c>
      <c r="S12" s="14">
        <v>1034682.49</v>
      </c>
      <c r="T12" s="14">
        <v>918</v>
      </c>
      <c r="U12" s="14">
        <v>174373.19999999899</v>
      </c>
    </row>
    <row r="13" spans="1:21">
      <c r="A13" t="s">
        <v>76</v>
      </c>
      <c r="B13" t="s">
        <v>3</v>
      </c>
      <c r="C13" t="s">
        <v>86</v>
      </c>
      <c r="D13" t="s">
        <v>85</v>
      </c>
      <c r="E13" t="s">
        <v>92</v>
      </c>
      <c r="F13" t="s">
        <v>88</v>
      </c>
      <c r="G13" t="s">
        <v>240</v>
      </c>
      <c r="H13" t="s">
        <v>15</v>
      </c>
      <c r="I13">
        <v>43</v>
      </c>
      <c r="J13">
        <v>41</v>
      </c>
      <c r="K13">
        <v>3132.3999999999901</v>
      </c>
      <c r="L13">
        <v>72.846511627906906</v>
      </c>
      <c r="M13">
        <v>5.1104871663899798E-4</v>
      </c>
      <c r="N13">
        <v>3.7228116279069703E-2</v>
      </c>
      <c r="Q13" s="7" t="s">
        <v>17</v>
      </c>
      <c r="R13" s="14">
        <v>593</v>
      </c>
      <c r="S13" s="14">
        <v>620232.67000000004</v>
      </c>
      <c r="T13" s="14">
        <v>92</v>
      </c>
      <c r="U13" s="14">
        <v>94538.299999999901</v>
      </c>
    </row>
    <row r="14" spans="1:21">
      <c r="A14" t="s">
        <v>93</v>
      </c>
      <c r="B14" t="s">
        <v>2</v>
      </c>
      <c r="C14" t="s">
        <v>93</v>
      </c>
      <c r="D14" t="s">
        <v>85</v>
      </c>
      <c r="E14" t="s">
        <v>92</v>
      </c>
      <c r="F14" t="s">
        <v>88</v>
      </c>
      <c r="G14" t="s">
        <v>83</v>
      </c>
      <c r="H14" t="s">
        <v>14</v>
      </c>
      <c r="I14">
        <v>58</v>
      </c>
      <c r="J14">
        <v>53</v>
      </c>
      <c r="K14">
        <v>2266.65</v>
      </c>
      <c r="L14">
        <v>39.0801724137931</v>
      </c>
      <c r="M14">
        <v>1.1133496569827701E-3</v>
      </c>
      <c r="N14">
        <v>4.3509896551724103E-2</v>
      </c>
      <c r="Q14" s="7" t="s">
        <v>18</v>
      </c>
      <c r="R14" s="14">
        <v>57030</v>
      </c>
      <c r="S14" s="14">
        <v>2941113.6199999969</v>
      </c>
      <c r="T14" s="14">
        <v>10021</v>
      </c>
      <c r="U14" s="14">
        <v>491244.29999999865</v>
      </c>
    </row>
    <row r="15" spans="1:21">
      <c r="A15" t="s">
        <v>76</v>
      </c>
      <c r="B15" t="s">
        <v>3</v>
      </c>
      <c r="C15" t="s">
        <v>86</v>
      </c>
      <c r="D15" t="s">
        <v>85</v>
      </c>
      <c r="E15" t="s">
        <v>92</v>
      </c>
      <c r="F15" t="s">
        <v>106</v>
      </c>
      <c r="G15" t="s">
        <v>106</v>
      </c>
      <c r="H15" t="s">
        <v>14</v>
      </c>
      <c r="I15">
        <v>1426</v>
      </c>
      <c r="J15">
        <v>672</v>
      </c>
      <c r="K15">
        <v>54981.29</v>
      </c>
      <c r="L15">
        <v>38.556304347826099</v>
      </c>
      <c r="M15">
        <v>7.9901444655081696E-4</v>
      </c>
      <c r="N15">
        <v>3.08070441795231E-2</v>
      </c>
    </row>
    <row r="16" spans="1:21">
      <c r="A16" t="s">
        <v>93</v>
      </c>
      <c r="B16" t="s">
        <v>2</v>
      </c>
      <c r="C16" t="s">
        <v>93</v>
      </c>
      <c r="D16" t="s">
        <v>85</v>
      </c>
      <c r="E16" t="s">
        <v>92</v>
      </c>
      <c r="F16" t="s">
        <v>106</v>
      </c>
      <c r="G16" t="s">
        <v>106</v>
      </c>
      <c r="H16" t="s">
        <v>4</v>
      </c>
      <c r="I16">
        <v>15456</v>
      </c>
      <c r="J16">
        <v>1408</v>
      </c>
      <c r="K16">
        <v>77341.279999998995</v>
      </c>
      <c r="L16">
        <v>5.00396480331265</v>
      </c>
      <c r="M16">
        <v>2.0373177299367298E-3</v>
      </c>
      <c r="N16">
        <v>1.01946662137681E-2</v>
      </c>
    </row>
    <row r="17" spans="1:14">
      <c r="A17" t="s">
        <v>76</v>
      </c>
      <c r="B17" t="s">
        <v>3</v>
      </c>
      <c r="C17" t="s">
        <v>86</v>
      </c>
      <c r="D17" t="s">
        <v>85</v>
      </c>
      <c r="E17" t="s">
        <v>103</v>
      </c>
      <c r="F17" t="s">
        <v>106</v>
      </c>
      <c r="G17" t="s">
        <v>106</v>
      </c>
      <c r="H17" t="s">
        <v>16</v>
      </c>
      <c r="I17">
        <v>545</v>
      </c>
      <c r="J17">
        <v>287</v>
      </c>
      <c r="K17">
        <v>101233.749999999</v>
      </c>
      <c r="L17">
        <v>185.74999999999901</v>
      </c>
      <c r="M17">
        <v>8.4925639522392508E-3</v>
      </c>
      <c r="N17">
        <v>1.57749375412844</v>
      </c>
    </row>
    <row r="18" spans="1:14">
      <c r="A18" t="s">
        <v>76</v>
      </c>
      <c r="B18" t="s">
        <v>3</v>
      </c>
      <c r="C18" t="s">
        <v>86</v>
      </c>
      <c r="D18" t="s">
        <v>85</v>
      </c>
      <c r="E18" t="s">
        <v>92</v>
      </c>
      <c r="F18" t="s">
        <v>106</v>
      </c>
      <c r="G18" t="s">
        <v>106</v>
      </c>
      <c r="H18" t="s">
        <v>16</v>
      </c>
      <c r="I18">
        <v>905</v>
      </c>
      <c r="J18">
        <v>521</v>
      </c>
      <c r="K18">
        <v>171849.989999999</v>
      </c>
      <c r="L18">
        <v>189.88949171270701</v>
      </c>
      <c r="M18">
        <v>4.1211305860419298E-4</v>
      </c>
      <c r="N18">
        <v>7.82559392265193E-2</v>
      </c>
    </row>
    <row r="19" spans="1:14">
      <c r="A19" t="s">
        <v>76</v>
      </c>
      <c r="B19" t="s">
        <v>3</v>
      </c>
      <c r="C19" t="s">
        <v>86</v>
      </c>
      <c r="D19" t="s">
        <v>85</v>
      </c>
      <c r="E19" t="s">
        <v>103</v>
      </c>
      <c r="F19" t="s">
        <v>305</v>
      </c>
      <c r="G19" t="s">
        <v>305</v>
      </c>
      <c r="H19" t="s">
        <v>16</v>
      </c>
      <c r="I19">
        <v>7</v>
      </c>
      <c r="J19">
        <v>5</v>
      </c>
      <c r="K19">
        <v>1883.94999999999</v>
      </c>
      <c r="L19">
        <v>269.13571428571402</v>
      </c>
      <c r="M19">
        <v>6.1609448233764103E-3</v>
      </c>
      <c r="N19">
        <v>1.6581302857142799</v>
      </c>
    </row>
    <row r="20" spans="1:14">
      <c r="A20" t="s">
        <v>93</v>
      </c>
      <c r="B20" t="s">
        <v>2</v>
      </c>
      <c r="C20" t="s">
        <v>93</v>
      </c>
      <c r="D20" t="s">
        <v>85</v>
      </c>
      <c r="E20" t="s">
        <v>103</v>
      </c>
      <c r="F20" t="s">
        <v>88</v>
      </c>
      <c r="G20" t="s">
        <v>88</v>
      </c>
      <c r="H20" t="s">
        <v>14</v>
      </c>
      <c r="I20">
        <v>243</v>
      </c>
      <c r="J20">
        <v>170</v>
      </c>
      <c r="K20">
        <v>9682.0199999999895</v>
      </c>
      <c r="L20">
        <v>39.843703703703703</v>
      </c>
      <c r="M20">
        <v>7.2240490104337699E-3</v>
      </c>
      <c r="N20">
        <v>0.28783286831275701</v>
      </c>
    </row>
    <row r="21" spans="1:14">
      <c r="A21" t="s">
        <v>93</v>
      </c>
      <c r="B21" t="s">
        <v>2</v>
      </c>
      <c r="C21" t="s">
        <v>93</v>
      </c>
      <c r="D21" t="s">
        <v>85</v>
      </c>
      <c r="E21" t="s">
        <v>103</v>
      </c>
      <c r="F21" t="s">
        <v>88</v>
      </c>
      <c r="G21" t="s">
        <v>88</v>
      </c>
      <c r="H21" t="s">
        <v>16</v>
      </c>
      <c r="I21">
        <v>305</v>
      </c>
      <c r="J21">
        <v>234</v>
      </c>
      <c r="K21">
        <v>62431.09</v>
      </c>
      <c r="L21">
        <v>204.692098360655</v>
      </c>
      <c r="M21">
        <v>4.7595615742092503E-3</v>
      </c>
      <c r="N21">
        <v>0.97424464590163895</v>
      </c>
    </row>
    <row r="22" spans="1:14">
      <c r="A22" t="s">
        <v>76</v>
      </c>
      <c r="B22" t="s">
        <v>3</v>
      </c>
      <c r="C22" t="s">
        <v>86</v>
      </c>
      <c r="D22" t="s">
        <v>85</v>
      </c>
      <c r="E22" t="s">
        <v>111</v>
      </c>
      <c r="F22" t="s">
        <v>306</v>
      </c>
      <c r="G22" t="s">
        <v>306</v>
      </c>
      <c r="H22" t="s">
        <v>15</v>
      </c>
      <c r="I22">
        <v>206</v>
      </c>
      <c r="J22">
        <v>86</v>
      </c>
      <c r="K22">
        <v>14344.539999999901</v>
      </c>
      <c r="L22">
        <v>69.633689320388299</v>
      </c>
      <c r="M22">
        <v>7.1362776359506803E-4</v>
      </c>
      <c r="N22">
        <v>4.9692533980582501E-2</v>
      </c>
    </row>
    <row r="23" spans="1:14">
      <c r="A23" t="s">
        <v>93</v>
      </c>
      <c r="B23" t="s">
        <v>2</v>
      </c>
      <c r="C23" t="s">
        <v>221</v>
      </c>
      <c r="D23" t="s">
        <v>285</v>
      </c>
      <c r="E23" t="s">
        <v>103</v>
      </c>
      <c r="F23" t="s">
        <v>88</v>
      </c>
      <c r="G23" t="s">
        <v>88</v>
      </c>
      <c r="H23" t="s">
        <v>16</v>
      </c>
      <c r="I23">
        <v>42</v>
      </c>
      <c r="J23">
        <v>38</v>
      </c>
      <c r="K23">
        <v>10211.370000000001</v>
      </c>
      <c r="L23">
        <v>243.12785714285701</v>
      </c>
      <c r="M23">
        <v>0</v>
      </c>
      <c r="N23">
        <v>0</v>
      </c>
    </row>
    <row r="24" spans="1:14">
      <c r="A24" t="s">
        <v>93</v>
      </c>
      <c r="B24" t="s">
        <v>2</v>
      </c>
      <c r="C24" t="s">
        <v>93</v>
      </c>
      <c r="D24" t="s">
        <v>85</v>
      </c>
      <c r="E24" t="s">
        <v>103</v>
      </c>
      <c r="F24" t="s">
        <v>88</v>
      </c>
      <c r="G24" t="s">
        <v>88</v>
      </c>
      <c r="H24" t="s">
        <v>15</v>
      </c>
      <c r="I24">
        <v>303</v>
      </c>
      <c r="J24">
        <v>224</v>
      </c>
      <c r="K24">
        <v>21351.32</v>
      </c>
      <c r="L24">
        <v>70.466402640263993</v>
      </c>
      <c r="M24">
        <v>6.4432787762068004E-3</v>
      </c>
      <c r="N24">
        <v>0.454034676567656</v>
      </c>
    </row>
    <row r="25" spans="1:14">
      <c r="A25" t="s">
        <v>93</v>
      </c>
      <c r="B25" t="s">
        <v>2</v>
      </c>
      <c r="C25" t="s">
        <v>93</v>
      </c>
      <c r="D25" t="s">
        <v>85</v>
      </c>
      <c r="E25" t="s">
        <v>103</v>
      </c>
      <c r="F25" t="s">
        <v>137</v>
      </c>
      <c r="G25" t="s">
        <v>137</v>
      </c>
      <c r="H25" t="s">
        <v>15</v>
      </c>
      <c r="I25">
        <v>39</v>
      </c>
      <c r="J25">
        <v>35</v>
      </c>
      <c r="K25">
        <v>2918.2599999999902</v>
      </c>
      <c r="L25">
        <v>74.827179487179393</v>
      </c>
      <c r="M25">
        <v>6.6962436520392197E-3</v>
      </c>
      <c r="N25">
        <v>0.50106102564102495</v>
      </c>
    </row>
    <row r="26" spans="1:14">
      <c r="A26" t="s">
        <v>93</v>
      </c>
      <c r="B26" t="s">
        <v>2</v>
      </c>
      <c r="C26" t="s">
        <v>93</v>
      </c>
      <c r="D26" t="s">
        <v>85</v>
      </c>
      <c r="E26" t="s">
        <v>92</v>
      </c>
      <c r="F26" t="s">
        <v>137</v>
      </c>
      <c r="G26" t="s">
        <v>137</v>
      </c>
      <c r="H26" t="s">
        <v>16</v>
      </c>
      <c r="I26">
        <v>1649</v>
      </c>
      <c r="J26">
        <v>832</v>
      </c>
      <c r="K26">
        <v>333957.73</v>
      </c>
      <c r="L26">
        <v>202.52136446331099</v>
      </c>
      <c r="M26">
        <v>1.12831744304885E-3</v>
      </c>
      <c r="N26">
        <v>0.228508388114008</v>
      </c>
    </row>
    <row r="27" spans="1:14">
      <c r="A27" t="s">
        <v>93</v>
      </c>
      <c r="B27" t="s">
        <v>2</v>
      </c>
      <c r="C27" t="s">
        <v>93</v>
      </c>
      <c r="D27" t="s">
        <v>85</v>
      </c>
      <c r="E27" t="s">
        <v>92</v>
      </c>
      <c r="F27" t="s">
        <v>137</v>
      </c>
      <c r="G27" t="s">
        <v>137</v>
      </c>
      <c r="H27" t="s">
        <v>15</v>
      </c>
      <c r="I27">
        <v>1544</v>
      </c>
      <c r="J27">
        <v>810</v>
      </c>
      <c r="K27">
        <v>110069.329999999</v>
      </c>
      <c r="L27">
        <v>71.288426165803102</v>
      </c>
      <c r="M27">
        <v>1.2342688739905899E-3</v>
      </c>
      <c r="N27">
        <v>8.7989085492227795E-2</v>
      </c>
    </row>
    <row r="28" spans="1:14">
      <c r="A28" t="s">
        <v>93</v>
      </c>
      <c r="B28" t="s">
        <v>2</v>
      </c>
      <c r="C28" t="s">
        <v>93</v>
      </c>
      <c r="D28" t="s">
        <v>85</v>
      </c>
      <c r="E28" t="s">
        <v>92</v>
      </c>
      <c r="F28" t="s">
        <v>137</v>
      </c>
      <c r="G28" t="s">
        <v>137</v>
      </c>
      <c r="H28" t="s">
        <v>12</v>
      </c>
      <c r="I28">
        <v>689</v>
      </c>
      <c r="J28">
        <v>319</v>
      </c>
      <c r="K28">
        <v>10238.01</v>
      </c>
      <c r="L28">
        <v>14.859230769230701</v>
      </c>
      <c r="M28">
        <v>1.69462229476235E-3</v>
      </c>
      <c r="N28">
        <v>2.5180783744557299E-2</v>
      </c>
    </row>
    <row r="29" spans="1:14">
      <c r="A29" t="s">
        <v>93</v>
      </c>
      <c r="B29" t="s">
        <v>2</v>
      </c>
      <c r="C29" t="s">
        <v>93</v>
      </c>
      <c r="D29" t="s">
        <v>85</v>
      </c>
      <c r="E29" t="s">
        <v>92</v>
      </c>
      <c r="F29" t="s">
        <v>88</v>
      </c>
      <c r="G29" t="s">
        <v>265</v>
      </c>
      <c r="H29" t="s">
        <v>4</v>
      </c>
      <c r="I29">
        <v>49</v>
      </c>
      <c r="J29">
        <v>28</v>
      </c>
      <c r="K29">
        <v>242.6</v>
      </c>
      <c r="L29">
        <v>4.9510204081632603</v>
      </c>
      <c r="M29">
        <v>2.3686067600989201E-3</v>
      </c>
      <c r="N29">
        <v>1.1727020408163201E-2</v>
      </c>
    </row>
    <row r="30" spans="1:14">
      <c r="A30" t="s">
        <v>93</v>
      </c>
      <c r="B30" t="s">
        <v>2</v>
      </c>
      <c r="C30" t="s">
        <v>93</v>
      </c>
      <c r="D30" t="s">
        <v>85</v>
      </c>
      <c r="E30" t="s">
        <v>111</v>
      </c>
      <c r="F30" t="s">
        <v>137</v>
      </c>
      <c r="G30" t="s">
        <v>137</v>
      </c>
      <c r="H30" t="s">
        <v>14</v>
      </c>
      <c r="I30">
        <v>596</v>
      </c>
      <c r="J30">
        <v>208</v>
      </c>
      <c r="K30">
        <v>23111.4399999999</v>
      </c>
      <c r="L30">
        <v>38.7775838926174</v>
      </c>
      <c r="M30">
        <v>2.07130148532502E-3</v>
      </c>
      <c r="N30">
        <v>8.0320067114093896E-2</v>
      </c>
    </row>
    <row r="31" spans="1:14">
      <c r="A31" t="s">
        <v>93</v>
      </c>
      <c r="B31" t="s">
        <v>2</v>
      </c>
      <c r="C31" t="s">
        <v>93</v>
      </c>
      <c r="D31" t="s">
        <v>85</v>
      </c>
      <c r="E31" t="s">
        <v>92</v>
      </c>
      <c r="F31" t="s">
        <v>88</v>
      </c>
      <c r="G31" t="s">
        <v>106</v>
      </c>
      <c r="H31" t="s">
        <v>13</v>
      </c>
      <c r="I31">
        <v>245</v>
      </c>
      <c r="J31">
        <v>218</v>
      </c>
      <c r="K31">
        <v>6024.29</v>
      </c>
      <c r="L31">
        <v>24.588938775510201</v>
      </c>
      <c r="M31">
        <v>1.87231773370803E-3</v>
      </c>
      <c r="N31">
        <v>4.6038306122448899E-2</v>
      </c>
    </row>
    <row r="32" spans="1:14">
      <c r="A32" t="s">
        <v>93</v>
      </c>
      <c r="B32" t="s">
        <v>2</v>
      </c>
      <c r="C32" t="s">
        <v>93</v>
      </c>
      <c r="D32" t="s">
        <v>85</v>
      </c>
      <c r="E32" t="s">
        <v>92</v>
      </c>
      <c r="F32" t="s">
        <v>88</v>
      </c>
      <c r="G32" t="s">
        <v>137</v>
      </c>
      <c r="H32" t="s">
        <v>15</v>
      </c>
      <c r="I32">
        <v>354</v>
      </c>
      <c r="J32">
        <v>343</v>
      </c>
      <c r="K32">
        <v>24555.929999999898</v>
      </c>
      <c r="L32">
        <v>69.367033898304896</v>
      </c>
      <c r="M32">
        <v>1.38953877943128E-3</v>
      </c>
      <c r="N32">
        <v>9.6388183615819106E-2</v>
      </c>
    </row>
    <row r="33" spans="1:14">
      <c r="A33" t="s">
        <v>93</v>
      </c>
      <c r="B33" t="s">
        <v>2</v>
      </c>
      <c r="C33" t="s">
        <v>93</v>
      </c>
      <c r="D33" t="s">
        <v>85</v>
      </c>
      <c r="E33" t="s">
        <v>111</v>
      </c>
      <c r="F33" t="s">
        <v>306</v>
      </c>
      <c r="G33" t="s">
        <v>306</v>
      </c>
      <c r="H33" t="s">
        <v>14</v>
      </c>
      <c r="I33">
        <v>778</v>
      </c>
      <c r="J33">
        <v>129</v>
      </c>
      <c r="K33">
        <v>29567.42</v>
      </c>
      <c r="L33">
        <v>38.004395886889398</v>
      </c>
      <c r="M33">
        <v>1.9810644621681599E-3</v>
      </c>
      <c r="N33">
        <v>7.5289158097686396E-2</v>
      </c>
    </row>
    <row r="34" spans="1:14">
      <c r="A34" t="s">
        <v>93</v>
      </c>
      <c r="B34" t="s">
        <v>2</v>
      </c>
      <c r="C34" t="s">
        <v>93</v>
      </c>
      <c r="D34" t="s">
        <v>85</v>
      </c>
      <c r="E34" t="s">
        <v>92</v>
      </c>
      <c r="F34" t="s">
        <v>106</v>
      </c>
      <c r="G34" t="s">
        <v>106</v>
      </c>
      <c r="H34" t="s">
        <v>14</v>
      </c>
      <c r="I34">
        <v>8369</v>
      </c>
      <c r="J34">
        <v>2627</v>
      </c>
      <c r="K34">
        <v>325230.99999999901</v>
      </c>
      <c r="L34">
        <v>38.861393236945801</v>
      </c>
      <c r="M34">
        <v>1.08439859361496E-3</v>
      </c>
      <c r="N34">
        <v>4.2141240172063603E-2</v>
      </c>
    </row>
    <row r="35" spans="1:14">
      <c r="A35" t="s">
        <v>93</v>
      </c>
      <c r="B35" t="s">
        <v>2</v>
      </c>
      <c r="C35" t="s">
        <v>93</v>
      </c>
      <c r="D35" t="s">
        <v>85</v>
      </c>
      <c r="E35" t="s">
        <v>92</v>
      </c>
      <c r="F35" t="s">
        <v>88</v>
      </c>
      <c r="G35" t="s">
        <v>137</v>
      </c>
      <c r="H35" t="s">
        <v>4</v>
      </c>
      <c r="I35">
        <v>245</v>
      </c>
      <c r="J35">
        <v>170</v>
      </c>
      <c r="K35">
        <v>1207.3499999999899</v>
      </c>
      <c r="L35">
        <v>4.9279591836734697</v>
      </c>
      <c r="M35">
        <v>2.67107383940034E-3</v>
      </c>
      <c r="N35">
        <v>1.31629428571428E-2</v>
      </c>
    </row>
    <row r="36" spans="1:14">
      <c r="A36" t="s">
        <v>76</v>
      </c>
      <c r="B36" t="s">
        <v>3</v>
      </c>
      <c r="C36" t="s">
        <v>86</v>
      </c>
      <c r="D36" t="s">
        <v>85</v>
      </c>
      <c r="E36" t="s">
        <v>92</v>
      </c>
      <c r="F36" t="s">
        <v>88</v>
      </c>
      <c r="G36" t="s">
        <v>240</v>
      </c>
      <c r="H36" t="s">
        <v>16</v>
      </c>
      <c r="I36">
        <v>27</v>
      </c>
      <c r="J36">
        <v>26</v>
      </c>
      <c r="K36">
        <v>4780.78</v>
      </c>
      <c r="L36">
        <v>177.065925925925</v>
      </c>
      <c r="M36">
        <v>3.0633850543216701E-4</v>
      </c>
      <c r="N36">
        <v>5.4242111111111102E-2</v>
      </c>
    </row>
    <row r="37" spans="1:14">
      <c r="A37" t="s">
        <v>93</v>
      </c>
      <c r="B37" t="s">
        <v>2</v>
      </c>
      <c r="C37" t="s">
        <v>221</v>
      </c>
      <c r="D37" t="s">
        <v>285</v>
      </c>
      <c r="E37" t="s">
        <v>103</v>
      </c>
      <c r="F37" t="s">
        <v>88</v>
      </c>
      <c r="G37" t="s">
        <v>88</v>
      </c>
      <c r="H37" t="s">
        <v>14</v>
      </c>
      <c r="I37">
        <v>13</v>
      </c>
      <c r="J37">
        <v>12</v>
      </c>
      <c r="K37">
        <v>471.81999999999903</v>
      </c>
      <c r="L37">
        <v>36.293846153846097</v>
      </c>
      <c r="M37">
        <v>0</v>
      </c>
      <c r="N37">
        <v>0</v>
      </c>
    </row>
    <row r="38" spans="1:14">
      <c r="A38" t="s">
        <v>93</v>
      </c>
      <c r="B38" t="s">
        <v>2</v>
      </c>
      <c r="C38" t="s">
        <v>93</v>
      </c>
      <c r="D38" t="s">
        <v>85</v>
      </c>
      <c r="E38" t="s">
        <v>92</v>
      </c>
      <c r="F38" t="s">
        <v>88</v>
      </c>
      <c r="G38" t="s">
        <v>106</v>
      </c>
      <c r="H38" t="s">
        <v>12</v>
      </c>
      <c r="I38">
        <v>358</v>
      </c>
      <c r="J38">
        <v>229</v>
      </c>
      <c r="K38">
        <v>5308.88</v>
      </c>
      <c r="L38">
        <v>14.829273743016699</v>
      </c>
      <c r="M38">
        <v>2.0337920616024401E-3</v>
      </c>
      <c r="N38">
        <v>3.0159659217877E-2</v>
      </c>
    </row>
    <row r="39" spans="1:14">
      <c r="A39" t="s">
        <v>93</v>
      </c>
      <c r="B39" t="s">
        <v>2</v>
      </c>
      <c r="C39" t="s">
        <v>93</v>
      </c>
      <c r="D39" t="s">
        <v>85</v>
      </c>
      <c r="E39" t="s">
        <v>111</v>
      </c>
      <c r="F39" t="s">
        <v>88</v>
      </c>
      <c r="G39" t="s">
        <v>88</v>
      </c>
      <c r="H39" t="s">
        <v>12</v>
      </c>
      <c r="I39">
        <v>1327</v>
      </c>
      <c r="J39">
        <v>203</v>
      </c>
      <c r="K39">
        <v>19282.75</v>
      </c>
      <c r="L39">
        <v>14.531085154483799</v>
      </c>
      <c r="M39">
        <v>2.66095084985286E-3</v>
      </c>
      <c r="N39">
        <v>3.86665033911077E-2</v>
      </c>
    </row>
    <row r="40" spans="1:14">
      <c r="A40" t="s">
        <v>93</v>
      </c>
      <c r="B40" t="s">
        <v>2</v>
      </c>
      <c r="C40" t="s">
        <v>221</v>
      </c>
      <c r="D40" t="s">
        <v>285</v>
      </c>
      <c r="E40" t="s">
        <v>103</v>
      </c>
      <c r="F40" t="s">
        <v>88</v>
      </c>
      <c r="G40" t="s">
        <v>88</v>
      </c>
      <c r="H40" t="s">
        <v>15</v>
      </c>
      <c r="I40">
        <v>27</v>
      </c>
      <c r="J40">
        <v>23</v>
      </c>
      <c r="K40">
        <v>1979.03999999999</v>
      </c>
      <c r="L40">
        <v>73.297777777777696</v>
      </c>
      <c r="M40">
        <v>0</v>
      </c>
      <c r="N40">
        <v>0</v>
      </c>
    </row>
    <row r="41" spans="1:14">
      <c r="A41" t="s">
        <v>76</v>
      </c>
      <c r="B41" t="s">
        <v>3</v>
      </c>
      <c r="C41" t="s">
        <v>86</v>
      </c>
      <c r="D41" t="s">
        <v>85</v>
      </c>
      <c r="E41" t="s">
        <v>103</v>
      </c>
      <c r="F41" t="s">
        <v>83</v>
      </c>
      <c r="G41" t="s">
        <v>83</v>
      </c>
      <c r="H41" t="s">
        <v>14</v>
      </c>
      <c r="I41">
        <v>34</v>
      </c>
      <c r="J41">
        <v>29</v>
      </c>
      <c r="K41">
        <v>1385.44999999999</v>
      </c>
      <c r="L41">
        <v>40.7485294117647</v>
      </c>
      <c r="M41">
        <v>9.8377790609549196E-3</v>
      </c>
      <c r="N41">
        <v>0.40087502941176401</v>
      </c>
    </row>
    <row r="42" spans="1:14">
      <c r="A42" t="s">
        <v>76</v>
      </c>
      <c r="B42" t="s">
        <v>3</v>
      </c>
      <c r="C42" t="s">
        <v>86</v>
      </c>
      <c r="D42" t="s">
        <v>85</v>
      </c>
      <c r="E42" t="s">
        <v>103</v>
      </c>
      <c r="F42" t="s">
        <v>83</v>
      </c>
      <c r="G42" t="s">
        <v>83</v>
      </c>
      <c r="H42" t="s">
        <v>13</v>
      </c>
      <c r="I42">
        <v>19</v>
      </c>
      <c r="J42">
        <v>16</v>
      </c>
      <c r="K42">
        <v>464.60999999999899</v>
      </c>
      <c r="L42">
        <v>24.453157894736801</v>
      </c>
      <c r="M42">
        <v>1.1075837799444601E-2</v>
      </c>
      <c r="N42">
        <v>0.27083921052631499</v>
      </c>
    </row>
    <row r="43" spans="1:14">
      <c r="A43" t="s">
        <v>76</v>
      </c>
      <c r="B43" t="s">
        <v>3</v>
      </c>
      <c r="C43" t="s">
        <v>86</v>
      </c>
      <c r="D43" t="s">
        <v>85</v>
      </c>
      <c r="E43" t="s">
        <v>103</v>
      </c>
      <c r="F43" t="s">
        <v>83</v>
      </c>
      <c r="G43" t="s">
        <v>83</v>
      </c>
      <c r="H43" t="s">
        <v>4</v>
      </c>
      <c r="I43">
        <v>74</v>
      </c>
      <c r="J43">
        <v>22</v>
      </c>
      <c r="K43">
        <v>477.33</v>
      </c>
      <c r="L43">
        <v>6.4504054054053999</v>
      </c>
      <c r="M43">
        <v>1.6683694718538498E-2</v>
      </c>
      <c r="N43">
        <v>0.107616594594594</v>
      </c>
    </row>
    <row r="44" spans="1:14">
      <c r="A44" t="s">
        <v>93</v>
      </c>
      <c r="B44" t="s">
        <v>2</v>
      </c>
      <c r="C44" t="s">
        <v>93</v>
      </c>
      <c r="D44" t="s">
        <v>85</v>
      </c>
      <c r="E44" t="s">
        <v>92</v>
      </c>
      <c r="F44" t="s">
        <v>83</v>
      </c>
      <c r="G44" t="s">
        <v>83</v>
      </c>
      <c r="H44" t="s">
        <v>4</v>
      </c>
      <c r="I44">
        <v>104</v>
      </c>
      <c r="J44">
        <v>46</v>
      </c>
      <c r="K44">
        <v>563.13</v>
      </c>
      <c r="L44">
        <v>5.4147115384615301</v>
      </c>
      <c r="M44">
        <v>1.5466730595066799E-3</v>
      </c>
      <c r="N44">
        <v>8.3747884615384596E-3</v>
      </c>
    </row>
    <row r="45" spans="1:14">
      <c r="A45" t="s">
        <v>76</v>
      </c>
      <c r="B45" t="s">
        <v>3</v>
      </c>
      <c r="C45" t="s">
        <v>86</v>
      </c>
      <c r="D45" t="s">
        <v>85</v>
      </c>
      <c r="E45" t="s">
        <v>111</v>
      </c>
      <c r="F45" t="s">
        <v>83</v>
      </c>
      <c r="G45" t="s">
        <v>83</v>
      </c>
      <c r="H45" t="s">
        <v>4</v>
      </c>
      <c r="I45">
        <v>30</v>
      </c>
      <c r="J45">
        <v>20</v>
      </c>
      <c r="K45">
        <v>132.52000000000001</v>
      </c>
      <c r="L45">
        <v>4.41733333333333</v>
      </c>
      <c r="M45">
        <v>5.9687292484153298E-3</v>
      </c>
      <c r="N45">
        <v>2.6365866666666599E-2</v>
      </c>
    </row>
    <row r="46" spans="1:14">
      <c r="A46" t="s">
        <v>76</v>
      </c>
      <c r="B46" t="s">
        <v>3</v>
      </c>
      <c r="C46" t="s">
        <v>86</v>
      </c>
      <c r="D46" t="s">
        <v>85</v>
      </c>
      <c r="E46" t="s">
        <v>103</v>
      </c>
      <c r="F46" t="s">
        <v>99</v>
      </c>
      <c r="G46" t="s">
        <v>99</v>
      </c>
      <c r="H46" t="s">
        <v>13</v>
      </c>
      <c r="I46">
        <v>95</v>
      </c>
      <c r="J46">
        <v>26</v>
      </c>
      <c r="K46">
        <v>2359.8899999999899</v>
      </c>
      <c r="L46">
        <v>24.840947368420998</v>
      </c>
      <c r="M46">
        <v>9.1292975520045408E-3</v>
      </c>
      <c r="N46">
        <v>0.22678039999999999</v>
      </c>
    </row>
    <row r="47" spans="1:14">
      <c r="A47" t="s">
        <v>93</v>
      </c>
      <c r="B47" t="s">
        <v>2</v>
      </c>
      <c r="C47" t="s">
        <v>93</v>
      </c>
      <c r="D47" t="s">
        <v>85</v>
      </c>
      <c r="E47" t="s">
        <v>111</v>
      </c>
      <c r="F47" t="s">
        <v>99</v>
      </c>
      <c r="G47" t="s">
        <v>99</v>
      </c>
      <c r="H47" t="s">
        <v>4</v>
      </c>
      <c r="I47">
        <v>2504</v>
      </c>
      <c r="J47">
        <v>37</v>
      </c>
      <c r="K47">
        <v>10109.790000000001</v>
      </c>
      <c r="L47">
        <v>4.0374560702875302</v>
      </c>
      <c r="M47">
        <v>3.52831196295867E-3</v>
      </c>
      <c r="N47">
        <v>1.42454045527156E-2</v>
      </c>
    </row>
    <row r="48" spans="1:14">
      <c r="A48" t="s">
        <v>76</v>
      </c>
      <c r="B48" t="s">
        <v>3</v>
      </c>
      <c r="C48" t="s">
        <v>86</v>
      </c>
      <c r="D48" t="s">
        <v>85</v>
      </c>
      <c r="E48" t="s">
        <v>111</v>
      </c>
      <c r="F48" t="s">
        <v>99</v>
      </c>
      <c r="G48" t="s">
        <v>99</v>
      </c>
      <c r="H48" t="s">
        <v>4</v>
      </c>
      <c r="I48">
        <v>856</v>
      </c>
      <c r="J48">
        <v>36</v>
      </c>
      <c r="K48">
        <v>3591.8099999999899</v>
      </c>
      <c r="L48">
        <v>4.1960397196261603</v>
      </c>
      <c r="M48">
        <v>4.3746899195670104E-3</v>
      </c>
      <c r="N48">
        <v>1.83563726635513E-2</v>
      </c>
    </row>
    <row r="49" spans="1:14">
      <c r="A49" t="s">
        <v>76</v>
      </c>
      <c r="B49" t="s">
        <v>3</v>
      </c>
      <c r="C49" t="s">
        <v>86</v>
      </c>
      <c r="D49" t="s">
        <v>85</v>
      </c>
      <c r="E49" t="s">
        <v>103</v>
      </c>
      <c r="F49" t="s">
        <v>99</v>
      </c>
      <c r="G49" t="s">
        <v>99</v>
      </c>
      <c r="H49" t="s">
        <v>14</v>
      </c>
      <c r="I49">
        <v>69</v>
      </c>
      <c r="J49">
        <v>26</v>
      </c>
      <c r="K49">
        <v>2697.6</v>
      </c>
      <c r="L49">
        <v>39.095652173913003</v>
      </c>
      <c r="M49">
        <v>8.47623813760379E-3</v>
      </c>
      <c r="N49">
        <v>0.331384057971014</v>
      </c>
    </row>
    <row r="50" spans="1:14">
      <c r="A50" t="s">
        <v>93</v>
      </c>
      <c r="B50" t="s">
        <v>2</v>
      </c>
      <c r="C50" t="s">
        <v>93</v>
      </c>
      <c r="D50" t="s">
        <v>85</v>
      </c>
      <c r="E50" t="s">
        <v>103</v>
      </c>
      <c r="F50" t="s">
        <v>99</v>
      </c>
      <c r="G50" t="s">
        <v>99</v>
      </c>
      <c r="H50" t="s">
        <v>16</v>
      </c>
      <c r="I50">
        <v>48</v>
      </c>
      <c r="J50">
        <v>13</v>
      </c>
      <c r="K50">
        <v>9148.3199999999906</v>
      </c>
      <c r="L50">
        <v>190.58999999999901</v>
      </c>
      <c r="M50">
        <v>7.0033525281144498E-3</v>
      </c>
      <c r="N50">
        <v>1.33476895833333</v>
      </c>
    </row>
    <row r="51" spans="1:14">
      <c r="A51" t="s">
        <v>93</v>
      </c>
      <c r="B51" t="s">
        <v>2</v>
      </c>
      <c r="C51" t="s">
        <v>93</v>
      </c>
      <c r="D51" t="s">
        <v>85</v>
      </c>
      <c r="E51" t="s">
        <v>111</v>
      </c>
      <c r="F51" t="s">
        <v>99</v>
      </c>
      <c r="G51" t="s">
        <v>99</v>
      </c>
      <c r="H51" t="s">
        <v>15</v>
      </c>
      <c r="I51">
        <v>257</v>
      </c>
      <c r="J51">
        <v>50</v>
      </c>
      <c r="K51">
        <v>17265.759999999998</v>
      </c>
      <c r="L51">
        <v>67.181945525291695</v>
      </c>
      <c r="M51">
        <v>1.47843911881087E-3</v>
      </c>
      <c r="N51">
        <v>9.9324416342412403E-2</v>
      </c>
    </row>
    <row r="52" spans="1:14">
      <c r="A52" t="s">
        <v>93</v>
      </c>
      <c r="B52" t="s">
        <v>2</v>
      </c>
      <c r="C52" t="s">
        <v>93</v>
      </c>
      <c r="D52" t="s">
        <v>85</v>
      </c>
      <c r="E52" t="s">
        <v>111</v>
      </c>
      <c r="F52" t="s">
        <v>99</v>
      </c>
      <c r="G52" t="s">
        <v>99</v>
      </c>
      <c r="H52" t="s">
        <v>16</v>
      </c>
      <c r="I52">
        <v>204</v>
      </c>
      <c r="J52">
        <v>50</v>
      </c>
      <c r="K52">
        <v>36061.159999999902</v>
      </c>
      <c r="L52">
        <v>176.77039215686199</v>
      </c>
      <c r="M52">
        <v>1.4489215266508301E-3</v>
      </c>
      <c r="N52">
        <v>0.25612642647058798</v>
      </c>
    </row>
    <row r="53" spans="1:14">
      <c r="A53" t="s">
        <v>93</v>
      </c>
      <c r="B53" t="s">
        <v>2</v>
      </c>
      <c r="C53" t="s">
        <v>93</v>
      </c>
      <c r="D53" t="s">
        <v>85</v>
      </c>
      <c r="E53" t="s">
        <v>92</v>
      </c>
      <c r="F53" t="s">
        <v>88</v>
      </c>
      <c r="G53" t="s">
        <v>117</v>
      </c>
      <c r="H53" t="s">
        <v>16</v>
      </c>
      <c r="I53">
        <v>25</v>
      </c>
      <c r="J53">
        <v>25</v>
      </c>
      <c r="K53">
        <v>5078.8399999999901</v>
      </c>
      <c r="L53">
        <v>203.15360000000001</v>
      </c>
      <c r="M53">
        <v>9.6918725535752195E-4</v>
      </c>
      <c r="N53">
        <v>0.19689387999999999</v>
      </c>
    </row>
    <row r="54" spans="1:14">
      <c r="A54" t="s">
        <v>76</v>
      </c>
      <c r="B54" t="s">
        <v>3</v>
      </c>
      <c r="C54" t="s">
        <v>86</v>
      </c>
      <c r="D54" t="s">
        <v>85</v>
      </c>
      <c r="E54" t="s">
        <v>111</v>
      </c>
      <c r="F54" t="s">
        <v>99</v>
      </c>
      <c r="G54" t="s">
        <v>99</v>
      </c>
      <c r="H54" t="s">
        <v>12</v>
      </c>
      <c r="I54">
        <v>322</v>
      </c>
      <c r="J54">
        <v>37</v>
      </c>
      <c r="K54">
        <v>4255.92</v>
      </c>
      <c r="L54">
        <v>13.2171428571428</v>
      </c>
      <c r="M54">
        <v>2.0285470591552401E-3</v>
      </c>
      <c r="N54">
        <v>2.68115962732919E-2</v>
      </c>
    </row>
    <row r="55" spans="1:14">
      <c r="A55" t="s">
        <v>76</v>
      </c>
      <c r="B55" t="s">
        <v>3</v>
      </c>
      <c r="C55" t="s">
        <v>226</v>
      </c>
      <c r="D55" t="s">
        <v>285</v>
      </c>
      <c r="E55" t="s">
        <v>103</v>
      </c>
      <c r="F55" t="s">
        <v>99</v>
      </c>
      <c r="G55" t="s">
        <v>99</v>
      </c>
      <c r="H55" t="s">
        <v>4</v>
      </c>
      <c r="I55">
        <v>7</v>
      </c>
      <c r="J55">
        <v>4</v>
      </c>
      <c r="K55">
        <v>30.18</v>
      </c>
      <c r="L55">
        <v>4.3114285714285696</v>
      </c>
      <c r="M55">
        <v>0</v>
      </c>
      <c r="N55">
        <v>0</v>
      </c>
    </row>
    <row r="56" spans="1:14">
      <c r="A56" t="s">
        <v>76</v>
      </c>
      <c r="B56" t="s">
        <v>3</v>
      </c>
      <c r="C56" t="s">
        <v>86</v>
      </c>
      <c r="D56" t="s">
        <v>85</v>
      </c>
      <c r="E56" t="s">
        <v>103</v>
      </c>
      <c r="F56" t="s">
        <v>99</v>
      </c>
      <c r="G56" t="s">
        <v>99</v>
      </c>
      <c r="H56" t="s">
        <v>16</v>
      </c>
      <c r="I56">
        <v>115</v>
      </c>
      <c r="J56">
        <v>31</v>
      </c>
      <c r="K56">
        <v>24577.58</v>
      </c>
      <c r="L56">
        <v>213.71808695652101</v>
      </c>
      <c r="M56">
        <v>6.3507206974811898E-3</v>
      </c>
      <c r="N56">
        <v>1.3572638782608599</v>
      </c>
    </row>
    <row r="57" spans="1:14">
      <c r="A57" t="s">
        <v>93</v>
      </c>
      <c r="B57" t="s">
        <v>2</v>
      </c>
      <c r="C57" t="s">
        <v>93</v>
      </c>
      <c r="D57" t="s">
        <v>85</v>
      </c>
      <c r="E57" t="s">
        <v>103</v>
      </c>
      <c r="F57" t="s">
        <v>99</v>
      </c>
      <c r="G57" t="s">
        <v>99</v>
      </c>
      <c r="H57" t="s">
        <v>12</v>
      </c>
      <c r="I57">
        <v>66</v>
      </c>
      <c r="J57">
        <v>24</v>
      </c>
      <c r="K57">
        <v>904.17999999999904</v>
      </c>
      <c r="L57">
        <v>13.6996969696969</v>
      </c>
      <c r="M57">
        <v>1.09970968170054E-2</v>
      </c>
      <c r="N57">
        <v>0.15065689393939299</v>
      </c>
    </row>
    <row r="58" spans="1:14">
      <c r="A58" t="s">
        <v>76</v>
      </c>
      <c r="B58" t="s">
        <v>3</v>
      </c>
      <c r="C58" t="s">
        <v>86</v>
      </c>
      <c r="D58" t="s">
        <v>85</v>
      </c>
      <c r="E58" t="s">
        <v>103</v>
      </c>
      <c r="F58" t="s">
        <v>99</v>
      </c>
      <c r="G58" t="s">
        <v>99</v>
      </c>
      <c r="H58" t="s">
        <v>12</v>
      </c>
      <c r="I58">
        <v>124</v>
      </c>
      <c r="J58">
        <v>31</v>
      </c>
      <c r="K58">
        <v>1737.6099999999899</v>
      </c>
      <c r="L58">
        <v>14.0129838709677</v>
      </c>
      <c r="M58">
        <v>1.22198583111285E-2</v>
      </c>
      <c r="N58">
        <v>0.171236677419354</v>
      </c>
    </row>
    <row r="59" spans="1:14">
      <c r="A59" t="s">
        <v>93</v>
      </c>
      <c r="B59" t="s">
        <v>2</v>
      </c>
      <c r="C59" t="s">
        <v>93</v>
      </c>
      <c r="D59" t="s">
        <v>85</v>
      </c>
      <c r="E59" t="s">
        <v>103</v>
      </c>
      <c r="F59" t="s">
        <v>88</v>
      </c>
      <c r="G59" t="s">
        <v>88</v>
      </c>
      <c r="H59" t="s">
        <v>13</v>
      </c>
      <c r="I59">
        <v>194</v>
      </c>
      <c r="J59">
        <v>139</v>
      </c>
      <c r="K59">
        <v>4778.5299999999897</v>
      </c>
      <c r="L59">
        <v>24.631597938144299</v>
      </c>
      <c r="M59">
        <v>9.3242214655971604E-3</v>
      </c>
      <c r="N59">
        <v>0.22967047422680401</v>
      </c>
    </row>
    <row r="60" spans="1:14">
      <c r="A60" t="s">
        <v>93</v>
      </c>
      <c r="B60" t="s">
        <v>2</v>
      </c>
      <c r="C60" t="s">
        <v>93</v>
      </c>
      <c r="D60" t="s">
        <v>85</v>
      </c>
      <c r="E60" t="s">
        <v>103</v>
      </c>
      <c r="F60" t="s">
        <v>99</v>
      </c>
      <c r="G60" t="s">
        <v>99</v>
      </c>
      <c r="H60" t="s">
        <v>17</v>
      </c>
      <c r="I60">
        <v>11</v>
      </c>
      <c r="J60">
        <v>4</v>
      </c>
      <c r="K60">
        <v>10020.49</v>
      </c>
      <c r="L60">
        <v>910.95363636363595</v>
      </c>
      <c r="M60">
        <v>3.4423568108944702E-3</v>
      </c>
      <c r="N60">
        <v>3.1358274545454501</v>
      </c>
    </row>
    <row r="61" spans="1:14">
      <c r="A61" t="s">
        <v>93</v>
      </c>
      <c r="B61" t="s">
        <v>2</v>
      </c>
      <c r="C61" t="s">
        <v>93</v>
      </c>
      <c r="D61" t="s">
        <v>85</v>
      </c>
      <c r="E61" t="s">
        <v>111</v>
      </c>
      <c r="F61" t="s">
        <v>99</v>
      </c>
      <c r="G61" t="s">
        <v>99</v>
      </c>
      <c r="H61" t="s">
        <v>12</v>
      </c>
      <c r="I61">
        <v>1012</v>
      </c>
      <c r="J61">
        <v>41</v>
      </c>
      <c r="K61">
        <v>13362.789999999901</v>
      </c>
      <c r="L61">
        <v>13.204337944663999</v>
      </c>
      <c r="M61">
        <v>2.24722097705644E-3</v>
      </c>
      <c r="N61">
        <v>2.9673065217391301E-2</v>
      </c>
    </row>
    <row r="62" spans="1:14">
      <c r="A62" t="s">
        <v>93</v>
      </c>
      <c r="B62" t="s">
        <v>2</v>
      </c>
      <c r="C62" t="s">
        <v>93</v>
      </c>
      <c r="D62" t="s">
        <v>85</v>
      </c>
      <c r="E62" t="s">
        <v>111</v>
      </c>
      <c r="F62" t="s">
        <v>99</v>
      </c>
      <c r="G62" t="s">
        <v>99</v>
      </c>
      <c r="H62" t="s">
        <v>13</v>
      </c>
      <c r="I62">
        <v>434</v>
      </c>
      <c r="J62">
        <v>39</v>
      </c>
      <c r="K62">
        <v>10445.61</v>
      </c>
      <c r="L62">
        <v>24.068225806451601</v>
      </c>
      <c r="M62">
        <v>1.9099995117566101E-3</v>
      </c>
      <c r="N62">
        <v>4.5970299539170499E-2</v>
      </c>
    </row>
    <row r="63" spans="1:14">
      <c r="A63" t="s">
        <v>76</v>
      </c>
      <c r="B63" t="s">
        <v>3</v>
      </c>
      <c r="C63" t="s">
        <v>86</v>
      </c>
      <c r="D63" t="s">
        <v>85</v>
      </c>
      <c r="E63" t="s">
        <v>103</v>
      </c>
      <c r="F63" t="s">
        <v>99</v>
      </c>
      <c r="G63" t="s">
        <v>99</v>
      </c>
      <c r="H63" t="s">
        <v>4</v>
      </c>
      <c r="I63">
        <v>299</v>
      </c>
      <c r="J63">
        <v>30</v>
      </c>
      <c r="K63">
        <v>1208.02</v>
      </c>
      <c r="L63">
        <v>4.0402006688963201</v>
      </c>
      <c r="M63">
        <v>2.32305499908942E-2</v>
      </c>
      <c r="N63">
        <v>9.3856083612040106E-2</v>
      </c>
    </row>
    <row r="64" spans="1:14">
      <c r="A64" t="s">
        <v>76</v>
      </c>
      <c r="B64" t="s">
        <v>3</v>
      </c>
      <c r="C64" t="s">
        <v>86</v>
      </c>
      <c r="D64" t="s">
        <v>85</v>
      </c>
      <c r="E64" t="s">
        <v>111</v>
      </c>
      <c r="F64" t="s">
        <v>99</v>
      </c>
      <c r="G64" t="s">
        <v>99</v>
      </c>
      <c r="H64" t="s">
        <v>13</v>
      </c>
      <c r="I64">
        <v>159</v>
      </c>
      <c r="J64">
        <v>34</v>
      </c>
      <c r="K64">
        <v>3831.11</v>
      </c>
      <c r="L64">
        <v>24.095031446540801</v>
      </c>
      <c r="M64">
        <v>1.30866015332371E-3</v>
      </c>
      <c r="N64">
        <v>3.1532207547169802E-2</v>
      </c>
    </row>
    <row r="65" spans="1:14">
      <c r="A65" t="s">
        <v>93</v>
      </c>
      <c r="B65" t="s">
        <v>2</v>
      </c>
      <c r="C65" t="s">
        <v>93</v>
      </c>
      <c r="D65" t="s">
        <v>85</v>
      </c>
      <c r="E65" t="s">
        <v>103</v>
      </c>
      <c r="F65" t="s">
        <v>99</v>
      </c>
      <c r="G65" t="s">
        <v>99</v>
      </c>
      <c r="H65" t="s">
        <v>4</v>
      </c>
      <c r="I65">
        <v>99</v>
      </c>
      <c r="J65">
        <v>28</v>
      </c>
      <c r="K65">
        <v>467.28</v>
      </c>
      <c r="L65">
        <v>4.72</v>
      </c>
      <c r="M65">
        <v>2.4204558294812498E-2</v>
      </c>
      <c r="N65">
        <v>0.114245515151515</v>
      </c>
    </row>
    <row r="66" spans="1:14">
      <c r="A66" t="s">
        <v>93</v>
      </c>
      <c r="B66" t="s">
        <v>2</v>
      </c>
      <c r="C66" t="s">
        <v>93</v>
      </c>
      <c r="D66" t="s">
        <v>85</v>
      </c>
      <c r="E66" t="s">
        <v>103</v>
      </c>
      <c r="F66" t="s">
        <v>88</v>
      </c>
      <c r="G66" t="s">
        <v>88</v>
      </c>
      <c r="H66" t="s">
        <v>17</v>
      </c>
      <c r="I66">
        <v>82</v>
      </c>
      <c r="J66">
        <v>68</v>
      </c>
      <c r="K66">
        <v>98652.45</v>
      </c>
      <c r="L66">
        <v>1203.07865853658</v>
      </c>
      <c r="M66">
        <v>4.3085320131430998E-3</v>
      </c>
      <c r="N66">
        <v>5.1835029146341398</v>
      </c>
    </row>
    <row r="67" spans="1:14">
      <c r="A67" t="s">
        <v>93</v>
      </c>
      <c r="B67" t="s">
        <v>2</v>
      </c>
      <c r="C67" t="s">
        <v>93</v>
      </c>
      <c r="D67" t="s">
        <v>85</v>
      </c>
      <c r="E67" t="s">
        <v>111</v>
      </c>
      <c r="F67" t="s">
        <v>99</v>
      </c>
      <c r="G67" t="s">
        <v>99</v>
      </c>
      <c r="H67" t="s">
        <v>14</v>
      </c>
      <c r="I67">
        <v>384</v>
      </c>
      <c r="J67">
        <v>51</v>
      </c>
      <c r="K67">
        <v>14465.66</v>
      </c>
      <c r="L67">
        <v>37.670989583333302</v>
      </c>
      <c r="M67">
        <v>1.5187280082623201E-3</v>
      </c>
      <c r="N67">
        <v>5.7211986979166601E-2</v>
      </c>
    </row>
    <row r="68" spans="1:14">
      <c r="A68" t="s">
        <v>76</v>
      </c>
      <c r="B68" t="s">
        <v>3</v>
      </c>
      <c r="C68" t="s">
        <v>86</v>
      </c>
      <c r="D68" t="s">
        <v>85</v>
      </c>
      <c r="E68" t="s">
        <v>103</v>
      </c>
      <c r="F68" t="s">
        <v>99</v>
      </c>
      <c r="G68" t="s">
        <v>99</v>
      </c>
      <c r="H68" t="s">
        <v>15</v>
      </c>
      <c r="I68">
        <v>79</v>
      </c>
      <c r="J68">
        <v>31</v>
      </c>
      <c r="K68">
        <v>5649.8899999999903</v>
      </c>
      <c r="L68">
        <v>71.517594936708804</v>
      </c>
      <c r="M68">
        <v>7.7307841391602303E-3</v>
      </c>
      <c r="N68">
        <v>0.55288708860759495</v>
      </c>
    </row>
    <row r="69" spans="1:14">
      <c r="A69" t="s">
        <v>93</v>
      </c>
      <c r="B69" t="s">
        <v>2</v>
      </c>
      <c r="C69" t="s">
        <v>93</v>
      </c>
      <c r="D69" t="s">
        <v>85</v>
      </c>
      <c r="E69" t="s">
        <v>103</v>
      </c>
      <c r="F69" t="s">
        <v>99</v>
      </c>
      <c r="G69" t="s">
        <v>99</v>
      </c>
      <c r="H69" t="s">
        <v>15</v>
      </c>
      <c r="I69">
        <v>36</v>
      </c>
      <c r="J69">
        <v>14</v>
      </c>
      <c r="K69">
        <v>2658.73</v>
      </c>
      <c r="L69">
        <v>73.853611111111107</v>
      </c>
      <c r="M69">
        <v>7.6955640474963604E-3</v>
      </c>
      <c r="N69">
        <v>0.56834519444444398</v>
      </c>
    </row>
    <row r="70" spans="1:14">
      <c r="A70" t="s">
        <v>76</v>
      </c>
      <c r="B70" t="s">
        <v>3</v>
      </c>
      <c r="C70" t="s">
        <v>86</v>
      </c>
      <c r="D70" t="s">
        <v>85</v>
      </c>
      <c r="E70" t="s">
        <v>103</v>
      </c>
      <c r="F70" t="s">
        <v>99</v>
      </c>
      <c r="G70" t="s">
        <v>99</v>
      </c>
      <c r="H70" t="s">
        <v>17</v>
      </c>
      <c r="I70">
        <v>22</v>
      </c>
      <c r="J70">
        <v>9</v>
      </c>
      <c r="K70">
        <v>16522.02</v>
      </c>
      <c r="L70">
        <v>751.00090909090898</v>
      </c>
      <c r="M70">
        <v>4.1414166669692899E-3</v>
      </c>
      <c r="N70">
        <v>3.1102076818181801</v>
      </c>
    </row>
    <row r="71" spans="1:14">
      <c r="A71" t="s">
        <v>76</v>
      </c>
      <c r="B71" t="s">
        <v>3</v>
      </c>
      <c r="C71" t="s">
        <v>86</v>
      </c>
      <c r="D71" t="s">
        <v>85</v>
      </c>
      <c r="E71" t="s">
        <v>111</v>
      </c>
      <c r="F71" t="s">
        <v>88</v>
      </c>
      <c r="G71" t="s">
        <v>88</v>
      </c>
      <c r="H71" t="s">
        <v>16</v>
      </c>
      <c r="I71">
        <v>149</v>
      </c>
      <c r="J71">
        <v>58</v>
      </c>
      <c r="K71">
        <v>29568.999999999902</v>
      </c>
      <c r="L71">
        <v>198.44966442953</v>
      </c>
      <c r="M71">
        <v>4.5231712266224699E-4</v>
      </c>
      <c r="N71">
        <v>8.9762181208053599E-2</v>
      </c>
    </row>
    <row r="72" spans="1:14">
      <c r="A72" t="s">
        <v>76</v>
      </c>
      <c r="B72" t="s">
        <v>3</v>
      </c>
      <c r="C72" t="s">
        <v>86</v>
      </c>
      <c r="D72" t="s">
        <v>85</v>
      </c>
      <c r="E72" t="s">
        <v>103</v>
      </c>
      <c r="F72" t="s">
        <v>88</v>
      </c>
      <c r="G72" t="s">
        <v>88</v>
      </c>
      <c r="H72" t="s">
        <v>16</v>
      </c>
      <c r="I72">
        <v>74</v>
      </c>
      <c r="J72">
        <v>16</v>
      </c>
      <c r="K72">
        <v>14813.1799999999</v>
      </c>
      <c r="L72">
        <v>200.17810810810801</v>
      </c>
      <c r="M72">
        <v>6.8613764228882598E-3</v>
      </c>
      <c r="N72">
        <v>1.37349735135135</v>
      </c>
    </row>
    <row r="73" spans="1:14">
      <c r="A73" t="s">
        <v>93</v>
      </c>
      <c r="B73" t="s">
        <v>2</v>
      </c>
      <c r="C73" t="s">
        <v>93</v>
      </c>
      <c r="D73" t="s">
        <v>85</v>
      </c>
      <c r="E73" t="s">
        <v>103</v>
      </c>
      <c r="F73" t="s">
        <v>99</v>
      </c>
      <c r="G73" t="s">
        <v>99</v>
      </c>
      <c r="H73" t="s">
        <v>14</v>
      </c>
      <c r="I73">
        <v>30</v>
      </c>
      <c r="J73">
        <v>12</v>
      </c>
      <c r="K73">
        <v>1155.73999999999</v>
      </c>
      <c r="L73">
        <v>38.524666666666597</v>
      </c>
      <c r="M73">
        <v>8.7772561302715095E-3</v>
      </c>
      <c r="N73">
        <v>0.33814086666666598</v>
      </c>
    </row>
    <row r="74" spans="1:14">
      <c r="A74" t="s">
        <v>93</v>
      </c>
      <c r="B74" t="s">
        <v>2</v>
      </c>
      <c r="C74" t="s">
        <v>93</v>
      </c>
      <c r="D74" t="s">
        <v>85</v>
      </c>
      <c r="E74" t="s">
        <v>92</v>
      </c>
      <c r="F74" t="s">
        <v>106</v>
      </c>
      <c r="G74" t="s">
        <v>106</v>
      </c>
      <c r="H74" t="s">
        <v>12</v>
      </c>
      <c r="I74">
        <v>11890</v>
      </c>
      <c r="J74">
        <v>1956</v>
      </c>
      <c r="K74">
        <v>171305.22000000099</v>
      </c>
      <c r="L74">
        <v>14.407503784693001</v>
      </c>
      <c r="M74">
        <v>1.2156376554082E-3</v>
      </c>
      <c r="N74">
        <v>1.7514304121109998E-2</v>
      </c>
    </row>
    <row r="75" spans="1:14">
      <c r="A75" t="s">
        <v>93</v>
      </c>
      <c r="B75" t="s">
        <v>2</v>
      </c>
      <c r="C75" t="s">
        <v>93</v>
      </c>
      <c r="D75" t="s">
        <v>85</v>
      </c>
      <c r="E75" t="s">
        <v>111</v>
      </c>
      <c r="F75" t="s">
        <v>99</v>
      </c>
      <c r="G75" t="s">
        <v>99</v>
      </c>
      <c r="H75" t="s">
        <v>17</v>
      </c>
      <c r="I75">
        <v>26</v>
      </c>
      <c r="J75">
        <v>10</v>
      </c>
      <c r="K75">
        <v>21797.27</v>
      </c>
      <c r="L75">
        <v>838.35653846153798</v>
      </c>
      <c r="M75">
        <v>9.1825535950144097E-4</v>
      </c>
      <c r="N75">
        <v>0.76982538461538397</v>
      </c>
    </row>
    <row r="76" spans="1:14">
      <c r="A76" t="s">
        <v>76</v>
      </c>
      <c r="B76" t="s">
        <v>3</v>
      </c>
      <c r="C76" t="s">
        <v>86</v>
      </c>
      <c r="D76" t="s">
        <v>85</v>
      </c>
      <c r="E76" t="s">
        <v>111</v>
      </c>
      <c r="F76" t="s">
        <v>99</v>
      </c>
      <c r="G76" t="s">
        <v>99</v>
      </c>
      <c r="H76" t="s">
        <v>14</v>
      </c>
      <c r="I76">
        <v>116</v>
      </c>
      <c r="J76">
        <v>30</v>
      </c>
      <c r="K76">
        <v>4375.33</v>
      </c>
      <c r="L76">
        <v>37.718362068965497</v>
      </c>
      <c r="M76">
        <v>7.9223715696873196E-4</v>
      </c>
      <c r="N76">
        <v>2.9881887931034402E-2</v>
      </c>
    </row>
    <row r="77" spans="1:14">
      <c r="A77" t="s">
        <v>93</v>
      </c>
      <c r="B77" t="s">
        <v>2</v>
      </c>
      <c r="C77" t="s">
        <v>93</v>
      </c>
      <c r="D77" t="s">
        <v>85</v>
      </c>
      <c r="E77" t="s">
        <v>111</v>
      </c>
      <c r="F77" t="s">
        <v>88</v>
      </c>
      <c r="G77" t="s">
        <v>88</v>
      </c>
      <c r="H77" t="s">
        <v>15</v>
      </c>
      <c r="I77">
        <v>810</v>
      </c>
      <c r="J77">
        <v>302</v>
      </c>
      <c r="K77">
        <v>56445.13</v>
      </c>
      <c r="L77">
        <v>69.6853456790123</v>
      </c>
      <c r="M77">
        <v>2.1014124690650901E-3</v>
      </c>
      <c r="N77">
        <v>0.14643765432098699</v>
      </c>
    </row>
    <row r="78" spans="1:14">
      <c r="A78" t="s">
        <v>93</v>
      </c>
      <c r="B78" t="s">
        <v>2</v>
      </c>
      <c r="C78" t="s">
        <v>93</v>
      </c>
      <c r="D78" t="s">
        <v>85</v>
      </c>
      <c r="E78" t="s">
        <v>103</v>
      </c>
      <c r="F78" t="s">
        <v>99</v>
      </c>
      <c r="G78" t="s">
        <v>99</v>
      </c>
      <c r="H78" t="s">
        <v>13</v>
      </c>
      <c r="I78">
        <v>48</v>
      </c>
      <c r="J78">
        <v>12</v>
      </c>
      <c r="K78">
        <v>1131.8799999999901</v>
      </c>
      <c r="L78">
        <v>23.580833333333299</v>
      </c>
      <c r="M78">
        <v>9.9934286320104496E-3</v>
      </c>
      <c r="N78">
        <v>0.235653375</v>
      </c>
    </row>
    <row r="79" spans="1:14">
      <c r="A79" t="s">
        <v>76</v>
      </c>
      <c r="B79" t="s">
        <v>3</v>
      </c>
      <c r="C79" t="s">
        <v>86</v>
      </c>
      <c r="D79" t="s">
        <v>85</v>
      </c>
      <c r="E79" t="s">
        <v>111</v>
      </c>
      <c r="F79" t="s">
        <v>99</v>
      </c>
      <c r="G79" t="s">
        <v>99</v>
      </c>
      <c r="H79" t="s">
        <v>15</v>
      </c>
      <c r="I79">
        <v>89</v>
      </c>
      <c r="J79">
        <v>30</v>
      </c>
      <c r="K79">
        <v>5926.04</v>
      </c>
      <c r="L79">
        <v>66.584719101123596</v>
      </c>
      <c r="M79">
        <v>5.9158223704193599E-4</v>
      </c>
      <c r="N79">
        <v>3.9390337078651597E-2</v>
      </c>
    </row>
    <row r="80" spans="1:14">
      <c r="A80" t="s">
        <v>93</v>
      </c>
      <c r="B80" t="s">
        <v>2</v>
      </c>
      <c r="C80" t="s">
        <v>93</v>
      </c>
      <c r="D80" t="s">
        <v>85</v>
      </c>
      <c r="E80" t="s">
        <v>103</v>
      </c>
      <c r="F80" t="s">
        <v>88</v>
      </c>
      <c r="G80" t="s">
        <v>88</v>
      </c>
      <c r="H80" t="s">
        <v>4</v>
      </c>
      <c r="I80">
        <v>3131</v>
      </c>
      <c r="J80">
        <v>314</v>
      </c>
      <c r="K80">
        <v>11376.279999999701</v>
      </c>
      <c r="L80">
        <v>3.6334334078569102</v>
      </c>
      <c r="M80">
        <v>4.2952444735889897E-2</v>
      </c>
      <c r="N80">
        <v>0.156064847652507</v>
      </c>
    </row>
    <row r="81" spans="1:14">
      <c r="A81" t="s">
        <v>76</v>
      </c>
      <c r="B81" t="s">
        <v>3</v>
      </c>
      <c r="C81" t="s">
        <v>86</v>
      </c>
      <c r="D81" t="s">
        <v>85</v>
      </c>
      <c r="E81" t="s">
        <v>92</v>
      </c>
      <c r="F81" t="s">
        <v>88</v>
      </c>
      <c r="G81" t="s">
        <v>240</v>
      </c>
      <c r="H81" t="s">
        <v>4</v>
      </c>
      <c r="I81">
        <v>33</v>
      </c>
      <c r="J81">
        <v>25</v>
      </c>
      <c r="K81">
        <v>172.32</v>
      </c>
      <c r="L81">
        <v>5.2218181818181799</v>
      </c>
      <c r="M81">
        <v>1.29723189415041E-3</v>
      </c>
      <c r="N81">
        <v>6.77390909090909E-3</v>
      </c>
    </row>
    <row r="82" spans="1:14">
      <c r="A82" t="s">
        <v>93</v>
      </c>
      <c r="B82" t="s">
        <v>2</v>
      </c>
      <c r="C82" t="s">
        <v>93</v>
      </c>
      <c r="D82" t="s">
        <v>85</v>
      </c>
      <c r="E82" t="s">
        <v>92</v>
      </c>
      <c r="F82" t="s">
        <v>88</v>
      </c>
      <c r="G82" t="s">
        <v>106</v>
      </c>
      <c r="H82" t="s">
        <v>14</v>
      </c>
      <c r="I82">
        <v>298</v>
      </c>
      <c r="J82">
        <v>274</v>
      </c>
      <c r="K82">
        <v>11553.12</v>
      </c>
      <c r="L82">
        <v>38.768859060402598</v>
      </c>
      <c r="M82">
        <v>1.7502948986940199E-3</v>
      </c>
      <c r="N82">
        <v>6.7856936241610696E-2</v>
      </c>
    </row>
    <row r="83" spans="1:14">
      <c r="A83" t="s">
        <v>93</v>
      </c>
      <c r="B83" t="s">
        <v>2</v>
      </c>
      <c r="C83" t="s">
        <v>93</v>
      </c>
      <c r="D83" t="s">
        <v>85</v>
      </c>
      <c r="E83" t="s">
        <v>103</v>
      </c>
      <c r="F83" t="s">
        <v>88</v>
      </c>
      <c r="G83" t="s">
        <v>88</v>
      </c>
      <c r="H83" t="s">
        <v>12</v>
      </c>
      <c r="I83">
        <v>505</v>
      </c>
      <c r="J83">
        <v>241</v>
      </c>
      <c r="K83">
        <v>6938.3699999999799</v>
      </c>
      <c r="L83">
        <v>13.7393465346534</v>
      </c>
      <c r="M83">
        <v>1.2623867853689E-2</v>
      </c>
      <c r="N83">
        <v>0.17344369504950499</v>
      </c>
    </row>
    <row r="84" spans="1:14">
      <c r="A84" t="s">
        <v>93</v>
      </c>
      <c r="B84" t="s">
        <v>2</v>
      </c>
      <c r="C84" t="s">
        <v>93</v>
      </c>
      <c r="D84" t="s">
        <v>85</v>
      </c>
      <c r="E84" t="s">
        <v>92</v>
      </c>
      <c r="F84" t="s">
        <v>99</v>
      </c>
      <c r="G84" t="s">
        <v>99</v>
      </c>
      <c r="H84" t="s">
        <v>16</v>
      </c>
      <c r="I84">
        <v>190</v>
      </c>
      <c r="J84">
        <v>99</v>
      </c>
      <c r="K84">
        <v>33908.659999999902</v>
      </c>
      <c r="L84">
        <v>178.46663157894699</v>
      </c>
      <c r="M84">
        <v>8.1865844890361404E-4</v>
      </c>
      <c r="N84">
        <v>0.146103215789473</v>
      </c>
    </row>
    <row r="85" spans="1:14">
      <c r="A85" t="s">
        <v>93</v>
      </c>
      <c r="B85" t="s">
        <v>2</v>
      </c>
      <c r="C85" t="s">
        <v>93</v>
      </c>
      <c r="D85" t="s">
        <v>85</v>
      </c>
      <c r="E85" t="s">
        <v>92</v>
      </c>
      <c r="F85" t="s">
        <v>106</v>
      </c>
      <c r="G85" t="s">
        <v>106</v>
      </c>
      <c r="H85" t="s">
        <v>16</v>
      </c>
      <c r="I85">
        <v>5469</v>
      </c>
      <c r="J85">
        <v>2177</v>
      </c>
      <c r="K85">
        <v>1027314.87</v>
      </c>
      <c r="L85">
        <v>187.84327482172199</v>
      </c>
      <c r="M85">
        <v>9.5530304842174698E-4</v>
      </c>
      <c r="N85">
        <v>0.179447253062716</v>
      </c>
    </row>
    <row r="86" spans="1:14">
      <c r="A86" t="s">
        <v>76</v>
      </c>
      <c r="B86" t="s">
        <v>3</v>
      </c>
      <c r="C86" t="s">
        <v>86</v>
      </c>
      <c r="D86" t="s">
        <v>85</v>
      </c>
      <c r="E86" t="s">
        <v>92</v>
      </c>
      <c r="F86" t="s">
        <v>106</v>
      </c>
      <c r="G86" t="s">
        <v>106</v>
      </c>
      <c r="H86" t="s">
        <v>4</v>
      </c>
      <c r="I86">
        <v>2802</v>
      </c>
      <c r="J86">
        <v>365</v>
      </c>
      <c r="K86">
        <v>13763.8199999999</v>
      </c>
      <c r="L86">
        <v>4.9121413276231198</v>
      </c>
      <c r="M86">
        <v>3.41460350396909E-3</v>
      </c>
      <c r="N86">
        <v>1.6773014989293299E-2</v>
      </c>
    </row>
    <row r="87" spans="1:14">
      <c r="A87" t="s">
        <v>76</v>
      </c>
      <c r="B87" t="s">
        <v>3</v>
      </c>
      <c r="C87" t="s">
        <v>86</v>
      </c>
      <c r="D87" t="s">
        <v>85</v>
      </c>
      <c r="E87" t="s">
        <v>92</v>
      </c>
      <c r="F87" t="s">
        <v>88</v>
      </c>
      <c r="G87" t="s">
        <v>250</v>
      </c>
      <c r="H87" t="s">
        <v>4</v>
      </c>
      <c r="I87">
        <v>52</v>
      </c>
      <c r="J87">
        <v>19</v>
      </c>
      <c r="K87">
        <v>345.06</v>
      </c>
      <c r="L87">
        <v>6.6357692307692204</v>
      </c>
      <c r="M87">
        <v>1.9890077088042602E-3</v>
      </c>
      <c r="N87">
        <v>1.3198596153846101E-2</v>
      </c>
    </row>
    <row r="88" spans="1:14">
      <c r="A88" t="s">
        <v>93</v>
      </c>
      <c r="B88" t="s">
        <v>2</v>
      </c>
      <c r="C88" t="s">
        <v>93</v>
      </c>
      <c r="D88" t="s">
        <v>85</v>
      </c>
      <c r="E88" t="s">
        <v>92</v>
      </c>
      <c r="F88" t="s">
        <v>88</v>
      </c>
      <c r="G88" t="s">
        <v>250</v>
      </c>
      <c r="H88" t="s">
        <v>4</v>
      </c>
      <c r="I88">
        <v>290</v>
      </c>
      <c r="J88">
        <v>164</v>
      </c>
      <c r="K88">
        <v>1547.25</v>
      </c>
      <c r="L88">
        <v>5.3353448275862103</v>
      </c>
      <c r="M88">
        <v>2.2371484892551199E-3</v>
      </c>
      <c r="N88">
        <v>1.19359586206896E-2</v>
      </c>
    </row>
    <row r="89" spans="1:14">
      <c r="A89" t="s">
        <v>93</v>
      </c>
      <c r="B89" t="s">
        <v>2</v>
      </c>
      <c r="C89" t="s">
        <v>93</v>
      </c>
      <c r="D89" t="s">
        <v>85</v>
      </c>
      <c r="E89" t="s">
        <v>92</v>
      </c>
      <c r="F89" t="s">
        <v>250</v>
      </c>
      <c r="G89" t="s">
        <v>250</v>
      </c>
      <c r="H89" t="s">
        <v>12</v>
      </c>
      <c r="I89">
        <v>1523</v>
      </c>
      <c r="J89">
        <v>207</v>
      </c>
      <c r="K89">
        <v>21462.479999999901</v>
      </c>
      <c r="L89">
        <v>14.0922390019698</v>
      </c>
      <c r="M89">
        <v>1.8746584271715099E-3</v>
      </c>
      <c r="N89">
        <v>2.6418134602757701E-2</v>
      </c>
    </row>
    <row r="90" spans="1:14">
      <c r="A90" t="s">
        <v>76</v>
      </c>
      <c r="B90" t="s">
        <v>3</v>
      </c>
      <c r="C90" t="s">
        <v>86</v>
      </c>
      <c r="D90" t="s">
        <v>85</v>
      </c>
      <c r="E90" t="s">
        <v>111</v>
      </c>
      <c r="F90" t="s">
        <v>306</v>
      </c>
      <c r="G90" t="s">
        <v>306</v>
      </c>
      <c r="H90" t="s">
        <v>4</v>
      </c>
      <c r="I90">
        <v>282</v>
      </c>
      <c r="J90">
        <v>44</v>
      </c>
      <c r="K90">
        <v>1476.6599999999901</v>
      </c>
      <c r="L90">
        <v>5.2363829787234</v>
      </c>
      <c r="M90">
        <v>4.6244457085584997E-3</v>
      </c>
      <c r="N90">
        <v>2.42153687943262E-2</v>
      </c>
    </row>
    <row r="91" spans="1:14">
      <c r="A91" t="s">
        <v>76</v>
      </c>
      <c r="B91" t="s">
        <v>3</v>
      </c>
      <c r="C91" t="s">
        <v>86</v>
      </c>
      <c r="D91" t="s">
        <v>85</v>
      </c>
      <c r="E91" t="s">
        <v>92</v>
      </c>
      <c r="F91" t="s">
        <v>106</v>
      </c>
      <c r="G91" t="s">
        <v>106</v>
      </c>
      <c r="H91" t="s">
        <v>15</v>
      </c>
      <c r="I91">
        <v>1297</v>
      </c>
      <c r="J91">
        <v>666</v>
      </c>
      <c r="K91">
        <v>90217.699999999895</v>
      </c>
      <c r="L91">
        <v>69.558750963762407</v>
      </c>
      <c r="M91">
        <v>6.04202778390497E-4</v>
      </c>
      <c r="N91">
        <v>4.2027590593677597E-2</v>
      </c>
    </row>
    <row r="92" spans="1:14">
      <c r="A92" t="s">
        <v>93</v>
      </c>
      <c r="B92" t="s">
        <v>2</v>
      </c>
      <c r="C92" t="s">
        <v>221</v>
      </c>
      <c r="D92" t="s">
        <v>285</v>
      </c>
      <c r="E92" t="s">
        <v>92</v>
      </c>
      <c r="F92" t="s">
        <v>106</v>
      </c>
      <c r="G92" t="s">
        <v>106</v>
      </c>
      <c r="H92" t="s">
        <v>14</v>
      </c>
      <c r="I92">
        <v>109</v>
      </c>
      <c r="J92">
        <v>90</v>
      </c>
      <c r="K92">
        <v>4234.4499999999898</v>
      </c>
      <c r="L92">
        <v>38.8481651376146</v>
      </c>
      <c r="M92">
        <v>1.0574433515568699E-3</v>
      </c>
      <c r="N92">
        <v>4.1079733944954101E-2</v>
      </c>
    </row>
    <row r="93" spans="1:14">
      <c r="A93" t="s">
        <v>93</v>
      </c>
      <c r="B93" t="s">
        <v>2</v>
      </c>
      <c r="C93" t="s">
        <v>93</v>
      </c>
      <c r="D93" t="s">
        <v>85</v>
      </c>
      <c r="E93" t="s">
        <v>92</v>
      </c>
      <c r="F93" t="s">
        <v>99</v>
      </c>
      <c r="G93" t="s">
        <v>99</v>
      </c>
      <c r="H93" t="s">
        <v>4</v>
      </c>
      <c r="I93">
        <v>179</v>
      </c>
      <c r="J93">
        <v>29</v>
      </c>
      <c r="K93">
        <v>698.55999999999904</v>
      </c>
      <c r="L93">
        <v>3.90256983240223</v>
      </c>
      <c r="M93">
        <v>1.4118071461291801E-3</v>
      </c>
      <c r="N93">
        <v>5.5096759776536199E-3</v>
      </c>
    </row>
    <row r="94" spans="1:14">
      <c r="A94" t="s">
        <v>93</v>
      </c>
      <c r="B94" t="s">
        <v>2</v>
      </c>
      <c r="C94" t="s">
        <v>93</v>
      </c>
      <c r="D94" t="s">
        <v>85</v>
      </c>
      <c r="E94" t="s">
        <v>92</v>
      </c>
      <c r="F94" t="s">
        <v>137</v>
      </c>
      <c r="G94" t="s">
        <v>137</v>
      </c>
      <c r="H94" t="s">
        <v>4</v>
      </c>
      <c r="I94">
        <v>1469</v>
      </c>
      <c r="J94">
        <v>183</v>
      </c>
      <c r="K94">
        <v>5433.4399999999896</v>
      </c>
      <c r="L94">
        <v>3.6987338325391401</v>
      </c>
      <c r="M94">
        <v>2.5637848214022699E-3</v>
      </c>
      <c r="N94">
        <v>9.4827576582709201E-3</v>
      </c>
    </row>
    <row r="95" spans="1:14">
      <c r="A95" t="s">
        <v>76</v>
      </c>
      <c r="B95" t="s">
        <v>3</v>
      </c>
      <c r="C95" t="s">
        <v>86</v>
      </c>
      <c r="D95" t="s">
        <v>85</v>
      </c>
      <c r="E95" t="s">
        <v>103</v>
      </c>
      <c r="F95" t="s">
        <v>106</v>
      </c>
      <c r="G95" t="s">
        <v>106</v>
      </c>
      <c r="H95" t="s">
        <v>14</v>
      </c>
      <c r="I95">
        <v>477</v>
      </c>
      <c r="J95">
        <v>179</v>
      </c>
      <c r="K95">
        <v>19106.66</v>
      </c>
      <c r="L95">
        <v>40.055890985324901</v>
      </c>
      <c r="M95">
        <v>1.04656959405777E-2</v>
      </c>
      <c r="N95">
        <v>0.41921277568134202</v>
      </c>
    </row>
    <row r="96" spans="1:14">
      <c r="A96" t="s">
        <v>76</v>
      </c>
      <c r="B96" t="s">
        <v>3</v>
      </c>
      <c r="C96" t="s">
        <v>86</v>
      </c>
      <c r="D96" t="s">
        <v>85</v>
      </c>
      <c r="E96" t="s">
        <v>111</v>
      </c>
      <c r="F96" t="s">
        <v>307</v>
      </c>
      <c r="G96" t="s">
        <v>307</v>
      </c>
      <c r="H96" t="s">
        <v>4</v>
      </c>
      <c r="I96">
        <v>12</v>
      </c>
      <c r="J96">
        <v>2</v>
      </c>
      <c r="K96">
        <v>76.099999999999994</v>
      </c>
      <c r="L96">
        <v>6.3416666666666597</v>
      </c>
      <c r="M96">
        <v>2.7343495400788398E-3</v>
      </c>
      <c r="N96">
        <v>1.7340333333333301E-2</v>
      </c>
    </row>
    <row r="97" spans="1:14">
      <c r="A97" t="s">
        <v>93</v>
      </c>
      <c r="B97" t="s">
        <v>2</v>
      </c>
      <c r="C97" t="s">
        <v>93</v>
      </c>
      <c r="D97" t="s">
        <v>85</v>
      </c>
      <c r="E97" t="s">
        <v>92</v>
      </c>
      <c r="F97" t="s">
        <v>307</v>
      </c>
      <c r="G97" t="s">
        <v>307</v>
      </c>
      <c r="H97" t="s">
        <v>4</v>
      </c>
      <c r="I97">
        <v>19</v>
      </c>
      <c r="J97">
        <v>9</v>
      </c>
      <c r="K97">
        <v>113.479999999999</v>
      </c>
      <c r="L97">
        <v>5.9726315789473601</v>
      </c>
      <c r="M97">
        <v>2.47123722241804E-3</v>
      </c>
      <c r="N97">
        <v>1.47597894736842E-2</v>
      </c>
    </row>
    <row r="98" spans="1:14">
      <c r="A98" t="s">
        <v>76</v>
      </c>
      <c r="B98" t="s">
        <v>3</v>
      </c>
      <c r="C98" t="s">
        <v>86</v>
      </c>
      <c r="D98" t="s">
        <v>85</v>
      </c>
      <c r="E98" t="s">
        <v>92</v>
      </c>
      <c r="F98" t="s">
        <v>307</v>
      </c>
      <c r="G98" t="s">
        <v>307</v>
      </c>
      <c r="H98" t="s">
        <v>4</v>
      </c>
      <c r="I98">
        <v>3</v>
      </c>
      <c r="J98">
        <v>2</v>
      </c>
      <c r="K98">
        <v>21.48</v>
      </c>
      <c r="L98">
        <v>7.16</v>
      </c>
      <c r="M98">
        <v>2.38514897579143E-3</v>
      </c>
      <c r="N98">
        <v>1.7077666666666599E-2</v>
      </c>
    </row>
    <row r="99" spans="1:14">
      <c r="A99" t="s">
        <v>93</v>
      </c>
      <c r="B99" t="s">
        <v>2</v>
      </c>
      <c r="C99" t="s">
        <v>93</v>
      </c>
      <c r="D99" t="s">
        <v>85</v>
      </c>
      <c r="E99" t="s">
        <v>92</v>
      </c>
      <c r="F99" t="s">
        <v>308</v>
      </c>
      <c r="G99" t="s">
        <v>308</v>
      </c>
      <c r="H99" t="s">
        <v>12</v>
      </c>
      <c r="I99">
        <v>64</v>
      </c>
      <c r="J99">
        <v>18</v>
      </c>
      <c r="K99">
        <v>888.58999999999901</v>
      </c>
      <c r="L99">
        <v>13.884218749999899</v>
      </c>
      <c r="M99">
        <v>2.0085371206068001E-3</v>
      </c>
      <c r="N99">
        <v>2.7886968749999901E-2</v>
      </c>
    </row>
    <row r="100" spans="1:14">
      <c r="A100" t="s">
        <v>93</v>
      </c>
      <c r="B100" t="s">
        <v>2</v>
      </c>
      <c r="C100" t="s">
        <v>93</v>
      </c>
      <c r="D100" t="s">
        <v>85</v>
      </c>
      <c r="E100" t="s">
        <v>92</v>
      </c>
      <c r="F100" t="s">
        <v>308</v>
      </c>
      <c r="G100" t="s">
        <v>308</v>
      </c>
      <c r="H100" t="s">
        <v>4</v>
      </c>
      <c r="I100">
        <v>118</v>
      </c>
      <c r="J100">
        <v>11</v>
      </c>
      <c r="K100">
        <v>576.5</v>
      </c>
      <c r="L100">
        <v>4.88559322033898</v>
      </c>
      <c r="M100">
        <v>3.2245568083261E-3</v>
      </c>
      <c r="N100">
        <v>1.57538728813559E-2</v>
      </c>
    </row>
    <row r="101" spans="1:14">
      <c r="A101" t="s">
        <v>93</v>
      </c>
      <c r="B101" t="s">
        <v>2</v>
      </c>
      <c r="C101" t="s">
        <v>93</v>
      </c>
      <c r="D101" t="s">
        <v>85</v>
      </c>
      <c r="E101" t="s">
        <v>111</v>
      </c>
      <c r="F101" t="s">
        <v>308</v>
      </c>
      <c r="G101" t="s">
        <v>308</v>
      </c>
      <c r="H101" t="s">
        <v>12</v>
      </c>
      <c r="I101">
        <v>143</v>
      </c>
      <c r="J101">
        <v>25</v>
      </c>
      <c r="K101">
        <v>1791.14</v>
      </c>
      <c r="L101">
        <v>12.525454545454499</v>
      </c>
      <c r="M101">
        <v>2.51735431066248E-3</v>
      </c>
      <c r="N101">
        <v>3.1531006993006899E-2</v>
      </c>
    </row>
    <row r="102" spans="1:14">
      <c r="A102" t="s">
        <v>76</v>
      </c>
      <c r="B102" t="s">
        <v>3</v>
      </c>
      <c r="C102" t="s">
        <v>226</v>
      </c>
      <c r="D102" t="s">
        <v>285</v>
      </c>
      <c r="E102" t="s">
        <v>92</v>
      </c>
      <c r="F102" t="s">
        <v>308</v>
      </c>
      <c r="G102" t="s">
        <v>308</v>
      </c>
      <c r="H102" t="s">
        <v>12</v>
      </c>
      <c r="I102">
        <v>1</v>
      </c>
      <c r="J102">
        <v>1</v>
      </c>
      <c r="K102">
        <v>13.46</v>
      </c>
      <c r="L102">
        <v>13.46</v>
      </c>
      <c r="M102">
        <v>0</v>
      </c>
      <c r="N102">
        <v>0</v>
      </c>
    </row>
    <row r="103" spans="1:14">
      <c r="A103" t="s">
        <v>93</v>
      </c>
      <c r="B103" t="s">
        <v>2</v>
      </c>
      <c r="C103" t="s">
        <v>93</v>
      </c>
      <c r="D103" t="s">
        <v>85</v>
      </c>
      <c r="E103" t="s">
        <v>92</v>
      </c>
      <c r="F103" t="s">
        <v>308</v>
      </c>
      <c r="G103" t="s">
        <v>308</v>
      </c>
      <c r="H103" t="s">
        <v>13</v>
      </c>
      <c r="I103">
        <v>25</v>
      </c>
      <c r="J103">
        <v>15</v>
      </c>
      <c r="K103">
        <v>591.83000000000004</v>
      </c>
      <c r="L103">
        <v>23.673199999999898</v>
      </c>
      <c r="M103">
        <v>1.70189750435091E-3</v>
      </c>
      <c r="N103">
        <v>4.0289360000000003E-2</v>
      </c>
    </row>
    <row r="104" spans="1:14">
      <c r="A104" t="s">
        <v>93</v>
      </c>
      <c r="B104" t="s">
        <v>2</v>
      </c>
      <c r="C104" t="s">
        <v>93</v>
      </c>
      <c r="D104" t="s">
        <v>85</v>
      </c>
      <c r="E104" t="s">
        <v>92</v>
      </c>
      <c r="F104" t="s">
        <v>88</v>
      </c>
      <c r="G104" t="s">
        <v>83</v>
      </c>
      <c r="H104" t="s">
        <v>16</v>
      </c>
      <c r="I104">
        <v>66</v>
      </c>
      <c r="J104">
        <v>62</v>
      </c>
      <c r="K104">
        <v>11656.619999999901</v>
      </c>
      <c r="L104">
        <v>176.61545454545401</v>
      </c>
      <c r="M104">
        <v>7.2761315029571197E-4</v>
      </c>
      <c r="N104">
        <v>0.128507727272727</v>
      </c>
    </row>
    <row r="105" spans="1:14">
      <c r="A105" t="s">
        <v>93</v>
      </c>
      <c r="B105" t="s">
        <v>2</v>
      </c>
      <c r="C105" t="s">
        <v>93</v>
      </c>
      <c r="D105" t="s">
        <v>85</v>
      </c>
      <c r="E105" t="s">
        <v>92</v>
      </c>
      <c r="F105" t="s">
        <v>88</v>
      </c>
      <c r="G105" t="s">
        <v>240</v>
      </c>
      <c r="H105" t="s">
        <v>16</v>
      </c>
      <c r="I105">
        <v>123</v>
      </c>
      <c r="J105">
        <v>106</v>
      </c>
      <c r="K105">
        <v>22282.809999999899</v>
      </c>
      <c r="L105">
        <v>181.16105691056899</v>
      </c>
      <c r="M105">
        <v>1.20086999799397E-3</v>
      </c>
      <c r="N105">
        <v>0.21755087804878001</v>
      </c>
    </row>
    <row r="106" spans="1:14">
      <c r="A106" t="s">
        <v>76</v>
      </c>
      <c r="B106" t="s">
        <v>3</v>
      </c>
      <c r="C106" t="s">
        <v>86</v>
      </c>
      <c r="D106" t="s">
        <v>85</v>
      </c>
      <c r="E106" t="s">
        <v>111</v>
      </c>
      <c r="F106" t="s">
        <v>250</v>
      </c>
      <c r="G106" t="s">
        <v>250</v>
      </c>
      <c r="H106" t="s">
        <v>16</v>
      </c>
      <c r="I106">
        <v>40</v>
      </c>
      <c r="J106">
        <v>31</v>
      </c>
      <c r="K106">
        <v>7975.4299999999903</v>
      </c>
      <c r="L106">
        <v>199.38574999999901</v>
      </c>
      <c r="M106">
        <v>4.2643481291917799E-4</v>
      </c>
      <c r="N106">
        <v>8.5025025000000004E-2</v>
      </c>
    </row>
    <row r="107" spans="1:14">
      <c r="A107" t="s">
        <v>76</v>
      </c>
      <c r="B107" t="s">
        <v>3</v>
      </c>
      <c r="C107" t="s">
        <v>86</v>
      </c>
      <c r="D107" t="s">
        <v>85</v>
      </c>
      <c r="E107" t="s">
        <v>111</v>
      </c>
      <c r="F107" t="s">
        <v>240</v>
      </c>
      <c r="G107" t="s">
        <v>240</v>
      </c>
      <c r="H107" t="s">
        <v>4</v>
      </c>
      <c r="I107">
        <v>20</v>
      </c>
      <c r="J107">
        <v>14</v>
      </c>
      <c r="K107">
        <v>131.07</v>
      </c>
      <c r="L107">
        <v>6.5534999999999997</v>
      </c>
      <c r="M107">
        <v>4.7348744945448903E-3</v>
      </c>
      <c r="N107">
        <v>3.1029999999999999E-2</v>
      </c>
    </row>
    <row r="108" spans="1:14">
      <c r="A108" t="s">
        <v>93</v>
      </c>
      <c r="B108" t="s">
        <v>2</v>
      </c>
      <c r="C108" t="s">
        <v>93</v>
      </c>
      <c r="D108" t="s">
        <v>85</v>
      </c>
      <c r="E108" t="s">
        <v>92</v>
      </c>
      <c r="F108" t="s">
        <v>117</v>
      </c>
      <c r="G108" t="s">
        <v>117</v>
      </c>
      <c r="H108" t="s">
        <v>16</v>
      </c>
      <c r="I108">
        <v>23</v>
      </c>
      <c r="J108">
        <v>19</v>
      </c>
      <c r="K108">
        <v>5045.0200000000004</v>
      </c>
      <c r="L108">
        <v>219.34869565217301</v>
      </c>
      <c r="M108">
        <v>8.8113842958006104E-4</v>
      </c>
      <c r="N108">
        <v>0.19327656521739101</v>
      </c>
    </row>
    <row r="109" spans="1:14">
      <c r="A109" t="s">
        <v>76</v>
      </c>
      <c r="B109" t="s">
        <v>3</v>
      </c>
      <c r="C109" t="s">
        <v>86</v>
      </c>
      <c r="D109" t="s">
        <v>85</v>
      </c>
      <c r="E109" t="s">
        <v>103</v>
      </c>
      <c r="F109" t="s">
        <v>106</v>
      </c>
      <c r="G109" t="s">
        <v>106</v>
      </c>
      <c r="H109" t="s">
        <v>12</v>
      </c>
      <c r="I109">
        <v>870</v>
      </c>
      <c r="J109">
        <v>159</v>
      </c>
      <c r="K109">
        <v>12264.119999999901</v>
      </c>
      <c r="L109">
        <v>14.096689655172399</v>
      </c>
      <c r="M109">
        <v>1.41401700244289E-2</v>
      </c>
      <c r="N109">
        <v>0.199329588505747</v>
      </c>
    </row>
    <row r="110" spans="1:14">
      <c r="A110" t="s">
        <v>76</v>
      </c>
      <c r="B110" t="s">
        <v>3</v>
      </c>
      <c r="C110" t="s">
        <v>226</v>
      </c>
      <c r="D110" t="s">
        <v>285</v>
      </c>
      <c r="E110" t="s">
        <v>103</v>
      </c>
      <c r="F110" t="s">
        <v>106</v>
      </c>
      <c r="G110" t="s">
        <v>106</v>
      </c>
      <c r="H110" t="s">
        <v>13</v>
      </c>
      <c r="I110">
        <v>4</v>
      </c>
      <c r="J110">
        <v>4</v>
      </c>
      <c r="K110">
        <v>104.61</v>
      </c>
      <c r="L110">
        <v>26.1525</v>
      </c>
      <c r="M110">
        <v>0</v>
      </c>
      <c r="N110">
        <v>0</v>
      </c>
    </row>
    <row r="111" spans="1:14">
      <c r="A111" t="s">
        <v>76</v>
      </c>
      <c r="B111" t="s">
        <v>3</v>
      </c>
      <c r="C111" t="s">
        <v>86</v>
      </c>
      <c r="D111" t="s">
        <v>85</v>
      </c>
      <c r="E111" t="s">
        <v>103</v>
      </c>
      <c r="F111" t="s">
        <v>106</v>
      </c>
      <c r="G111" t="s">
        <v>106</v>
      </c>
      <c r="H111" t="s">
        <v>15</v>
      </c>
      <c r="I111">
        <v>604</v>
      </c>
      <c r="J111">
        <v>251</v>
      </c>
      <c r="K111">
        <v>43174.569999999898</v>
      </c>
      <c r="L111">
        <v>71.481076158940397</v>
      </c>
      <c r="M111">
        <v>9.5528700575361995E-3</v>
      </c>
      <c r="N111">
        <v>0.68284943211920501</v>
      </c>
    </row>
    <row r="112" spans="1:14">
      <c r="A112" t="s">
        <v>76</v>
      </c>
      <c r="B112" t="s">
        <v>3</v>
      </c>
      <c r="C112" t="s">
        <v>86</v>
      </c>
      <c r="D112" t="s">
        <v>85</v>
      </c>
      <c r="E112" t="s">
        <v>111</v>
      </c>
      <c r="F112" t="s">
        <v>309</v>
      </c>
      <c r="G112" t="s">
        <v>309</v>
      </c>
      <c r="H112" t="s">
        <v>4</v>
      </c>
      <c r="I112">
        <v>16</v>
      </c>
      <c r="J112">
        <v>8</v>
      </c>
      <c r="K112">
        <v>59.5</v>
      </c>
      <c r="L112">
        <v>3.71875</v>
      </c>
      <c r="M112">
        <v>4.35433613445378E-3</v>
      </c>
      <c r="N112">
        <v>1.61926875E-2</v>
      </c>
    </row>
    <row r="113" spans="1:14">
      <c r="A113" t="s">
        <v>93</v>
      </c>
      <c r="B113" t="s">
        <v>2</v>
      </c>
      <c r="C113" t="s">
        <v>93</v>
      </c>
      <c r="D113" t="s">
        <v>85</v>
      </c>
      <c r="E113" t="s">
        <v>111</v>
      </c>
      <c r="F113" t="s">
        <v>309</v>
      </c>
      <c r="G113" t="s">
        <v>309</v>
      </c>
      <c r="H113" t="s">
        <v>4</v>
      </c>
      <c r="I113">
        <v>51</v>
      </c>
      <c r="J113">
        <v>9</v>
      </c>
      <c r="K113">
        <v>206.43</v>
      </c>
      <c r="L113">
        <v>4.0476470588235296</v>
      </c>
      <c r="M113">
        <v>4.3990989681732297E-3</v>
      </c>
      <c r="N113">
        <v>1.7805999999999898E-2</v>
      </c>
    </row>
    <row r="114" spans="1:14">
      <c r="A114" t="s">
        <v>93</v>
      </c>
      <c r="B114" t="s">
        <v>2</v>
      </c>
      <c r="C114" t="s">
        <v>221</v>
      </c>
      <c r="D114" t="s">
        <v>285</v>
      </c>
      <c r="E114" t="s">
        <v>103</v>
      </c>
      <c r="F114" t="s">
        <v>88</v>
      </c>
      <c r="G114" t="s">
        <v>88</v>
      </c>
      <c r="H114" t="s">
        <v>17</v>
      </c>
      <c r="I114">
        <v>15</v>
      </c>
      <c r="J114">
        <v>15</v>
      </c>
      <c r="K114">
        <v>31567.759999999998</v>
      </c>
      <c r="L114">
        <v>2104.51733333333</v>
      </c>
      <c r="M114">
        <v>0</v>
      </c>
      <c r="N114">
        <v>0</v>
      </c>
    </row>
    <row r="115" spans="1:14">
      <c r="A115" t="s">
        <v>93</v>
      </c>
      <c r="B115" t="s">
        <v>2</v>
      </c>
      <c r="C115" t="s">
        <v>93</v>
      </c>
      <c r="D115" t="s">
        <v>85</v>
      </c>
      <c r="E115" t="s">
        <v>92</v>
      </c>
      <c r="F115" t="s">
        <v>106</v>
      </c>
      <c r="G115" t="s">
        <v>106</v>
      </c>
      <c r="H115" t="s">
        <v>17</v>
      </c>
      <c r="I115">
        <v>588</v>
      </c>
      <c r="J115">
        <v>412</v>
      </c>
      <c r="K115">
        <v>616297.30000000005</v>
      </c>
      <c r="L115">
        <v>1048.12465986394</v>
      </c>
      <c r="M115">
        <v>7.8965109696245601E-4</v>
      </c>
      <c r="N115">
        <v>0.82765278741496595</v>
      </c>
    </row>
    <row r="116" spans="1:14">
      <c r="A116" t="s">
        <v>76</v>
      </c>
      <c r="B116" t="s">
        <v>3</v>
      </c>
      <c r="C116" t="s">
        <v>86</v>
      </c>
      <c r="D116" t="s">
        <v>85</v>
      </c>
      <c r="E116" t="s">
        <v>92</v>
      </c>
      <c r="F116" t="s">
        <v>137</v>
      </c>
      <c r="G116" t="s">
        <v>137</v>
      </c>
      <c r="H116" t="s">
        <v>14</v>
      </c>
      <c r="I116">
        <v>131</v>
      </c>
      <c r="J116">
        <v>109</v>
      </c>
      <c r="K116">
        <v>5123.99</v>
      </c>
      <c r="L116">
        <v>39.114427480916</v>
      </c>
      <c r="M116">
        <v>8.7976732975669303E-4</v>
      </c>
      <c r="N116">
        <v>3.4411595419847299E-2</v>
      </c>
    </row>
    <row r="117" spans="1:14">
      <c r="A117" t="s">
        <v>93</v>
      </c>
      <c r="B117" t="s">
        <v>2</v>
      </c>
      <c r="C117" t="s">
        <v>93</v>
      </c>
      <c r="D117" t="s">
        <v>85</v>
      </c>
      <c r="E117" t="s">
        <v>92</v>
      </c>
      <c r="F117" t="s">
        <v>250</v>
      </c>
      <c r="G117" t="s">
        <v>250</v>
      </c>
      <c r="H117" t="s">
        <v>15</v>
      </c>
      <c r="I117">
        <v>1117</v>
      </c>
      <c r="J117">
        <v>583</v>
      </c>
      <c r="K117">
        <v>78607.929999999993</v>
      </c>
      <c r="L117">
        <v>70.374153983885407</v>
      </c>
      <c r="M117">
        <v>1.3652461780891401E-3</v>
      </c>
      <c r="N117">
        <v>9.6078044762757303E-2</v>
      </c>
    </row>
    <row r="118" spans="1:14">
      <c r="A118" t="s">
        <v>93</v>
      </c>
      <c r="B118" t="s">
        <v>2</v>
      </c>
      <c r="C118" t="s">
        <v>221</v>
      </c>
      <c r="D118" t="s">
        <v>285</v>
      </c>
      <c r="E118" t="s">
        <v>92</v>
      </c>
      <c r="F118" t="s">
        <v>106</v>
      </c>
      <c r="G118" t="s">
        <v>106</v>
      </c>
      <c r="H118" t="s">
        <v>4</v>
      </c>
      <c r="I118">
        <v>301</v>
      </c>
      <c r="J118">
        <v>216</v>
      </c>
      <c r="K118">
        <v>1810.94</v>
      </c>
      <c r="L118">
        <v>6.0164119601328796</v>
      </c>
      <c r="M118">
        <v>2.2120407081405199E-3</v>
      </c>
      <c r="N118">
        <v>1.33085481727574E-2</v>
      </c>
    </row>
    <row r="119" spans="1:14">
      <c r="A119" t="s">
        <v>93</v>
      </c>
      <c r="B119" t="s">
        <v>2</v>
      </c>
      <c r="C119" t="s">
        <v>93</v>
      </c>
      <c r="D119" t="s">
        <v>85</v>
      </c>
      <c r="E119" t="s">
        <v>92</v>
      </c>
      <c r="F119" t="s">
        <v>106</v>
      </c>
      <c r="G119" t="s">
        <v>106</v>
      </c>
      <c r="H119" t="s">
        <v>15</v>
      </c>
      <c r="I119">
        <v>7600</v>
      </c>
      <c r="J119">
        <v>2550</v>
      </c>
      <c r="K119">
        <v>527860.71999999799</v>
      </c>
      <c r="L119">
        <v>69.455357894736807</v>
      </c>
      <c r="M119">
        <v>1.00309609512145E-3</v>
      </c>
      <c r="N119">
        <v>6.9670398289473398E-2</v>
      </c>
    </row>
    <row r="120" spans="1:14">
      <c r="A120" t="s">
        <v>93</v>
      </c>
      <c r="B120" t="s">
        <v>2</v>
      </c>
      <c r="C120" t="s">
        <v>93</v>
      </c>
      <c r="D120" t="s">
        <v>85</v>
      </c>
      <c r="E120" t="s">
        <v>92</v>
      </c>
      <c r="F120" t="s">
        <v>88</v>
      </c>
      <c r="G120" t="s">
        <v>83</v>
      </c>
      <c r="H120" t="s">
        <v>12</v>
      </c>
      <c r="I120">
        <v>68</v>
      </c>
      <c r="J120">
        <v>50</v>
      </c>
      <c r="K120">
        <v>878.55</v>
      </c>
      <c r="L120">
        <v>12.9198529411764</v>
      </c>
      <c r="M120">
        <v>8.8066700813840902E-4</v>
      </c>
      <c r="N120">
        <v>1.13780882352941E-2</v>
      </c>
    </row>
    <row r="121" spans="1:14">
      <c r="A121" t="s">
        <v>76</v>
      </c>
      <c r="B121" t="s">
        <v>3</v>
      </c>
      <c r="C121" t="s">
        <v>86</v>
      </c>
      <c r="D121" t="s">
        <v>85</v>
      </c>
      <c r="E121" t="s">
        <v>103</v>
      </c>
      <c r="F121" t="s">
        <v>308</v>
      </c>
      <c r="G121" t="s">
        <v>308</v>
      </c>
      <c r="H121" t="s">
        <v>14</v>
      </c>
      <c r="I121">
        <v>10</v>
      </c>
      <c r="J121">
        <v>8</v>
      </c>
      <c r="K121">
        <v>450.44</v>
      </c>
      <c r="L121">
        <v>45.043999999999997</v>
      </c>
      <c r="M121">
        <v>7.0137554391261799E-3</v>
      </c>
      <c r="N121">
        <v>0.31592759999999998</v>
      </c>
    </row>
    <row r="122" spans="1:14">
      <c r="A122" t="s">
        <v>93</v>
      </c>
      <c r="B122" t="s">
        <v>2</v>
      </c>
      <c r="C122" t="s">
        <v>93</v>
      </c>
      <c r="D122" t="s">
        <v>85</v>
      </c>
      <c r="E122" t="s">
        <v>92</v>
      </c>
      <c r="F122" t="s">
        <v>83</v>
      </c>
      <c r="G122" t="s">
        <v>83</v>
      </c>
      <c r="H122" t="s">
        <v>15</v>
      </c>
      <c r="I122">
        <v>148</v>
      </c>
      <c r="J122">
        <v>119</v>
      </c>
      <c r="K122">
        <v>10412.93</v>
      </c>
      <c r="L122">
        <v>70.357635135135098</v>
      </c>
      <c r="M122">
        <v>8.8312079309089703E-4</v>
      </c>
      <c r="N122">
        <v>6.2134290540540503E-2</v>
      </c>
    </row>
    <row r="123" spans="1:14">
      <c r="A123" t="s">
        <v>93</v>
      </c>
      <c r="B123" t="s">
        <v>2</v>
      </c>
      <c r="C123" t="s">
        <v>93</v>
      </c>
      <c r="D123" t="s">
        <v>85</v>
      </c>
      <c r="E123" t="s">
        <v>92</v>
      </c>
      <c r="F123" t="s">
        <v>83</v>
      </c>
      <c r="G123" t="s">
        <v>83</v>
      </c>
      <c r="H123" t="s">
        <v>16</v>
      </c>
      <c r="I123">
        <v>129</v>
      </c>
      <c r="J123">
        <v>107</v>
      </c>
      <c r="K123">
        <v>25556.799999999999</v>
      </c>
      <c r="L123">
        <v>198.11472868217001</v>
      </c>
      <c r="M123">
        <v>8.0009398672760195E-4</v>
      </c>
      <c r="N123">
        <v>0.15851040310077499</v>
      </c>
    </row>
    <row r="124" spans="1:14">
      <c r="A124" t="s">
        <v>93</v>
      </c>
      <c r="B124" t="s">
        <v>2</v>
      </c>
      <c r="C124" t="s">
        <v>93</v>
      </c>
      <c r="D124" t="s">
        <v>85</v>
      </c>
      <c r="E124" t="s">
        <v>92</v>
      </c>
      <c r="F124" t="s">
        <v>137</v>
      </c>
      <c r="G124" t="s">
        <v>137</v>
      </c>
      <c r="H124" t="s">
        <v>17</v>
      </c>
      <c r="I124">
        <v>271</v>
      </c>
      <c r="J124">
        <v>186</v>
      </c>
      <c r="K124">
        <v>276492.49999999901</v>
      </c>
      <c r="L124">
        <v>1020.26752767527</v>
      </c>
      <c r="M124">
        <v>1.07940850475148E-3</v>
      </c>
      <c r="N124">
        <v>1.1012854464944599</v>
      </c>
    </row>
    <row r="125" spans="1:14">
      <c r="A125" t="s">
        <v>76</v>
      </c>
      <c r="B125" t="s">
        <v>3</v>
      </c>
      <c r="C125" t="s">
        <v>86</v>
      </c>
      <c r="D125" t="s">
        <v>85</v>
      </c>
      <c r="E125" t="s">
        <v>92</v>
      </c>
      <c r="F125" t="s">
        <v>250</v>
      </c>
      <c r="G125" t="s">
        <v>250</v>
      </c>
      <c r="H125" t="s">
        <v>4</v>
      </c>
      <c r="I125">
        <v>77</v>
      </c>
      <c r="J125">
        <v>34</v>
      </c>
      <c r="K125">
        <v>439.58</v>
      </c>
      <c r="L125">
        <v>5.7088311688311597</v>
      </c>
      <c r="M125">
        <v>3.3943013785886502E-3</v>
      </c>
      <c r="N125">
        <v>1.9377493506493499E-2</v>
      </c>
    </row>
    <row r="126" spans="1:14">
      <c r="A126" t="s">
        <v>93</v>
      </c>
      <c r="B126" t="s">
        <v>2</v>
      </c>
      <c r="C126" t="s">
        <v>93</v>
      </c>
      <c r="D126" t="s">
        <v>85</v>
      </c>
      <c r="E126" t="s">
        <v>111</v>
      </c>
      <c r="F126" t="s">
        <v>137</v>
      </c>
      <c r="G126" t="s">
        <v>137</v>
      </c>
      <c r="H126" t="s">
        <v>17</v>
      </c>
      <c r="I126">
        <v>98</v>
      </c>
      <c r="J126">
        <v>75</v>
      </c>
      <c r="K126">
        <v>109676.55</v>
      </c>
      <c r="L126">
        <v>1119.1484693877501</v>
      </c>
      <c r="M126">
        <v>1.5752960683026499E-3</v>
      </c>
      <c r="N126">
        <v>1.7629901836734601</v>
      </c>
    </row>
    <row r="127" spans="1:14">
      <c r="A127" t="s">
        <v>76</v>
      </c>
      <c r="B127" t="s">
        <v>3</v>
      </c>
      <c r="C127" t="s">
        <v>86</v>
      </c>
      <c r="D127" t="s">
        <v>85</v>
      </c>
      <c r="E127" t="s">
        <v>103</v>
      </c>
      <c r="F127" t="s">
        <v>310</v>
      </c>
      <c r="G127" t="s">
        <v>310</v>
      </c>
      <c r="H127" t="s">
        <v>14</v>
      </c>
      <c r="I127">
        <v>47</v>
      </c>
      <c r="J127">
        <v>15</v>
      </c>
      <c r="K127">
        <v>1880.56</v>
      </c>
      <c r="L127">
        <v>40.011914893617003</v>
      </c>
      <c r="M127">
        <v>1.0449992555409E-2</v>
      </c>
      <c r="N127">
        <v>0.41812421276595702</v>
      </c>
    </row>
    <row r="128" spans="1:14">
      <c r="A128" t="s">
        <v>93</v>
      </c>
      <c r="B128" t="s">
        <v>2</v>
      </c>
      <c r="C128" t="s">
        <v>93</v>
      </c>
      <c r="D128" t="s">
        <v>85</v>
      </c>
      <c r="E128" t="s">
        <v>92</v>
      </c>
      <c r="F128" t="s">
        <v>88</v>
      </c>
      <c r="G128" t="s">
        <v>308</v>
      </c>
      <c r="H128" t="s">
        <v>16</v>
      </c>
      <c r="I128">
        <v>42</v>
      </c>
      <c r="J128">
        <v>42</v>
      </c>
      <c r="K128">
        <v>8401.18</v>
      </c>
      <c r="L128">
        <v>200.02809523809501</v>
      </c>
      <c r="M128">
        <v>1.2101228636929499E-3</v>
      </c>
      <c r="N128">
        <v>0.24205857142857101</v>
      </c>
    </row>
    <row r="129" spans="1:14">
      <c r="A129" t="s">
        <v>93</v>
      </c>
      <c r="B129" t="s">
        <v>2</v>
      </c>
      <c r="C129" t="s">
        <v>93</v>
      </c>
      <c r="D129" t="s">
        <v>85</v>
      </c>
      <c r="E129" t="s">
        <v>92</v>
      </c>
      <c r="F129" t="s">
        <v>106</v>
      </c>
      <c r="G129" t="s">
        <v>106</v>
      </c>
      <c r="H129" t="s">
        <v>13</v>
      </c>
      <c r="I129">
        <v>6816</v>
      </c>
      <c r="J129">
        <v>1935</v>
      </c>
      <c r="K129">
        <v>168062.52</v>
      </c>
      <c r="L129">
        <v>24.657059859154899</v>
      </c>
      <c r="M129">
        <v>1.2973753576942899E-3</v>
      </c>
      <c r="N129">
        <v>3.198946185446E-2</v>
      </c>
    </row>
    <row r="130" spans="1:14">
      <c r="A130" t="s">
        <v>93</v>
      </c>
      <c r="B130" t="s">
        <v>2</v>
      </c>
      <c r="C130" t="s">
        <v>93</v>
      </c>
      <c r="D130" t="s">
        <v>85</v>
      </c>
      <c r="E130" t="s">
        <v>111</v>
      </c>
      <c r="F130" t="s">
        <v>106</v>
      </c>
      <c r="G130" t="s">
        <v>106</v>
      </c>
      <c r="H130" t="s">
        <v>12</v>
      </c>
      <c r="I130">
        <v>3153</v>
      </c>
      <c r="J130">
        <v>134</v>
      </c>
      <c r="K130">
        <v>42090.65</v>
      </c>
      <c r="L130">
        <v>13.3493973993022</v>
      </c>
      <c r="M130">
        <v>2.1876009042388401E-3</v>
      </c>
      <c r="N130">
        <v>2.9203153821756998E-2</v>
      </c>
    </row>
    <row r="131" spans="1:14">
      <c r="A131" t="s">
        <v>93</v>
      </c>
      <c r="B131" t="s">
        <v>2</v>
      </c>
      <c r="C131" t="s">
        <v>93</v>
      </c>
      <c r="D131" t="s">
        <v>85</v>
      </c>
      <c r="E131" t="s">
        <v>111</v>
      </c>
      <c r="F131" t="s">
        <v>106</v>
      </c>
      <c r="G131" t="s">
        <v>106</v>
      </c>
      <c r="H131" t="s">
        <v>13</v>
      </c>
      <c r="I131">
        <v>875</v>
      </c>
      <c r="J131">
        <v>125</v>
      </c>
      <c r="K131">
        <v>20935.519999999899</v>
      </c>
      <c r="L131">
        <v>23.9263085714285</v>
      </c>
      <c r="M131">
        <v>2.1019021739130499E-3</v>
      </c>
      <c r="N131">
        <v>5.0290759999999997E-2</v>
      </c>
    </row>
    <row r="132" spans="1:14">
      <c r="A132" t="s">
        <v>93</v>
      </c>
      <c r="B132" t="s">
        <v>2</v>
      </c>
      <c r="C132" t="s">
        <v>93</v>
      </c>
      <c r="D132" t="s">
        <v>85</v>
      </c>
      <c r="E132" t="s">
        <v>92</v>
      </c>
      <c r="F132" t="s">
        <v>250</v>
      </c>
      <c r="G132" t="s">
        <v>250</v>
      </c>
      <c r="H132" t="s">
        <v>17</v>
      </c>
      <c r="I132">
        <v>104</v>
      </c>
      <c r="J132">
        <v>67</v>
      </c>
      <c r="K132">
        <v>94357.219999999899</v>
      </c>
      <c r="L132">
        <v>907.28096153846104</v>
      </c>
      <c r="M132">
        <v>9.9789085562291906E-4</v>
      </c>
      <c r="N132">
        <v>0.90536737499999898</v>
      </c>
    </row>
    <row r="133" spans="1:14">
      <c r="A133" t="s">
        <v>93</v>
      </c>
      <c r="B133" t="s">
        <v>2</v>
      </c>
      <c r="C133" t="s">
        <v>93</v>
      </c>
      <c r="D133" t="s">
        <v>85</v>
      </c>
      <c r="E133" t="s">
        <v>92</v>
      </c>
      <c r="F133" t="s">
        <v>83</v>
      </c>
      <c r="G133" t="s">
        <v>83</v>
      </c>
      <c r="H133" t="s">
        <v>13</v>
      </c>
      <c r="I133">
        <v>102</v>
      </c>
      <c r="J133">
        <v>60</v>
      </c>
      <c r="K133">
        <v>2373.29</v>
      </c>
      <c r="L133">
        <v>23.267549019607799</v>
      </c>
      <c r="M133">
        <v>1.0541193870112801E-3</v>
      </c>
      <c r="N133">
        <v>2.4526774509803902E-2</v>
      </c>
    </row>
    <row r="134" spans="1:14">
      <c r="A134" t="s">
        <v>76</v>
      </c>
      <c r="B134" t="s">
        <v>3</v>
      </c>
      <c r="C134" t="s">
        <v>86</v>
      </c>
      <c r="D134" t="s">
        <v>85</v>
      </c>
      <c r="E134" t="s">
        <v>92</v>
      </c>
      <c r="F134" t="s">
        <v>106</v>
      </c>
      <c r="G134" t="s">
        <v>106</v>
      </c>
      <c r="H134" t="s">
        <v>12</v>
      </c>
      <c r="I134">
        <v>2221</v>
      </c>
      <c r="J134">
        <v>506</v>
      </c>
      <c r="K134">
        <v>32074.720000000001</v>
      </c>
      <c r="L134">
        <v>14.4415668617739</v>
      </c>
      <c r="M134">
        <v>1.67048978136051E-3</v>
      </c>
      <c r="N134">
        <v>2.4124489869428101E-2</v>
      </c>
    </row>
    <row r="135" spans="1:14">
      <c r="A135" t="s">
        <v>93</v>
      </c>
      <c r="B135" t="s">
        <v>2</v>
      </c>
      <c r="C135" t="s">
        <v>93</v>
      </c>
      <c r="D135" t="s">
        <v>85</v>
      </c>
      <c r="E135" t="s">
        <v>92</v>
      </c>
      <c r="F135" t="s">
        <v>88</v>
      </c>
      <c r="G135" t="s">
        <v>250</v>
      </c>
      <c r="H135" t="s">
        <v>13</v>
      </c>
      <c r="I135">
        <v>207</v>
      </c>
      <c r="J135">
        <v>157</v>
      </c>
      <c r="K135">
        <v>5041.8899999999903</v>
      </c>
      <c r="L135">
        <v>24.3569565217391</v>
      </c>
      <c r="M135">
        <v>1.50479106049517E-3</v>
      </c>
      <c r="N135">
        <v>3.6652130434782597E-2</v>
      </c>
    </row>
    <row r="136" spans="1:14">
      <c r="A136" t="s">
        <v>93</v>
      </c>
      <c r="B136" t="s">
        <v>2</v>
      </c>
      <c r="C136" t="s">
        <v>93</v>
      </c>
      <c r="D136" t="s">
        <v>85</v>
      </c>
      <c r="E136" t="s">
        <v>92</v>
      </c>
      <c r="F136" t="s">
        <v>249</v>
      </c>
      <c r="G136" t="s">
        <v>249</v>
      </c>
      <c r="H136" t="s">
        <v>15</v>
      </c>
      <c r="I136">
        <v>54</v>
      </c>
      <c r="J136">
        <v>28</v>
      </c>
      <c r="K136">
        <v>3577.4399999999901</v>
      </c>
      <c r="L136">
        <v>66.2488888888888</v>
      </c>
      <c r="M136">
        <v>1.2723279775481899E-3</v>
      </c>
      <c r="N136">
        <v>8.4290314814814707E-2</v>
      </c>
    </row>
    <row r="137" spans="1:14">
      <c r="A137" t="s">
        <v>76</v>
      </c>
      <c r="B137" t="s">
        <v>3</v>
      </c>
      <c r="C137" t="s">
        <v>86</v>
      </c>
      <c r="D137" t="s">
        <v>85</v>
      </c>
      <c r="E137" t="s">
        <v>92</v>
      </c>
      <c r="F137" t="s">
        <v>249</v>
      </c>
      <c r="G137" t="s">
        <v>249</v>
      </c>
      <c r="H137" t="s">
        <v>16</v>
      </c>
      <c r="I137">
        <v>6</v>
      </c>
      <c r="J137">
        <v>6</v>
      </c>
      <c r="K137">
        <v>1181.72</v>
      </c>
      <c r="L137">
        <v>196.95333333333301</v>
      </c>
      <c r="M137">
        <v>3.29062722133838E-4</v>
      </c>
      <c r="N137">
        <v>6.4810000000000006E-2</v>
      </c>
    </row>
    <row r="138" spans="1:14">
      <c r="A138" t="s">
        <v>76</v>
      </c>
      <c r="B138" t="s">
        <v>3</v>
      </c>
      <c r="C138" t="s">
        <v>86</v>
      </c>
      <c r="D138" t="s">
        <v>85</v>
      </c>
      <c r="E138" t="s">
        <v>92</v>
      </c>
      <c r="F138" t="s">
        <v>88</v>
      </c>
      <c r="G138" t="s">
        <v>99</v>
      </c>
      <c r="H138" t="s">
        <v>16</v>
      </c>
      <c r="I138">
        <v>14</v>
      </c>
      <c r="J138">
        <v>14</v>
      </c>
      <c r="K138">
        <v>2011.3899999999901</v>
      </c>
      <c r="L138">
        <v>143.67071428571401</v>
      </c>
      <c r="M138">
        <v>4.06480593022735E-4</v>
      </c>
      <c r="N138">
        <v>5.83993571428571E-2</v>
      </c>
    </row>
    <row r="139" spans="1:14">
      <c r="A139" t="s">
        <v>93</v>
      </c>
      <c r="B139" t="s">
        <v>2</v>
      </c>
      <c r="C139" t="s">
        <v>93</v>
      </c>
      <c r="D139" t="s">
        <v>85</v>
      </c>
      <c r="E139" t="s">
        <v>92</v>
      </c>
      <c r="F139" t="s">
        <v>117</v>
      </c>
      <c r="G139" t="s">
        <v>117</v>
      </c>
      <c r="H139" t="s">
        <v>15</v>
      </c>
      <c r="I139">
        <v>20</v>
      </c>
      <c r="J139">
        <v>17</v>
      </c>
      <c r="K139">
        <v>1402.92</v>
      </c>
      <c r="L139">
        <v>70.146000000000001</v>
      </c>
      <c r="M139">
        <v>1.12363926667236E-3</v>
      </c>
      <c r="N139">
        <v>7.8818799999999994E-2</v>
      </c>
    </row>
    <row r="140" spans="1:14">
      <c r="A140" t="s">
        <v>76</v>
      </c>
      <c r="B140" t="s">
        <v>3</v>
      </c>
      <c r="C140" t="s">
        <v>86</v>
      </c>
      <c r="D140" t="s">
        <v>85</v>
      </c>
      <c r="E140" t="s">
        <v>103</v>
      </c>
      <c r="F140" t="s">
        <v>308</v>
      </c>
      <c r="G140" t="s">
        <v>308</v>
      </c>
      <c r="H140" t="s">
        <v>15</v>
      </c>
      <c r="I140">
        <v>24</v>
      </c>
      <c r="J140">
        <v>18</v>
      </c>
      <c r="K140">
        <v>1746.94</v>
      </c>
      <c r="L140">
        <v>72.789166666666603</v>
      </c>
      <c r="M140">
        <v>9.9839828500120093E-3</v>
      </c>
      <c r="N140">
        <v>0.72672579166666595</v>
      </c>
    </row>
    <row r="141" spans="1:14">
      <c r="A141" t="s">
        <v>93</v>
      </c>
      <c r="B141" t="s">
        <v>2</v>
      </c>
      <c r="C141" t="s">
        <v>93</v>
      </c>
      <c r="D141" t="s">
        <v>85</v>
      </c>
      <c r="E141" t="s">
        <v>111</v>
      </c>
      <c r="F141" t="s">
        <v>306</v>
      </c>
      <c r="G141" t="s">
        <v>306</v>
      </c>
      <c r="H141" t="s">
        <v>4</v>
      </c>
      <c r="I141">
        <v>687</v>
      </c>
      <c r="J141">
        <v>65</v>
      </c>
      <c r="K141">
        <v>3672.76</v>
      </c>
      <c r="L141">
        <v>5.3460844250363797</v>
      </c>
      <c r="M141">
        <v>4.1209798625556704E-3</v>
      </c>
      <c r="N141">
        <v>2.2031106259097499E-2</v>
      </c>
    </row>
    <row r="142" spans="1:14">
      <c r="A142" t="s">
        <v>93</v>
      </c>
      <c r="B142" t="s">
        <v>2</v>
      </c>
      <c r="C142" t="s">
        <v>93</v>
      </c>
      <c r="D142" t="s">
        <v>85</v>
      </c>
      <c r="E142" t="s">
        <v>111</v>
      </c>
      <c r="F142" t="s">
        <v>137</v>
      </c>
      <c r="G142" t="s">
        <v>137</v>
      </c>
      <c r="H142" t="s">
        <v>15</v>
      </c>
      <c r="I142">
        <v>980</v>
      </c>
      <c r="J142">
        <v>315</v>
      </c>
      <c r="K142">
        <v>69943.889999999898</v>
      </c>
      <c r="L142">
        <v>71.371316326530604</v>
      </c>
      <c r="M142">
        <v>1.90799841129797E-3</v>
      </c>
      <c r="N142">
        <v>0.13617635816326501</v>
      </c>
    </row>
    <row r="143" spans="1:14">
      <c r="A143" t="s">
        <v>76</v>
      </c>
      <c r="B143" t="s">
        <v>3</v>
      </c>
      <c r="C143" t="s">
        <v>86</v>
      </c>
      <c r="D143" t="s">
        <v>85</v>
      </c>
      <c r="E143" t="s">
        <v>111</v>
      </c>
      <c r="F143" t="s">
        <v>137</v>
      </c>
      <c r="G143" t="s">
        <v>137</v>
      </c>
      <c r="H143" t="s">
        <v>15</v>
      </c>
      <c r="I143">
        <v>310</v>
      </c>
      <c r="J143">
        <v>147</v>
      </c>
      <c r="K143">
        <v>22502.519999999899</v>
      </c>
      <c r="L143">
        <v>72.588774193548403</v>
      </c>
      <c r="M143">
        <v>6.6804673432131203E-4</v>
      </c>
      <c r="N143">
        <v>4.8492693548387103E-2</v>
      </c>
    </row>
    <row r="144" spans="1:14">
      <c r="A144" t="s">
        <v>93</v>
      </c>
      <c r="B144" t="s">
        <v>2</v>
      </c>
      <c r="C144" t="s">
        <v>93</v>
      </c>
      <c r="D144" t="s">
        <v>85</v>
      </c>
      <c r="E144" t="s">
        <v>111</v>
      </c>
      <c r="F144" t="s">
        <v>137</v>
      </c>
      <c r="G144" t="s">
        <v>137</v>
      </c>
      <c r="H144" t="s">
        <v>4</v>
      </c>
      <c r="I144">
        <v>334</v>
      </c>
      <c r="J144">
        <v>95</v>
      </c>
      <c r="K144">
        <v>1345.66</v>
      </c>
      <c r="L144">
        <v>4.0289221556886199</v>
      </c>
      <c r="M144">
        <v>4.1952774103413797E-3</v>
      </c>
      <c r="N144">
        <v>1.6902446107784401E-2</v>
      </c>
    </row>
    <row r="145" spans="1:14">
      <c r="A145" t="s">
        <v>93</v>
      </c>
      <c r="B145" t="s">
        <v>2</v>
      </c>
      <c r="C145" t="s">
        <v>93</v>
      </c>
      <c r="D145" t="s">
        <v>85</v>
      </c>
      <c r="E145" t="s">
        <v>111</v>
      </c>
      <c r="F145" t="s">
        <v>137</v>
      </c>
      <c r="G145" t="s">
        <v>137</v>
      </c>
      <c r="H145" t="s">
        <v>16</v>
      </c>
      <c r="I145">
        <v>1095</v>
      </c>
      <c r="J145">
        <v>399</v>
      </c>
      <c r="K145">
        <v>204420.80999999901</v>
      </c>
      <c r="L145">
        <v>186.68567123287599</v>
      </c>
      <c r="M145">
        <v>1.81348780977827E-3</v>
      </c>
      <c r="N145">
        <v>0.33855218904109602</v>
      </c>
    </row>
    <row r="146" spans="1:14">
      <c r="A146" t="s">
        <v>76</v>
      </c>
      <c r="B146" t="s">
        <v>3</v>
      </c>
      <c r="C146" t="s">
        <v>86</v>
      </c>
      <c r="D146" t="s">
        <v>85</v>
      </c>
      <c r="E146" t="s">
        <v>103</v>
      </c>
      <c r="F146" t="s">
        <v>137</v>
      </c>
      <c r="G146" t="s">
        <v>137</v>
      </c>
      <c r="H146" t="s">
        <v>16</v>
      </c>
      <c r="I146">
        <v>78</v>
      </c>
      <c r="J146">
        <v>58</v>
      </c>
      <c r="K146">
        <v>15313.2699999999</v>
      </c>
      <c r="L146">
        <v>196.323974358974</v>
      </c>
      <c r="M146">
        <v>8.5317209844794697E-3</v>
      </c>
      <c r="N146">
        <v>1.6749813717948701</v>
      </c>
    </row>
    <row r="147" spans="1:14">
      <c r="A147" t="s">
        <v>93</v>
      </c>
      <c r="B147" t="s">
        <v>2</v>
      </c>
      <c r="C147" t="s">
        <v>93</v>
      </c>
      <c r="D147" t="s">
        <v>85</v>
      </c>
      <c r="E147" t="s">
        <v>111</v>
      </c>
      <c r="F147" t="s">
        <v>137</v>
      </c>
      <c r="G147" t="s">
        <v>137</v>
      </c>
      <c r="H147" t="s">
        <v>12</v>
      </c>
      <c r="I147">
        <v>267</v>
      </c>
      <c r="J147">
        <v>124</v>
      </c>
      <c r="K147">
        <v>3791.5899999999901</v>
      </c>
      <c r="L147">
        <v>14.200711610486801</v>
      </c>
      <c r="M147">
        <v>2.5797995036383101E-3</v>
      </c>
      <c r="N147">
        <v>3.6634988764044897E-2</v>
      </c>
    </row>
    <row r="148" spans="1:14">
      <c r="A148" t="s">
        <v>76</v>
      </c>
      <c r="B148" t="s">
        <v>3</v>
      </c>
      <c r="C148" t="s">
        <v>86</v>
      </c>
      <c r="D148" t="s">
        <v>85</v>
      </c>
      <c r="E148" t="s">
        <v>92</v>
      </c>
      <c r="F148" t="s">
        <v>106</v>
      </c>
      <c r="G148" t="s">
        <v>106</v>
      </c>
      <c r="H148" t="s">
        <v>13</v>
      </c>
      <c r="I148">
        <v>1227</v>
      </c>
      <c r="J148">
        <v>510</v>
      </c>
      <c r="K148">
        <v>30280.479999999901</v>
      </c>
      <c r="L148">
        <v>24.678467807660901</v>
      </c>
      <c r="M148">
        <v>1.07771012876942E-3</v>
      </c>
      <c r="N148">
        <v>2.65962347188263E-2</v>
      </c>
    </row>
    <row r="149" spans="1:14">
      <c r="A149" t="s">
        <v>93</v>
      </c>
      <c r="B149" t="s">
        <v>2</v>
      </c>
      <c r="C149" t="s">
        <v>93</v>
      </c>
      <c r="D149" t="s">
        <v>85</v>
      </c>
      <c r="E149" t="s">
        <v>111</v>
      </c>
      <c r="F149" t="s">
        <v>304</v>
      </c>
      <c r="G149" t="s">
        <v>304</v>
      </c>
      <c r="H149" t="s">
        <v>13</v>
      </c>
      <c r="I149">
        <v>12</v>
      </c>
      <c r="J149">
        <v>10</v>
      </c>
      <c r="K149">
        <v>315.18</v>
      </c>
      <c r="L149">
        <v>26.264999999999901</v>
      </c>
      <c r="M149">
        <v>2.3029380036804301E-3</v>
      </c>
      <c r="N149">
        <v>6.0486666666666598E-2</v>
      </c>
    </row>
    <row r="150" spans="1:14">
      <c r="A150" t="s">
        <v>93</v>
      </c>
      <c r="B150" t="s">
        <v>2</v>
      </c>
      <c r="C150" t="s">
        <v>93</v>
      </c>
      <c r="D150" t="s">
        <v>85</v>
      </c>
      <c r="E150" t="s">
        <v>92</v>
      </c>
      <c r="F150" t="s">
        <v>88</v>
      </c>
      <c r="G150" t="s">
        <v>117</v>
      </c>
      <c r="H150" t="s">
        <v>15</v>
      </c>
      <c r="I150">
        <v>26</v>
      </c>
      <c r="J150">
        <v>25</v>
      </c>
      <c r="K150">
        <v>1856.14</v>
      </c>
      <c r="L150">
        <v>71.39</v>
      </c>
      <c r="M150">
        <v>1.2677993039318101E-3</v>
      </c>
      <c r="N150">
        <v>9.0508192307692303E-2</v>
      </c>
    </row>
    <row r="151" spans="1:14">
      <c r="A151" t="s">
        <v>93</v>
      </c>
      <c r="B151" t="s">
        <v>2</v>
      </c>
      <c r="C151" t="s">
        <v>93</v>
      </c>
      <c r="D151" t="s">
        <v>85</v>
      </c>
      <c r="E151" t="s">
        <v>92</v>
      </c>
      <c r="F151" t="s">
        <v>83</v>
      </c>
      <c r="G151" t="s">
        <v>83</v>
      </c>
      <c r="H151" t="s">
        <v>17</v>
      </c>
      <c r="I151">
        <v>31</v>
      </c>
      <c r="J151">
        <v>27</v>
      </c>
      <c r="K151">
        <v>40224.68</v>
      </c>
      <c r="L151">
        <v>1297.5703225806401</v>
      </c>
      <c r="M151">
        <v>3.1090439998528201E-4</v>
      </c>
      <c r="N151">
        <v>0.40342032258064497</v>
      </c>
    </row>
    <row r="152" spans="1:14">
      <c r="A152" t="s">
        <v>93</v>
      </c>
      <c r="B152" t="s">
        <v>2</v>
      </c>
      <c r="C152" t="s">
        <v>221</v>
      </c>
      <c r="D152" t="s">
        <v>285</v>
      </c>
      <c r="E152" t="s">
        <v>103</v>
      </c>
      <c r="F152" t="s">
        <v>88</v>
      </c>
      <c r="G152" t="s">
        <v>88</v>
      </c>
      <c r="H152" t="s">
        <v>13</v>
      </c>
      <c r="I152">
        <v>13</v>
      </c>
      <c r="J152">
        <v>12</v>
      </c>
      <c r="K152">
        <v>327.02</v>
      </c>
      <c r="L152">
        <v>25.155384615384602</v>
      </c>
      <c r="M152">
        <v>0</v>
      </c>
      <c r="N152">
        <v>0</v>
      </c>
    </row>
    <row r="153" spans="1:14">
      <c r="A153" t="s">
        <v>76</v>
      </c>
      <c r="B153" t="s">
        <v>3</v>
      </c>
      <c r="C153" t="s">
        <v>86</v>
      </c>
      <c r="D153" t="s">
        <v>85</v>
      </c>
      <c r="E153" t="s">
        <v>103</v>
      </c>
      <c r="F153" t="s">
        <v>137</v>
      </c>
      <c r="G153" t="s">
        <v>137</v>
      </c>
      <c r="H153" t="s">
        <v>12</v>
      </c>
      <c r="I153">
        <v>56</v>
      </c>
      <c r="J153">
        <v>33</v>
      </c>
      <c r="K153">
        <v>832.83</v>
      </c>
      <c r="L153">
        <v>14.871964285714199</v>
      </c>
      <c r="M153">
        <v>1.38621903629792E-2</v>
      </c>
      <c r="N153">
        <v>0.20615799999999901</v>
      </c>
    </row>
    <row r="154" spans="1:14">
      <c r="A154" t="s">
        <v>93</v>
      </c>
      <c r="B154" t="s">
        <v>2</v>
      </c>
      <c r="C154" t="s">
        <v>93</v>
      </c>
      <c r="D154" t="s">
        <v>85</v>
      </c>
      <c r="E154" t="s">
        <v>111</v>
      </c>
      <c r="F154" t="s">
        <v>117</v>
      </c>
      <c r="G154" t="s">
        <v>117</v>
      </c>
      <c r="H154" t="s">
        <v>4</v>
      </c>
      <c r="I154">
        <v>81</v>
      </c>
      <c r="J154">
        <v>23</v>
      </c>
      <c r="K154">
        <v>396.24</v>
      </c>
      <c r="L154">
        <v>4.8918518518518503</v>
      </c>
      <c r="M154">
        <v>5.1179689077326803E-3</v>
      </c>
      <c r="N154">
        <v>2.5036345679012299E-2</v>
      </c>
    </row>
    <row r="155" spans="1:14">
      <c r="A155" t="s">
        <v>76</v>
      </c>
      <c r="B155" t="s">
        <v>3</v>
      </c>
      <c r="C155" t="s">
        <v>86</v>
      </c>
      <c r="D155" t="s">
        <v>85</v>
      </c>
      <c r="E155" t="s">
        <v>103</v>
      </c>
      <c r="F155" t="s">
        <v>250</v>
      </c>
      <c r="G155" t="s">
        <v>250</v>
      </c>
      <c r="H155" t="s">
        <v>15</v>
      </c>
      <c r="I155">
        <v>12</v>
      </c>
      <c r="J155">
        <v>12</v>
      </c>
      <c r="K155">
        <v>922.73999999999899</v>
      </c>
      <c r="L155">
        <v>76.894999999999996</v>
      </c>
      <c r="M155">
        <v>9.5531178880291293E-3</v>
      </c>
      <c r="N155">
        <v>0.73458699999999899</v>
      </c>
    </row>
    <row r="156" spans="1:14">
      <c r="A156" t="s">
        <v>93</v>
      </c>
      <c r="B156" t="s">
        <v>2</v>
      </c>
      <c r="C156" t="s">
        <v>93</v>
      </c>
      <c r="D156" t="s">
        <v>85</v>
      </c>
      <c r="E156" t="s">
        <v>92</v>
      </c>
      <c r="F156" t="s">
        <v>88</v>
      </c>
      <c r="G156" t="s">
        <v>265</v>
      </c>
      <c r="H156" t="s">
        <v>16</v>
      </c>
      <c r="I156">
        <v>39</v>
      </c>
      <c r="J156">
        <v>38</v>
      </c>
      <c r="K156">
        <v>6965.5299999999897</v>
      </c>
      <c r="L156">
        <v>178.60333333333301</v>
      </c>
      <c r="M156">
        <v>1.2643984018445101E-3</v>
      </c>
      <c r="N156">
        <v>0.225825769230769</v>
      </c>
    </row>
    <row r="157" spans="1:14">
      <c r="A157" t="s">
        <v>76</v>
      </c>
      <c r="B157" t="s">
        <v>3</v>
      </c>
      <c r="C157" t="s">
        <v>86</v>
      </c>
      <c r="D157" t="s">
        <v>85</v>
      </c>
      <c r="E157" t="s">
        <v>92</v>
      </c>
      <c r="F157" t="s">
        <v>88</v>
      </c>
      <c r="G157" t="s">
        <v>137</v>
      </c>
      <c r="H157" t="s">
        <v>14</v>
      </c>
      <c r="I157">
        <v>75</v>
      </c>
      <c r="J157">
        <v>75</v>
      </c>
      <c r="K157">
        <v>3014.75</v>
      </c>
      <c r="L157">
        <v>40.196666666666601</v>
      </c>
      <c r="M157">
        <v>8.3476142300356495E-4</v>
      </c>
      <c r="N157">
        <v>3.3554626666666601E-2</v>
      </c>
    </row>
    <row r="158" spans="1:14">
      <c r="A158" t="s">
        <v>93</v>
      </c>
      <c r="B158" t="s">
        <v>2</v>
      </c>
      <c r="C158" t="s">
        <v>93</v>
      </c>
      <c r="D158" t="s">
        <v>85</v>
      </c>
      <c r="E158" t="s">
        <v>92</v>
      </c>
      <c r="F158" t="s">
        <v>88</v>
      </c>
      <c r="G158" t="s">
        <v>83</v>
      </c>
      <c r="H158" t="s">
        <v>4</v>
      </c>
      <c r="I158">
        <v>75</v>
      </c>
      <c r="J158">
        <v>47</v>
      </c>
      <c r="K158">
        <v>392.039999999999</v>
      </c>
      <c r="L158">
        <v>5.2271999999999998</v>
      </c>
      <c r="M158">
        <v>1.5132665034180101E-3</v>
      </c>
      <c r="N158">
        <v>7.9101466666666592E-3</v>
      </c>
    </row>
    <row r="159" spans="1:14">
      <c r="A159" t="s">
        <v>93</v>
      </c>
      <c r="B159" t="s">
        <v>2</v>
      </c>
      <c r="C159" t="s">
        <v>93</v>
      </c>
      <c r="D159" t="s">
        <v>85</v>
      </c>
      <c r="E159" t="s">
        <v>92</v>
      </c>
      <c r="F159" t="s">
        <v>88</v>
      </c>
      <c r="G159" t="s">
        <v>83</v>
      </c>
      <c r="H159" t="s">
        <v>15</v>
      </c>
      <c r="I159">
        <v>67</v>
      </c>
      <c r="J159">
        <v>59</v>
      </c>
      <c r="K159">
        <v>4454.71</v>
      </c>
      <c r="L159">
        <v>66.488208955223797</v>
      </c>
      <c r="M159">
        <v>1.0432254849361601E-3</v>
      </c>
      <c r="N159">
        <v>6.9362194029850693E-2</v>
      </c>
    </row>
    <row r="160" spans="1:14">
      <c r="A160" t="s">
        <v>93</v>
      </c>
      <c r="B160" t="s">
        <v>2</v>
      </c>
      <c r="C160" t="s">
        <v>93</v>
      </c>
      <c r="D160" t="s">
        <v>85</v>
      </c>
      <c r="E160" t="s">
        <v>92</v>
      </c>
      <c r="F160" t="s">
        <v>306</v>
      </c>
      <c r="G160" t="s">
        <v>306</v>
      </c>
      <c r="H160" t="s">
        <v>4</v>
      </c>
      <c r="I160">
        <v>45</v>
      </c>
      <c r="J160">
        <v>18</v>
      </c>
      <c r="K160">
        <v>229.819999999999</v>
      </c>
      <c r="L160">
        <v>5.1071111111111103</v>
      </c>
      <c r="M160">
        <v>2.7438647637281302E-3</v>
      </c>
      <c r="N160">
        <v>1.40132222222222E-2</v>
      </c>
    </row>
    <row r="161" spans="1:14">
      <c r="A161" t="s">
        <v>93</v>
      </c>
      <c r="B161" t="s">
        <v>2</v>
      </c>
      <c r="C161" t="s">
        <v>93</v>
      </c>
      <c r="D161" t="s">
        <v>85</v>
      </c>
      <c r="E161" t="s">
        <v>92</v>
      </c>
      <c r="F161" t="s">
        <v>88</v>
      </c>
      <c r="G161" t="s">
        <v>83</v>
      </c>
      <c r="H161" t="s">
        <v>17</v>
      </c>
      <c r="I161">
        <v>8</v>
      </c>
      <c r="J161">
        <v>8</v>
      </c>
      <c r="K161">
        <v>8260.03999999999</v>
      </c>
      <c r="L161">
        <v>1032.5049999999901</v>
      </c>
      <c r="M161">
        <v>5.1253335334937799E-4</v>
      </c>
      <c r="N161">
        <v>0.52919324999999995</v>
      </c>
    </row>
    <row r="162" spans="1:14">
      <c r="A162" t="s">
        <v>93</v>
      </c>
      <c r="B162" t="s">
        <v>2</v>
      </c>
      <c r="C162" t="s">
        <v>93</v>
      </c>
      <c r="D162" t="s">
        <v>85</v>
      </c>
      <c r="E162" t="s">
        <v>92</v>
      </c>
      <c r="F162" t="s">
        <v>88</v>
      </c>
      <c r="G162" t="s">
        <v>308</v>
      </c>
      <c r="H162" t="s">
        <v>15</v>
      </c>
      <c r="I162">
        <v>62</v>
      </c>
      <c r="J162">
        <v>59</v>
      </c>
      <c r="K162">
        <v>4385.3999999999996</v>
      </c>
      <c r="L162">
        <v>70.732258064516103</v>
      </c>
      <c r="M162">
        <v>1.50463971359511E-3</v>
      </c>
      <c r="N162">
        <v>0.106426564516129</v>
      </c>
    </row>
    <row r="163" spans="1:14">
      <c r="A163" t="s">
        <v>76</v>
      </c>
      <c r="B163" t="s">
        <v>3</v>
      </c>
      <c r="C163" t="s">
        <v>226</v>
      </c>
      <c r="D163" t="s">
        <v>285</v>
      </c>
      <c r="E163" t="s">
        <v>92</v>
      </c>
      <c r="F163" t="s">
        <v>88</v>
      </c>
      <c r="G163" t="s">
        <v>250</v>
      </c>
      <c r="H163" t="s">
        <v>17</v>
      </c>
      <c r="I163">
        <v>1</v>
      </c>
      <c r="J163">
        <v>1</v>
      </c>
      <c r="K163">
        <v>16221.35</v>
      </c>
      <c r="L163">
        <v>16221.35</v>
      </c>
      <c r="M163">
        <v>0</v>
      </c>
      <c r="N163">
        <v>0</v>
      </c>
    </row>
    <row r="164" spans="1:14">
      <c r="A164" t="s">
        <v>76</v>
      </c>
      <c r="B164" t="s">
        <v>3</v>
      </c>
      <c r="C164" t="s">
        <v>86</v>
      </c>
      <c r="D164" t="s">
        <v>85</v>
      </c>
      <c r="E164" t="s">
        <v>103</v>
      </c>
      <c r="F164" t="s">
        <v>240</v>
      </c>
      <c r="G164" t="s">
        <v>240</v>
      </c>
      <c r="H164" t="s">
        <v>4</v>
      </c>
      <c r="I164">
        <v>38</v>
      </c>
      <c r="J164">
        <v>27</v>
      </c>
      <c r="K164">
        <v>214.71</v>
      </c>
      <c r="L164">
        <v>5.65026315789473</v>
      </c>
      <c r="M164">
        <v>2.2305560989241201E-2</v>
      </c>
      <c r="N164">
        <v>0.126032289473684</v>
      </c>
    </row>
    <row r="165" spans="1:14">
      <c r="A165" t="s">
        <v>93</v>
      </c>
      <c r="B165" t="s">
        <v>2</v>
      </c>
      <c r="C165" t="s">
        <v>93</v>
      </c>
      <c r="D165" t="s">
        <v>85</v>
      </c>
      <c r="E165" t="s">
        <v>103</v>
      </c>
      <c r="F165" t="s">
        <v>240</v>
      </c>
      <c r="G165" t="s">
        <v>240</v>
      </c>
      <c r="H165" t="s">
        <v>4</v>
      </c>
      <c r="I165">
        <v>4</v>
      </c>
      <c r="J165">
        <v>2</v>
      </c>
      <c r="K165">
        <v>22.97</v>
      </c>
      <c r="L165">
        <v>5.7424999999999997</v>
      </c>
      <c r="M165">
        <v>1.2434697431432299E-2</v>
      </c>
      <c r="N165">
        <v>7.1406250000000004E-2</v>
      </c>
    </row>
    <row r="166" spans="1:14">
      <c r="A166" t="s">
        <v>93</v>
      </c>
      <c r="B166" t="s">
        <v>2</v>
      </c>
      <c r="C166" t="s">
        <v>93</v>
      </c>
      <c r="D166" t="s">
        <v>85</v>
      </c>
      <c r="E166" t="s">
        <v>92</v>
      </c>
      <c r="F166" t="s">
        <v>250</v>
      </c>
      <c r="G166" t="s">
        <v>250</v>
      </c>
      <c r="H166" t="s">
        <v>13</v>
      </c>
      <c r="I166">
        <v>717</v>
      </c>
      <c r="J166">
        <v>255</v>
      </c>
      <c r="K166">
        <v>17570.9899999999</v>
      </c>
      <c r="L166">
        <v>24.5062622036262</v>
      </c>
      <c r="M166">
        <v>1.6926635892456801E-3</v>
      </c>
      <c r="N166">
        <v>4.14808577405857E-2</v>
      </c>
    </row>
    <row r="167" spans="1:14">
      <c r="A167" t="s">
        <v>93</v>
      </c>
      <c r="B167" t="s">
        <v>2</v>
      </c>
      <c r="C167" t="s">
        <v>93</v>
      </c>
      <c r="D167" t="s">
        <v>85</v>
      </c>
      <c r="E167" t="s">
        <v>103</v>
      </c>
      <c r="F167" t="s">
        <v>311</v>
      </c>
      <c r="G167" t="s">
        <v>311</v>
      </c>
      <c r="H167" t="s">
        <v>14</v>
      </c>
      <c r="I167">
        <v>3</v>
      </c>
      <c r="J167">
        <v>3</v>
      </c>
      <c r="K167">
        <v>135.94999999999999</v>
      </c>
      <c r="L167">
        <v>45.316666666666599</v>
      </c>
      <c r="M167">
        <v>5.8613387274733296E-3</v>
      </c>
      <c r="N167">
        <v>0.26561633333333301</v>
      </c>
    </row>
    <row r="168" spans="1:14">
      <c r="A168" t="s">
        <v>76</v>
      </c>
      <c r="B168" t="s">
        <v>3</v>
      </c>
      <c r="C168" t="s">
        <v>86</v>
      </c>
      <c r="D168" t="s">
        <v>85</v>
      </c>
      <c r="E168" t="s">
        <v>111</v>
      </c>
      <c r="F168" t="s">
        <v>88</v>
      </c>
      <c r="G168" t="s">
        <v>88</v>
      </c>
      <c r="H168" t="s">
        <v>14</v>
      </c>
      <c r="I168">
        <v>212</v>
      </c>
      <c r="J168">
        <v>66</v>
      </c>
      <c r="K168">
        <v>8238.2299999999905</v>
      </c>
      <c r="L168">
        <v>38.859575471698001</v>
      </c>
      <c r="M168">
        <v>9.7870768356795191E-4</v>
      </c>
      <c r="N168">
        <v>3.8032165094339598E-2</v>
      </c>
    </row>
    <row r="169" spans="1:14">
      <c r="A169" t="s">
        <v>76</v>
      </c>
      <c r="B169" t="s">
        <v>3</v>
      </c>
      <c r="C169" t="s">
        <v>86</v>
      </c>
      <c r="D169" t="s">
        <v>85</v>
      </c>
      <c r="E169" t="s">
        <v>111</v>
      </c>
      <c r="F169" t="s">
        <v>88</v>
      </c>
      <c r="G169" t="s">
        <v>88</v>
      </c>
      <c r="H169" t="s">
        <v>15</v>
      </c>
      <c r="I169">
        <v>204</v>
      </c>
      <c r="J169">
        <v>68</v>
      </c>
      <c r="K169">
        <v>14133.42</v>
      </c>
      <c r="L169">
        <v>69.281470588235294</v>
      </c>
      <c r="M169">
        <v>7.38695375924581E-4</v>
      </c>
      <c r="N169">
        <v>5.1177901960784297E-2</v>
      </c>
    </row>
    <row r="170" spans="1:14">
      <c r="A170" t="s">
        <v>76</v>
      </c>
      <c r="B170" t="s">
        <v>3</v>
      </c>
      <c r="C170" t="s">
        <v>86</v>
      </c>
      <c r="D170" t="s">
        <v>85</v>
      </c>
      <c r="E170" t="s">
        <v>111</v>
      </c>
      <c r="F170" t="s">
        <v>88</v>
      </c>
      <c r="G170" t="s">
        <v>88</v>
      </c>
      <c r="H170" t="s">
        <v>12</v>
      </c>
      <c r="I170">
        <v>375</v>
      </c>
      <c r="J170">
        <v>65</v>
      </c>
      <c r="K170">
        <v>5433.0499999999902</v>
      </c>
      <c r="L170">
        <v>14.4881333333333</v>
      </c>
      <c r="M170">
        <v>2.1731336910206902E-3</v>
      </c>
      <c r="N170">
        <v>3.14846506666666E-2</v>
      </c>
    </row>
    <row r="171" spans="1:14">
      <c r="A171" t="s">
        <v>76</v>
      </c>
      <c r="B171" t="s">
        <v>3</v>
      </c>
      <c r="C171" t="s">
        <v>86</v>
      </c>
      <c r="D171" t="s">
        <v>85</v>
      </c>
      <c r="E171" t="s">
        <v>103</v>
      </c>
      <c r="F171" t="s">
        <v>88</v>
      </c>
      <c r="G171" t="s">
        <v>88</v>
      </c>
      <c r="H171" t="s">
        <v>13</v>
      </c>
      <c r="I171">
        <v>57</v>
      </c>
      <c r="J171">
        <v>13</v>
      </c>
      <c r="K171">
        <v>1400.38</v>
      </c>
      <c r="L171">
        <v>24.5680701754385</v>
      </c>
      <c r="M171">
        <v>1.1336412259529499E-2</v>
      </c>
      <c r="N171">
        <v>0.27851377192982402</v>
      </c>
    </row>
    <row r="172" spans="1:14">
      <c r="A172" t="s">
        <v>76</v>
      </c>
      <c r="B172" t="s">
        <v>3</v>
      </c>
      <c r="C172" t="s">
        <v>86</v>
      </c>
      <c r="D172" t="s">
        <v>85</v>
      </c>
      <c r="E172" t="s">
        <v>103</v>
      </c>
      <c r="F172" t="s">
        <v>88</v>
      </c>
      <c r="G172" t="s">
        <v>88</v>
      </c>
      <c r="H172" t="s">
        <v>4</v>
      </c>
      <c r="I172">
        <v>210</v>
      </c>
      <c r="J172">
        <v>11</v>
      </c>
      <c r="K172">
        <v>1158.25</v>
      </c>
      <c r="L172">
        <v>5.51547619047619</v>
      </c>
      <c r="M172">
        <v>2.28134314698899E-2</v>
      </c>
      <c r="N172">
        <v>0.12582693809523801</v>
      </c>
    </row>
    <row r="173" spans="1:14">
      <c r="A173" t="s">
        <v>76</v>
      </c>
      <c r="B173" t="s">
        <v>3</v>
      </c>
      <c r="C173" t="s">
        <v>86</v>
      </c>
      <c r="D173" t="s">
        <v>85</v>
      </c>
      <c r="E173" t="s">
        <v>103</v>
      </c>
      <c r="F173" t="s">
        <v>88</v>
      </c>
      <c r="G173" t="s">
        <v>88</v>
      </c>
      <c r="H173" t="s">
        <v>12</v>
      </c>
      <c r="I173">
        <v>98</v>
      </c>
      <c r="J173">
        <v>14</v>
      </c>
      <c r="K173">
        <v>1392.76</v>
      </c>
      <c r="L173">
        <v>14.211836734693801</v>
      </c>
      <c r="M173">
        <v>1.3119645164996099E-2</v>
      </c>
      <c r="N173">
        <v>0.18645425510204</v>
      </c>
    </row>
    <row r="174" spans="1:14">
      <c r="A174" t="s">
        <v>76</v>
      </c>
      <c r="B174" t="s">
        <v>3</v>
      </c>
      <c r="C174" t="s">
        <v>86</v>
      </c>
      <c r="D174" t="s">
        <v>85</v>
      </c>
      <c r="E174" t="s">
        <v>103</v>
      </c>
      <c r="F174" t="s">
        <v>306</v>
      </c>
      <c r="G174" t="s">
        <v>306</v>
      </c>
      <c r="H174" t="s">
        <v>4</v>
      </c>
      <c r="I174">
        <v>361</v>
      </c>
      <c r="J174">
        <v>33</v>
      </c>
      <c r="K174">
        <v>1941.66</v>
      </c>
      <c r="L174">
        <v>5.3785595567866897</v>
      </c>
      <c r="M174">
        <v>2.4683615566061998E-2</v>
      </c>
      <c r="N174">
        <v>0.13276229639889101</v>
      </c>
    </row>
    <row r="175" spans="1:14">
      <c r="A175" t="s">
        <v>76</v>
      </c>
      <c r="B175" t="s">
        <v>3</v>
      </c>
      <c r="C175" t="s">
        <v>86</v>
      </c>
      <c r="D175" t="s">
        <v>85</v>
      </c>
      <c r="E175" t="s">
        <v>103</v>
      </c>
      <c r="F175" t="s">
        <v>306</v>
      </c>
      <c r="G175" t="s">
        <v>306</v>
      </c>
      <c r="H175" t="s">
        <v>14</v>
      </c>
      <c r="I175">
        <v>107</v>
      </c>
      <c r="J175">
        <v>34</v>
      </c>
      <c r="K175">
        <v>4156.9899999999898</v>
      </c>
      <c r="L175">
        <v>38.850373831775599</v>
      </c>
      <c r="M175">
        <v>1.0526054428805399E-2</v>
      </c>
      <c r="N175">
        <v>0.40894114953270999</v>
      </c>
    </row>
    <row r="176" spans="1:14">
      <c r="A176" t="s">
        <v>93</v>
      </c>
      <c r="B176" t="s">
        <v>2</v>
      </c>
      <c r="C176" t="s">
        <v>221</v>
      </c>
      <c r="D176" t="s">
        <v>285</v>
      </c>
      <c r="E176" t="s">
        <v>103</v>
      </c>
      <c r="F176" t="s">
        <v>106</v>
      </c>
      <c r="G176" t="s">
        <v>106</v>
      </c>
      <c r="H176" t="s">
        <v>14</v>
      </c>
      <c r="I176">
        <v>4</v>
      </c>
      <c r="J176">
        <v>3</v>
      </c>
      <c r="K176">
        <v>177.47</v>
      </c>
      <c r="L176">
        <v>44.3675</v>
      </c>
      <c r="M176">
        <v>0</v>
      </c>
      <c r="N176">
        <v>0</v>
      </c>
    </row>
    <row r="177" spans="1:14">
      <c r="A177" t="s">
        <v>93</v>
      </c>
      <c r="B177" t="s">
        <v>2</v>
      </c>
      <c r="C177" t="s">
        <v>93</v>
      </c>
      <c r="D177" t="s">
        <v>85</v>
      </c>
      <c r="E177" t="s">
        <v>111</v>
      </c>
      <c r="F177" t="s">
        <v>311</v>
      </c>
      <c r="G177" t="s">
        <v>311</v>
      </c>
      <c r="H177" t="s">
        <v>12</v>
      </c>
      <c r="I177">
        <v>28</v>
      </c>
      <c r="J177">
        <v>7</v>
      </c>
      <c r="K177">
        <v>379.42999999999898</v>
      </c>
      <c r="L177">
        <v>13.551071428571399</v>
      </c>
      <c r="M177">
        <v>2.6429670822022502E-3</v>
      </c>
      <c r="N177">
        <v>3.5815035714285702E-2</v>
      </c>
    </row>
    <row r="178" spans="1:14">
      <c r="A178" t="s">
        <v>93</v>
      </c>
      <c r="B178" t="s">
        <v>2</v>
      </c>
      <c r="C178" t="s">
        <v>93</v>
      </c>
      <c r="D178" t="s">
        <v>85</v>
      </c>
      <c r="E178" t="s">
        <v>92</v>
      </c>
      <c r="F178" t="s">
        <v>88</v>
      </c>
      <c r="G178" t="s">
        <v>250</v>
      </c>
      <c r="H178" t="s">
        <v>14</v>
      </c>
      <c r="I178">
        <v>268</v>
      </c>
      <c r="J178">
        <v>205</v>
      </c>
      <c r="K178">
        <v>10474.289999999901</v>
      </c>
      <c r="L178">
        <v>39.083171641790997</v>
      </c>
      <c r="M178">
        <v>1.49321300059478E-3</v>
      </c>
      <c r="N178">
        <v>5.8359499999999898E-2</v>
      </c>
    </row>
    <row r="179" spans="1:14">
      <c r="A179" t="s">
        <v>93</v>
      </c>
      <c r="B179" t="s">
        <v>2</v>
      </c>
      <c r="C179" t="s">
        <v>93</v>
      </c>
      <c r="D179" t="s">
        <v>85</v>
      </c>
      <c r="E179" t="s">
        <v>92</v>
      </c>
      <c r="F179" t="s">
        <v>88</v>
      </c>
      <c r="G179" t="s">
        <v>106</v>
      </c>
      <c r="H179" t="s">
        <v>16</v>
      </c>
      <c r="I179">
        <v>239</v>
      </c>
      <c r="J179">
        <v>222</v>
      </c>
      <c r="K179">
        <v>48371.359999999899</v>
      </c>
      <c r="L179">
        <v>202.39062761506199</v>
      </c>
      <c r="M179">
        <v>1.57848373500352E-3</v>
      </c>
      <c r="N179">
        <v>0.31947031380753099</v>
      </c>
    </row>
    <row r="180" spans="1:14">
      <c r="A180" t="s">
        <v>93</v>
      </c>
      <c r="B180" t="s">
        <v>2</v>
      </c>
      <c r="C180" t="s">
        <v>93</v>
      </c>
      <c r="D180" t="s">
        <v>85</v>
      </c>
      <c r="E180" t="s">
        <v>92</v>
      </c>
      <c r="F180" t="s">
        <v>88</v>
      </c>
      <c r="G180" t="s">
        <v>117</v>
      </c>
      <c r="H180" t="s">
        <v>12</v>
      </c>
      <c r="I180">
        <v>37</v>
      </c>
      <c r="J180">
        <v>36</v>
      </c>
      <c r="K180">
        <v>517.9</v>
      </c>
      <c r="L180">
        <v>13.9972972972972</v>
      </c>
      <c r="M180">
        <v>1.8747151959837801E-3</v>
      </c>
      <c r="N180">
        <v>2.62409459459459E-2</v>
      </c>
    </row>
    <row r="181" spans="1:14">
      <c r="A181" t="s">
        <v>93</v>
      </c>
      <c r="B181" t="s">
        <v>2</v>
      </c>
      <c r="C181" t="s">
        <v>93</v>
      </c>
      <c r="D181" t="s">
        <v>85</v>
      </c>
      <c r="E181" t="s">
        <v>111</v>
      </c>
      <c r="F181" t="s">
        <v>106</v>
      </c>
      <c r="G181" t="s">
        <v>106</v>
      </c>
      <c r="H181" t="s">
        <v>4</v>
      </c>
      <c r="I181">
        <v>4512</v>
      </c>
      <c r="J181">
        <v>104</v>
      </c>
      <c r="K181">
        <v>18531.32</v>
      </c>
      <c r="L181">
        <v>4.1071187943262304</v>
      </c>
      <c r="M181">
        <v>3.8633877133415202E-3</v>
      </c>
      <c r="N181">
        <v>1.5867392287234001E-2</v>
      </c>
    </row>
    <row r="182" spans="1:14">
      <c r="A182" t="s">
        <v>93</v>
      </c>
      <c r="B182" t="s">
        <v>2</v>
      </c>
      <c r="C182" t="s">
        <v>93</v>
      </c>
      <c r="D182" t="s">
        <v>85</v>
      </c>
      <c r="E182" t="s">
        <v>92</v>
      </c>
      <c r="F182" t="s">
        <v>312</v>
      </c>
      <c r="G182" t="s">
        <v>312</v>
      </c>
      <c r="H182" t="s">
        <v>12</v>
      </c>
      <c r="I182">
        <v>9</v>
      </c>
      <c r="J182">
        <v>6</v>
      </c>
      <c r="K182">
        <v>142.56</v>
      </c>
      <c r="L182">
        <v>15.84</v>
      </c>
      <c r="M182">
        <v>1.58851711560044E-3</v>
      </c>
      <c r="N182">
        <v>2.51621111111111E-2</v>
      </c>
    </row>
    <row r="183" spans="1:14">
      <c r="A183" t="s">
        <v>76</v>
      </c>
      <c r="B183" t="s">
        <v>3</v>
      </c>
      <c r="C183" t="s">
        <v>86</v>
      </c>
      <c r="D183" t="s">
        <v>85</v>
      </c>
      <c r="E183" t="s">
        <v>111</v>
      </c>
      <c r="F183" t="s">
        <v>250</v>
      </c>
      <c r="G183" t="s">
        <v>250</v>
      </c>
      <c r="H183" t="s">
        <v>17</v>
      </c>
      <c r="I183">
        <v>7</v>
      </c>
      <c r="J183">
        <v>6</v>
      </c>
      <c r="K183">
        <v>5603.21</v>
      </c>
      <c r="L183">
        <v>800.45857142857096</v>
      </c>
      <c r="M183">
        <v>2.39455240835164E-4</v>
      </c>
      <c r="N183">
        <v>0.19167399999999901</v>
      </c>
    </row>
    <row r="184" spans="1:14">
      <c r="A184" t="s">
        <v>76</v>
      </c>
      <c r="B184" t="s">
        <v>3</v>
      </c>
      <c r="C184" t="s">
        <v>86</v>
      </c>
      <c r="D184" t="s">
        <v>85</v>
      </c>
      <c r="E184" t="s">
        <v>103</v>
      </c>
      <c r="F184" t="s">
        <v>250</v>
      </c>
      <c r="G184" t="s">
        <v>250</v>
      </c>
      <c r="H184" t="s">
        <v>16</v>
      </c>
      <c r="I184">
        <v>35</v>
      </c>
      <c r="J184">
        <v>31</v>
      </c>
      <c r="K184">
        <v>8013.11</v>
      </c>
      <c r="L184">
        <v>228.946</v>
      </c>
      <c r="M184">
        <v>9.5102425899557096E-3</v>
      </c>
      <c r="N184">
        <v>2.1773319999999998</v>
      </c>
    </row>
    <row r="185" spans="1:14">
      <c r="A185" t="s">
        <v>93</v>
      </c>
      <c r="B185" t="s">
        <v>2</v>
      </c>
      <c r="C185" t="s">
        <v>93</v>
      </c>
      <c r="D185" t="s">
        <v>85</v>
      </c>
      <c r="E185" t="s">
        <v>111</v>
      </c>
      <c r="F185" t="s">
        <v>250</v>
      </c>
      <c r="G185" t="s">
        <v>250</v>
      </c>
      <c r="H185" t="s">
        <v>17</v>
      </c>
      <c r="I185">
        <v>26</v>
      </c>
      <c r="J185">
        <v>19</v>
      </c>
      <c r="K185">
        <v>32986.17</v>
      </c>
      <c r="L185">
        <v>1268.6988461538399</v>
      </c>
      <c r="M185">
        <v>1.0912395710080899E-3</v>
      </c>
      <c r="N185">
        <v>1.3844543846153801</v>
      </c>
    </row>
    <row r="186" spans="1:14">
      <c r="A186" t="s">
        <v>93</v>
      </c>
      <c r="B186" t="s">
        <v>2</v>
      </c>
      <c r="C186" t="s">
        <v>93</v>
      </c>
      <c r="D186" t="s">
        <v>85</v>
      </c>
      <c r="E186" t="s">
        <v>92</v>
      </c>
      <c r="F186" t="s">
        <v>88</v>
      </c>
      <c r="G186" t="s">
        <v>106</v>
      </c>
      <c r="H186" t="s">
        <v>4</v>
      </c>
      <c r="I186">
        <v>271</v>
      </c>
      <c r="J186">
        <v>170</v>
      </c>
      <c r="K186">
        <v>1634.38</v>
      </c>
      <c r="L186">
        <v>6.03092250922509</v>
      </c>
      <c r="M186">
        <v>2.9827261713922001E-3</v>
      </c>
      <c r="N186">
        <v>1.7988590405904E-2</v>
      </c>
    </row>
    <row r="187" spans="1:14">
      <c r="A187" t="s">
        <v>76</v>
      </c>
      <c r="B187" t="s">
        <v>3</v>
      </c>
      <c r="C187" t="s">
        <v>226</v>
      </c>
      <c r="D187" t="s">
        <v>285</v>
      </c>
      <c r="E187" t="s">
        <v>92</v>
      </c>
      <c r="F187" t="s">
        <v>106</v>
      </c>
      <c r="G187" t="s">
        <v>106</v>
      </c>
      <c r="H187" t="s">
        <v>4</v>
      </c>
      <c r="I187">
        <v>11</v>
      </c>
      <c r="J187">
        <v>8</v>
      </c>
      <c r="K187">
        <v>64.3</v>
      </c>
      <c r="L187">
        <v>5.8454545454545404</v>
      </c>
      <c r="M187">
        <v>0</v>
      </c>
      <c r="N187">
        <v>0</v>
      </c>
    </row>
    <row r="188" spans="1:14">
      <c r="A188" t="s">
        <v>93</v>
      </c>
      <c r="B188" t="s">
        <v>2</v>
      </c>
      <c r="C188" t="s">
        <v>93</v>
      </c>
      <c r="D188" t="s">
        <v>85</v>
      </c>
      <c r="E188" t="s">
        <v>103</v>
      </c>
      <c r="F188" t="s">
        <v>83</v>
      </c>
      <c r="G188" t="s">
        <v>83</v>
      </c>
      <c r="H188" t="s">
        <v>16</v>
      </c>
      <c r="I188">
        <v>17</v>
      </c>
      <c r="J188">
        <v>16</v>
      </c>
      <c r="K188">
        <v>3146.63</v>
      </c>
      <c r="L188">
        <v>185.095882352941</v>
      </c>
      <c r="M188">
        <v>7.0800799585588403E-3</v>
      </c>
      <c r="N188">
        <v>1.31049364705882</v>
      </c>
    </row>
    <row r="189" spans="1:14">
      <c r="A189" t="s">
        <v>93</v>
      </c>
      <c r="B189" t="s">
        <v>2</v>
      </c>
      <c r="C189" t="s">
        <v>93</v>
      </c>
      <c r="D189" t="s">
        <v>85</v>
      </c>
      <c r="E189" t="s">
        <v>111</v>
      </c>
      <c r="F189" t="s">
        <v>310</v>
      </c>
      <c r="G189" t="s">
        <v>310</v>
      </c>
      <c r="H189" t="s">
        <v>4</v>
      </c>
      <c r="I189">
        <v>52</v>
      </c>
      <c r="J189">
        <v>5</v>
      </c>
      <c r="K189">
        <v>263.23</v>
      </c>
      <c r="L189">
        <v>5.0621153846153799</v>
      </c>
      <c r="M189">
        <v>4.0497815598525997E-3</v>
      </c>
      <c r="N189">
        <v>2.0500461538461499E-2</v>
      </c>
    </row>
    <row r="190" spans="1:14">
      <c r="A190" t="s">
        <v>93</v>
      </c>
      <c r="B190" t="s">
        <v>2</v>
      </c>
      <c r="C190" t="s">
        <v>93</v>
      </c>
      <c r="D190" t="s">
        <v>85</v>
      </c>
      <c r="E190" t="s">
        <v>111</v>
      </c>
      <c r="F190" t="s">
        <v>306</v>
      </c>
      <c r="G190" t="s">
        <v>306</v>
      </c>
      <c r="H190" t="s">
        <v>12</v>
      </c>
      <c r="I190">
        <v>1950</v>
      </c>
      <c r="J190">
        <v>88</v>
      </c>
      <c r="K190">
        <v>28226.5999999999</v>
      </c>
      <c r="L190">
        <v>14.4751794871794</v>
      </c>
      <c r="M190">
        <v>2.4936678168819698E-3</v>
      </c>
      <c r="N190">
        <v>3.6096289230769102E-2</v>
      </c>
    </row>
    <row r="191" spans="1:14">
      <c r="A191" t="s">
        <v>76</v>
      </c>
      <c r="B191" t="s">
        <v>3</v>
      </c>
      <c r="C191" t="s">
        <v>86</v>
      </c>
      <c r="D191" t="s">
        <v>85</v>
      </c>
      <c r="E191" t="s">
        <v>111</v>
      </c>
      <c r="F191" t="s">
        <v>306</v>
      </c>
      <c r="G191" t="s">
        <v>306</v>
      </c>
      <c r="H191" t="s">
        <v>12</v>
      </c>
      <c r="I191">
        <v>696</v>
      </c>
      <c r="J191">
        <v>59</v>
      </c>
      <c r="K191">
        <v>10242.92</v>
      </c>
      <c r="L191">
        <v>14.7168390804597</v>
      </c>
      <c r="M191">
        <v>1.9952354406751098E-3</v>
      </c>
      <c r="N191">
        <v>2.93635589080459E-2</v>
      </c>
    </row>
    <row r="192" spans="1:14">
      <c r="A192" t="s">
        <v>93</v>
      </c>
      <c r="B192" t="s">
        <v>2</v>
      </c>
      <c r="C192" t="s">
        <v>93</v>
      </c>
      <c r="D192" t="s">
        <v>85</v>
      </c>
      <c r="E192" t="s">
        <v>92</v>
      </c>
      <c r="F192" t="s">
        <v>88</v>
      </c>
      <c r="G192" t="s">
        <v>240</v>
      </c>
      <c r="H192" t="s">
        <v>4</v>
      </c>
      <c r="I192">
        <v>138</v>
      </c>
      <c r="J192">
        <v>87</v>
      </c>
      <c r="K192">
        <v>734.04</v>
      </c>
      <c r="L192">
        <v>5.3191304347826103</v>
      </c>
      <c r="M192">
        <v>1.6629856683559401E-3</v>
      </c>
      <c r="N192">
        <v>8.8456376811594101E-3</v>
      </c>
    </row>
    <row r="193" spans="1:14">
      <c r="A193" t="s">
        <v>76</v>
      </c>
      <c r="B193" t="s">
        <v>3</v>
      </c>
      <c r="C193" t="s">
        <v>86</v>
      </c>
      <c r="D193" t="s">
        <v>85</v>
      </c>
      <c r="E193" t="s">
        <v>111</v>
      </c>
      <c r="F193" t="s">
        <v>106</v>
      </c>
      <c r="G193" t="s">
        <v>106</v>
      </c>
      <c r="H193" t="s">
        <v>16</v>
      </c>
      <c r="I193">
        <v>227</v>
      </c>
      <c r="J193">
        <v>108</v>
      </c>
      <c r="K193">
        <v>38694.709999999897</v>
      </c>
      <c r="L193">
        <v>170.46127753303901</v>
      </c>
      <c r="M193">
        <v>4.4670586754623498E-4</v>
      </c>
      <c r="N193">
        <v>7.6146052863436106E-2</v>
      </c>
    </row>
    <row r="194" spans="1:14">
      <c r="A194" t="s">
        <v>93</v>
      </c>
      <c r="B194" t="s">
        <v>2</v>
      </c>
      <c r="C194" t="s">
        <v>93</v>
      </c>
      <c r="D194" t="s">
        <v>85</v>
      </c>
      <c r="E194" t="s">
        <v>111</v>
      </c>
      <c r="F194" t="s">
        <v>106</v>
      </c>
      <c r="G194" t="s">
        <v>106</v>
      </c>
      <c r="H194" t="s">
        <v>16</v>
      </c>
      <c r="I194">
        <v>568</v>
      </c>
      <c r="J194">
        <v>228</v>
      </c>
      <c r="K194">
        <v>96491.749999999796</v>
      </c>
      <c r="L194">
        <v>169.87984154929501</v>
      </c>
      <c r="M194">
        <v>1.5520343552687099E-3</v>
      </c>
      <c r="N194">
        <v>0.26365935035211202</v>
      </c>
    </row>
    <row r="195" spans="1:14">
      <c r="A195" t="s">
        <v>93</v>
      </c>
      <c r="B195" t="s">
        <v>2</v>
      </c>
      <c r="C195" t="s">
        <v>93</v>
      </c>
      <c r="D195" t="s">
        <v>85</v>
      </c>
      <c r="E195" t="s">
        <v>111</v>
      </c>
      <c r="F195" t="s">
        <v>307</v>
      </c>
      <c r="G195" t="s">
        <v>307</v>
      </c>
      <c r="H195" t="s">
        <v>4</v>
      </c>
      <c r="I195">
        <v>27</v>
      </c>
      <c r="J195">
        <v>4</v>
      </c>
      <c r="K195">
        <v>168.1</v>
      </c>
      <c r="L195">
        <v>6.2259259259259201</v>
      </c>
      <c r="M195">
        <v>4.6733848899464603E-3</v>
      </c>
      <c r="N195">
        <v>2.90961481481481E-2</v>
      </c>
    </row>
    <row r="196" spans="1:14">
      <c r="A196" t="s">
        <v>93</v>
      </c>
      <c r="B196" t="s">
        <v>2</v>
      </c>
      <c r="C196" t="s">
        <v>93</v>
      </c>
      <c r="D196" t="s">
        <v>85</v>
      </c>
      <c r="E196" t="s">
        <v>92</v>
      </c>
      <c r="F196" t="s">
        <v>88</v>
      </c>
      <c r="G196" t="s">
        <v>117</v>
      </c>
      <c r="H196" t="s">
        <v>4</v>
      </c>
      <c r="I196">
        <v>109</v>
      </c>
      <c r="J196">
        <v>49</v>
      </c>
      <c r="K196">
        <v>558.10999999999899</v>
      </c>
      <c r="L196">
        <v>5.1202752293577998</v>
      </c>
      <c r="M196">
        <v>2.6225976957947299E-3</v>
      </c>
      <c r="N196">
        <v>1.3428422018348599E-2</v>
      </c>
    </row>
    <row r="197" spans="1:14">
      <c r="A197" t="s">
        <v>93</v>
      </c>
      <c r="B197" t="s">
        <v>2</v>
      </c>
      <c r="C197" t="s">
        <v>93</v>
      </c>
      <c r="D197" t="s">
        <v>85</v>
      </c>
      <c r="E197" t="s">
        <v>111</v>
      </c>
      <c r="F197" t="s">
        <v>106</v>
      </c>
      <c r="G197" t="s">
        <v>106</v>
      </c>
      <c r="H197" t="s">
        <v>15</v>
      </c>
      <c r="I197">
        <v>914</v>
      </c>
      <c r="J197">
        <v>227</v>
      </c>
      <c r="K197">
        <v>64447.31</v>
      </c>
      <c r="L197">
        <v>70.511280087527297</v>
      </c>
      <c r="M197">
        <v>1.64134270305463E-3</v>
      </c>
      <c r="N197">
        <v>0.115733175054704</v>
      </c>
    </row>
    <row r="198" spans="1:14">
      <c r="A198" t="s">
        <v>93</v>
      </c>
      <c r="B198" t="s">
        <v>2</v>
      </c>
      <c r="C198" t="s">
        <v>93</v>
      </c>
      <c r="D198" t="s">
        <v>85</v>
      </c>
      <c r="E198" t="s">
        <v>111</v>
      </c>
      <c r="F198" t="s">
        <v>106</v>
      </c>
      <c r="G198" t="s">
        <v>106</v>
      </c>
      <c r="H198" t="s">
        <v>14</v>
      </c>
      <c r="I198">
        <v>730</v>
      </c>
      <c r="J198">
        <v>159</v>
      </c>
      <c r="K198">
        <v>28662.199999999899</v>
      </c>
      <c r="L198">
        <v>39.263287671232803</v>
      </c>
      <c r="M198">
        <v>1.79079163497568E-3</v>
      </c>
      <c r="N198">
        <v>7.0312367123287506E-2</v>
      </c>
    </row>
    <row r="199" spans="1:14">
      <c r="A199" t="s">
        <v>76</v>
      </c>
      <c r="B199" t="s">
        <v>3</v>
      </c>
      <c r="C199" t="s">
        <v>86</v>
      </c>
      <c r="D199" t="s">
        <v>85</v>
      </c>
      <c r="E199" t="s">
        <v>111</v>
      </c>
      <c r="F199" t="s">
        <v>106</v>
      </c>
      <c r="G199" t="s">
        <v>106</v>
      </c>
      <c r="H199" t="s">
        <v>15</v>
      </c>
      <c r="I199">
        <v>297</v>
      </c>
      <c r="J199">
        <v>108</v>
      </c>
      <c r="K199">
        <v>20643.469999999899</v>
      </c>
      <c r="L199">
        <v>69.506632996633002</v>
      </c>
      <c r="M199">
        <v>7.3885524090668898E-4</v>
      </c>
      <c r="N199">
        <v>5.1355340067340001E-2</v>
      </c>
    </row>
    <row r="200" spans="1:14">
      <c r="A200" t="s">
        <v>93</v>
      </c>
      <c r="B200" t="s">
        <v>2</v>
      </c>
      <c r="C200" t="s">
        <v>93</v>
      </c>
      <c r="D200" t="s">
        <v>85</v>
      </c>
      <c r="E200" t="s">
        <v>92</v>
      </c>
      <c r="F200" t="s">
        <v>88</v>
      </c>
      <c r="G200" t="s">
        <v>240</v>
      </c>
      <c r="H200" t="s">
        <v>15</v>
      </c>
      <c r="I200">
        <v>162</v>
      </c>
      <c r="J200">
        <v>132</v>
      </c>
      <c r="K200">
        <v>11204.959999999901</v>
      </c>
      <c r="L200">
        <v>69.166419753086402</v>
      </c>
      <c r="M200">
        <v>1.24922909140237E-3</v>
      </c>
      <c r="N200">
        <v>8.6404703703703706E-2</v>
      </c>
    </row>
    <row r="201" spans="1:14">
      <c r="A201" t="s">
        <v>93</v>
      </c>
      <c r="B201" t="s">
        <v>2</v>
      </c>
      <c r="C201" t="s">
        <v>93</v>
      </c>
      <c r="D201" t="s">
        <v>85</v>
      </c>
      <c r="E201" t="s">
        <v>103</v>
      </c>
      <c r="F201" t="s">
        <v>250</v>
      </c>
      <c r="G201" t="s">
        <v>250</v>
      </c>
      <c r="H201" t="s">
        <v>16</v>
      </c>
      <c r="I201">
        <v>19</v>
      </c>
      <c r="J201">
        <v>14</v>
      </c>
      <c r="K201">
        <v>4343.04</v>
      </c>
      <c r="L201">
        <v>228.58105263157799</v>
      </c>
      <c r="M201">
        <v>5.4048169024462104E-3</v>
      </c>
      <c r="N201">
        <v>1.2354387368421</v>
      </c>
    </row>
    <row r="202" spans="1:14">
      <c r="A202" t="s">
        <v>93</v>
      </c>
      <c r="B202" t="s">
        <v>2</v>
      </c>
      <c r="C202" t="s">
        <v>93</v>
      </c>
      <c r="D202" t="s">
        <v>85</v>
      </c>
      <c r="E202" t="s">
        <v>92</v>
      </c>
      <c r="F202" t="s">
        <v>88</v>
      </c>
      <c r="G202" t="s">
        <v>137</v>
      </c>
      <c r="H202" t="s">
        <v>16</v>
      </c>
      <c r="I202">
        <v>300</v>
      </c>
      <c r="J202">
        <v>293</v>
      </c>
      <c r="K202">
        <v>56350.309999999903</v>
      </c>
      <c r="L202">
        <v>187.834366666666</v>
      </c>
      <c r="M202">
        <v>1.24168406526956E-3</v>
      </c>
      <c r="N202">
        <v>0.23323094</v>
      </c>
    </row>
    <row r="203" spans="1:14">
      <c r="A203" t="s">
        <v>93</v>
      </c>
      <c r="B203" t="s">
        <v>2</v>
      </c>
      <c r="C203" t="s">
        <v>93</v>
      </c>
      <c r="D203" t="s">
        <v>85</v>
      </c>
      <c r="E203" t="s">
        <v>111</v>
      </c>
      <c r="F203" t="s">
        <v>240</v>
      </c>
      <c r="G203" t="s">
        <v>240</v>
      </c>
      <c r="H203" t="s">
        <v>15</v>
      </c>
      <c r="I203">
        <v>242</v>
      </c>
      <c r="J203">
        <v>85</v>
      </c>
      <c r="K203">
        <v>17057.869999999901</v>
      </c>
      <c r="L203">
        <v>70.487066115702405</v>
      </c>
      <c r="M203">
        <v>1.9542475115591801E-3</v>
      </c>
      <c r="N203">
        <v>0.13774917355371899</v>
      </c>
    </row>
    <row r="204" spans="1:14">
      <c r="A204" t="s">
        <v>76</v>
      </c>
      <c r="B204" t="s">
        <v>3</v>
      </c>
      <c r="C204" t="s">
        <v>86</v>
      </c>
      <c r="D204" t="s">
        <v>85</v>
      </c>
      <c r="E204" t="s">
        <v>92</v>
      </c>
      <c r="F204" t="s">
        <v>137</v>
      </c>
      <c r="G204" t="s">
        <v>137</v>
      </c>
      <c r="H204" t="s">
        <v>4</v>
      </c>
      <c r="I204">
        <v>195</v>
      </c>
      <c r="J204">
        <v>66</v>
      </c>
      <c r="K204">
        <v>689.13999999999896</v>
      </c>
      <c r="L204">
        <v>3.5340512820512799</v>
      </c>
      <c r="M204">
        <v>3.60236236468642E-3</v>
      </c>
      <c r="N204">
        <v>1.27309333333333E-2</v>
      </c>
    </row>
    <row r="205" spans="1:14">
      <c r="A205" t="s">
        <v>76</v>
      </c>
      <c r="B205" t="s">
        <v>3</v>
      </c>
      <c r="C205" t="s">
        <v>86</v>
      </c>
      <c r="D205" t="s">
        <v>85</v>
      </c>
      <c r="E205" t="s">
        <v>111</v>
      </c>
      <c r="F205" t="s">
        <v>88</v>
      </c>
      <c r="G205" t="s">
        <v>137</v>
      </c>
      <c r="H205" t="s">
        <v>4</v>
      </c>
      <c r="I205">
        <v>1</v>
      </c>
      <c r="J205">
        <v>1</v>
      </c>
      <c r="K205">
        <v>6.69</v>
      </c>
      <c r="L205">
        <v>6.69</v>
      </c>
      <c r="M205">
        <v>0</v>
      </c>
      <c r="N205">
        <v>0</v>
      </c>
    </row>
    <row r="206" spans="1:14">
      <c r="A206" t="s">
        <v>93</v>
      </c>
      <c r="B206" t="s">
        <v>2</v>
      </c>
      <c r="C206" t="s">
        <v>93</v>
      </c>
      <c r="D206" t="s">
        <v>85</v>
      </c>
      <c r="E206" t="s">
        <v>103</v>
      </c>
      <c r="F206" t="s">
        <v>310</v>
      </c>
      <c r="G206" t="s">
        <v>310</v>
      </c>
      <c r="H206" t="s">
        <v>4</v>
      </c>
      <c r="I206">
        <v>9</v>
      </c>
      <c r="J206">
        <v>3</v>
      </c>
      <c r="K206">
        <v>50.25</v>
      </c>
      <c r="L206">
        <v>5.5833333333333304</v>
      </c>
      <c r="M206">
        <v>8.6517412935323296E-3</v>
      </c>
      <c r="N206">
        <v>4.8305555555555497E-2</v>
      </c>
    </row>
    <row r="207" spans="1:14">
      <c r="A207" t="s">
        <v>76</v>
      </c>
      <c r="B207" t="s">
        <v>3</v>
      </c>
      <c r="C207" t="s">
        <v>86</v>
      </c>
      <c r="D207" t="s">
        <v>85</v>
      </c>
      <c r="E207" t="s">
        <v>111</v>
      </c>
      <c r="F207" t="s">
        <v>83</v>
      </c>
      <c r="G207" t="s">
        <v>83</v>
      </c>
      <c r="H207" t="s">
        <v>16</v>
      </c>
      <c r="I207">
        <v>91</v>
      </c>
      <c r="J207">
        <v>57</v>
      </c>
      <c r="K207">
        <v>16962.009999999998</v>
      </c>
      <c r="L207">
        <v>186.39571428571401</v>
      </c>
      <c r="M207">
        <v>5.0848955990475102E-4</v>
      </c>
      <c r="N207">
        <v>9.4780274725274699E-2</v>
      </c>
    </row>
    <row r="208" spans="1:14">
      <c r="A208" t="s">
        <v>76</v>
      </c>
      <c r="B208" t="s">
        <v>3</v>
      </c>
      <c r="C208" t="s">
        <v>86</v>
      </c>
      <c r="D208" t="s">
        <v>85</v>
      </c>
      <c r="E208" t="s">
        <v>111</v>
      </c>
      <c r="F208" t="s">
        <v>83</v>
      </c>
      <c r="G208" t="s">
        <v>83</v>
      </c>
      <c r="H208" t="s">
        <v>14</v>
      </c>
      <c r="I208">
        <v>64</v>
      </c>
      <c r="J208">
        <v>42</v>
      </c>
      <c r="K208">
        <v>2530.52</v>
      </c>
      <c r="L208">
        <v>39.539375</v>
      </c>
      <c r="M208">
        <v>1.0180401656576499E-3</v>
      </c>
      <c r="N208">
        <v>4.0252671874999903E-2</v>
      </c>
    </row>
    <row r="209" spans="1:14">
      <c r="A209" t="s">
        <v>93</v>
      </c>
      <c r="B209" t="s">
        <v>2</v>
      </c>
      <c r="C209" t="s">
        <v>93</v>
      </c>
      <c r="D209" t="s">
        <v>85</v>
      </c>
      <c r="E209" t="s">
        <v>111</v>
      </c>
      <c r="F209" t="s">
        <v>83</v>
      </c>
      <c r="G209" t="s">
        <v>83</v>
      </c>
      <c r="H209" t="s">
        <v>4</v>
      </c>
      <c r="I209">
        <v>112</v>
      </c>
      <c r="J209">
        <v>33</v>
      </c>
      <c r="K209">
        <v>625.39</v>
      </c>
      <c r="L209">
        <v>5.58383928571428</v>
      </c>
      <c r="M209">
        <v>4.3211707894273898E-3</v>
      </c>
      <c r="N209">
        <v>2.4128723214285702E-2</v>
      </c>
    </row>
    <row r="210" spans="1:14">
      <c r="A210" t="s">
        <v>93</v>
      </c>
      <c r="B210" t="s">
        <v>2</v>
      </c>
      <c r="C210" t="s">
        <v>93</v>
      </c>
      <c r="D210" t="s">
        <v>85</v>
      </c>
      <c r="E210" t="s">
        <v>92</v>
      </c>
      <c r="F210" t="s">
        <v>88</v>
      </c>
      <c r="G210" t="s">
        <v>308</v>
      </c>
      <c r="H210" t="s">
        <v>4</v>
      </c>
      <c r="I210">
        <v>104</v>
      </c>
      <c r="J210">
        <v>58</v>
      </c>
      <c r="K210">
        <v>535.92999999999995</v>
      </c>
      <c r="L210">
        <v>5.1531730769230704</v>
      </c>
      <c r="M210">
        <v>3.1149982273804399E-3</v>
      </c>
      <c r="N210">
        <v>1.60521249999999E-2</v>
      </c>
    </row>
    <row r="211" spans="1:14">
      <c r="A211" t="s">
        <v>93</v>
      </c>
      <c r="B211" t="s">
        <v>2</v>
      </c>
      <c r="C211" t="s">
        <v>93</v>
      </c>
      <c r="D211" t="s">
        <v>85</v>
      </c>
      <c r="E211" t="s">
        <v>111</v>
      </c>
      <c r="F211" t="s">
        <v>240</v>
      </c>
      <c r="G211" t="s">
        <v>106</v>
      </c>
      <c r="H211" t="s">
        <v>14</v>
      </c>
      <c r="I211">
        <v>2</v>
      </c>
      <c r="J211">
        <v>2</v>
      </c>
      <c r="K211">
        <v>79.3</v>
      </c>
      <c r="L211">
        <v>39.65</v>
      </c>
      <c r="M211">
        <v>0</v>
      </c>
      <c r="N211">
        <v>0</v>
      </c>
    </row>
    <row r="212" spans="1:14">
      <c r="A212" t="s">
        <v>76</v>
      </c>
      <c r="B212" t="s">
        <v>3</v>
      </c>
      <c r="C212" t="s">
        <v>86</v>
      </c>
      <c r="D212" t="s">
        <v>85</v>
      </c>
      <c r="E212" t="s">
        <v>92</v>
      </c>
      <c r="F212" t="s">
        <v>137</v>
      </c>
      <c r="G212" t="s">
        <v>137</v>
      </c>
      <c r="H212" t="s">
        <v>15</v>
      </c>
      <c r="I212">
        <v>210</v>
      </c>
      <c r="J212">
        <v>172</v>
      </c>
      <c r="K212">
        <v>14633.98</v>
      </c>
      <c r="L212">
        <v>69.685619047618999</v>
      </c>
      <c r="M212">
        <v>6.6536273795645502E-4</v>
      </c>
      <c r="N212">
        <v>4.6366214285714198E-2</v>
      </c>
    </row>
    <row r="213" spans="1:14">
      <c r="A213" t="s">
        <v>76</v>
      </c>
      <c r="B213" t="s">
        <v>3</v>
      </c>
      <c r="C213" t="s">
        <v>86</v>
      </c>
      <c r="D213" t="s">
        <v>85</v>
      </c>
      <c r="E213" t="s">
        <v>92</v>
      </c>
      <c r="F213" t="s">
        <v>99</v>
      </c>
      <c r="G213" t="s">
        <v>99</v>
      </c>
      <c r="H213" t="s">
        <v>4</v>
      </c>
      <c r="I213">
        <v>36</v>
      </c>
      <c r="J213">
        <v>18</v>
      </c>
      <c r="K213">
        <v>131.02000000000001</v>
      </c>
      <c r="L213">
        <v>3.63944444444444</v>
      </c>
      <c r="M213">
        <v>2.17174477179056E-3</v>
      </c>
      <c r="N213">
        <v>7.9039444444444391E-3</v>
      </c>
    </row>
    <row r="214" spans="1:14">
      <c r="A214" t="s">
        <v>93</v>
      </c>
      <c r="B214" t="s">
        <v>2</v>
      </c>
      <c r="C214" t="s">
        <v>93</v>
      </c>
      <c r="D214" t="s">
        <v>85</v>
      </c>
      <c r="E214" t="s">
        <v>92</v>
      </c>
      <c r="F214" t="s">
        <v>99</v>
      </c>
      <c r="G214" t="s">
        <v>99</v>
      </c>
      <c r="H214" t="s">
        <v>12</v>
      </c>
      <c r="I214">
        <v>130</v>
      </c>
      <c r="J214">
        <v>63</v>
      </c>
      <c r="K214">
        <v>1832.56</v>
      </c>
      <c r="L214">
        <v>14.0966153846153</v>
      </c>
      <c r="M214">
        <v>1.4265617496835E-3</v>
      </c>
      <c r="N214">
        <v>2.0109692307692301E-2</v>
      </c>
    </row>
    <row r="215" spans="1:14">
      <c r="A215" t="s">
        <v>93</v>
      </c>
      <c r="B215" t="s">
        <v>2</v>
      </c>
      <c r="C215" t="s">
        <v>93</v>
      </c>
      <c r="D215" t="s">
        <v>85</v>
      </c>
      <c r="E215" t="s">
        <v>92</v>
      </c>
      <c r="F215" t="s">
        <v>88</v>
      </c>
      <c r="G215" t="s">
        <v>308</v>
      </c>
      <c r="H215" t="s">
        <v>12</v>
      </c>
      <c r="I215">
        <v>68</v>
      </c>
      <c r="J215">
        <v>54</v>
      </c>
      <c r="K215">
        <v>911.07</v>
      </c>
      <c r="L215">
        <v>13.3980882352941</v>
      </c>
      <c r="M215">
        <v>2.0157144895562298E-3</v>
      </c>
      <c r="N215">
        <v>2.7006720588235202E-2</v>
      </c>
    </row>
    <row r="216" spans="1:14">
      <c r="A216" t="s">
        <v>93</v>
      </c>
      <c r="B216" t="s">
        <v>2</v>
      </c>
      <c r="C216" t="s">
        <v>93</v>
      </c>
      <c r="D216" t="s">
        <v>85</v>
      </c>
      <c r="E216" t="s">
        <v>111</v>
      </c>
      <c r="F216" t="s">
        <v>235</v>
      </c>
      <c r="G216" t="s">
        <v>235</v>
      </c>
      <c r="H216" t="s">
        <v>12</v>
      </c>
      <c r="I216">
        <v>28</v>
      </c>
      <c r="J216">
        <v>11</v>
      </c>
      <c r="K216">
        <v>372.68999999999897</v>
      </c>
      <c r="L216">
        <v>13.3103571428571</v>
      </c>
      <c r="M216">
        <v>2.73874265475328E-3</v>
      </c>
      <c r="N216">
        <v>3.6453642857142803E-2</v>
      </c>
    </row>
    <row r="217" spans="1:14">
      <c r="A217" t="s">
        <v>93</v>
      </c>
      <c r="B217" t="s">
        <v>2</v>
      </c>
      <c r="C217" t="s">
        <v>93</v>
      </c>
      <c r="D217" t="s">
        <v>85</v>
      </c>
      <c r="E217" t="s">
        <v>92</v>
      </c>
      <c r="F217" t="s">
        <v>99</v>
      </c>
      <c r="G217" t="s">
        <v>99</v>
      </c>
      <c r="H217" t="s">
        <v>15</v>
      </c>
      <c r="I217">
        <v>225</v>
      </c>
      <c r="J217">
        <v>118</v>
      </c>
      <c r="K217">
        <v>15711.02</v>
      </c>
      <c r="L217">
        <v>69.826755555555593</v>
      </c>
      <c r="M217">
        <v>8.3617339930825503E-4</v>
      </c>
      <c r="N217">
        <v>5.83872755555555E-2</v>
      </c>
    </row>
    <row r="218" spans="1:14">
      <c r="A218" t="s">
        <v>76</v>
      </c>
      <c r="B218" t="s">
        <v>3</v>
      </c>
      <c r="C218" t="s">
        <v>86</v>
      </c>
      <c r="D218" t="s">
        <v>85</v>
      </c>
      <c r="E218" t="s">
        <v>111</v>
      </c>
      <c r="F218" t="s">
        <v>311</v>
      </c>
      <c r="G218" t="s">
        <v>311</v>
      </c>
      <c r="H218" t="s">
        <v>4</v>
      </c>
      <c r="I218">
        <v>10</v>
      </c>
      <c r="J218">
        <v>1</v>
      </c>
      <c r="K218">
        <v>59.37</v>
      </c>
      <c r="L218">
        <v>5.9369999999999896</v>
      </c>
      <c r="M218">
        <v>3.82270506990062E-3</v>
      </c>
      <c r="N218">
        <v>2.26953999999999E-2</v>
      </c>
    </row>
    <row r="219" spans="1:14">
      <c r="A219" t="s">
        <v>93</v>
      </c>
      <c r="B219" t="s">
        <v>2</v>
      </c>
      <c r="C219" t="s">
        <v>93</v>
      </c>
      <c r="D219" t="s">
        <v>85</v>
      </c>
      <c r="E219" t="s">
        <v>111</v>
      </c>
      <c r="F219" t="s">
        <v>311</v>
      </c>
      <c r="G219" t="s">
        <v>311</v>
      </c>
      <c r="H219" t="s">
        <v>4</v>
      </c>
      <c r="I219">
        <v>27</v>
      </c>
      <c r="J219">
        <v>4</v>
      </c>
      <c r="K219">
        <v>161.95999999999901</v>
      </c>
      <c r="L219">
        <v>5.9985185185185097</v>
      </c>
      <c r="M219">
        <v>3.4531489256606502E-3</v>
      </c>
      <c r="N219">
        <v>2.0713777777777699E-2</v>
      </c>
    </row>
    <row r="220" spans="1:14">
      <c r="A220" t="s">
        <v>76</v>
      </c>
      <c r="B220" t="s">
        <v>3</v>
      </c>
      <c r="C220" t="s">
        <v>86</v>
      </c>
      <c r="D220" t="s">
        <v>85</v>
      </c>
      <c r="E220" t="s">
        <v>103</v>
      </c>
      <c r="F220" t="s">
        <v>311</v>
      </c>
      <c r="G220" t="s">
        <v>311</v>
      </c>
      <c r="H220" t="s">
        <v>4</v>
      </c>
      <c r="I220">
        <v>19</v>
      </c>
      <c r="J220">
        <v>7</v>
      </c>
      <c r="K220">
        <v>120.61</v>
      </c>
      <c r="L220">
        <v>6.3478947368421004</v>
      </c>
      <c r="M220">
        <v>2.0008548213249301E-2</v>
      </c>
      <c r="N220">
        <v>0.12701215789473599</v>
      </c>
    </row>
    <row r="221" spans="1:14">
      <c r="A221" t="s">
        <v>93</v>
      </c>
      <c r="B221" t="s">
        <v>2</v>
      </c>
      <c r="C221" t="s">
        <v>93</v>
      </c>
      <c r="D221" t="s">
        <v>85</v>
      </c>
      <c r="E221" t="s">
        <v>103</v>
      </c>
      <c r="F221" t="s">
        <v>311</v>
      </c>
      <c r="G221" t="s">
        <v>311</v>
      </c>
      <c r="H221" t="s">
        <v>4</v>
      </c>
      <c r="I221">
        <v>4</v>
      </c>
      <c r="J221">
        <v>3</v>
      </c>
      <c r="K221">
        <v>24.7</v>
      </c>
      <c r="L221">
        <v>6.1749999999999998</v>
      </c>
      <c r="M221">
        <v>1.5522267206477701E-2</v>
      </c>
      <c r="N221">
        <v>9.5849999999999894E-2</v>
      </c>
    </row>
    <row r="222" spans="1:14">
      <c r="A222" t="s">
        <v>93</v>
      </c>
      <c r="B222" t="s">
        <v>2</v>
      </c>
      <c r="C222" t="s">
        <v>93</v>
      </c>
      <c r="D222" t="s">
        <v>85</v>
      </c>
      <c r="E222" t="s">
        <v>111</v>
      </c>
      <c r="F222" t="s">
        <v>311</v>
      </c>
      <c r="G222" t="s">
        <v>311</v>
      </c>
      <c r="H222" t="s">
        <v>14</v>
      </c>
      <c r="I222">
        <v>23</v>
      </c>
      <c r="J222">
        <v>7</v>
      </c>
      <c r="K222">
        <v>908.63</v>
      </c>
      <c r="L222">
        <v>39.505652173912999</v>
      </c>
      <c r="M222">
        <v>1.9589524889118701E-3</v>
      </c>
      <c r="N222">
        <v>7.7389695652173907E-2</v>
      </c>
    </row>
    <row r="223" spans="1:14">
      <c r="A223" t="s">
        <v>93</v>
      </c>
      <c r="B223" t="s">
        <v>2</v>
      </c>
      <c r="C223" t="s">
        <v>93</v>
      </c>
      <c r="D223" t="s">
        <v>85</v>
      </c>
      <c r="E223" t="s">
        <v>111</v>
      </c>
      <c r="F223" t="s">
        <v>311</v>
      </c>
      <c r="G223" t="s">
        <v>311</v>
      </c>
      <c r="H223" t="s">
        <v>13</v>
      </c>
      <c r="I223">
        <v>12</v>
      </c>
      <c r="J223">
        <v>4</v>
      </c>
      <c r="K223">
        <v>285.29000000000002</v>
      </c>
      <c r="L223">
        <v>23.774166666666599</v>
      </c>
      <c r="M223">
        <v>1.79876967296435E-3</v>
      </c>
      <c r="N223">
        <v>4.2764249999999997E-2</v>
      </c>
    </row>
    <row r="224" spans="1:14">
      <c r="A224" t="s">
        <v>93</v>
      </c>
      <c r="B224" t="s">
        <v>2</v>
      </c>
      <c r="C224" t="s">
        <v>93</v>
      </c>
      <c r="D224" t="s">
        <v>85</v>
      </c>
      <c r="E224" t="s">
        <v>111</v>
      </c>
      <c r="F224" t="s">
        <v>311</v>
      </c>
      <c r="G224" t="s">
        <v>311</v>
      </c>
      <c r="H224" t="s">
        <v>16</v>
      </c>
      <c r="I224">
        <v>18</v>
      </c>
      <c r="J224">
        <v>7</v>
      </c>
      <c r="K224">
        <v>3850.5299999999902</v>
      </c>
      <c r="L224">
        <v>213.91833333333301</v>
      </c>
      <c r="M224">
        <v>1.70381402040758E-3</v>
      </c>
      <c r="N224">
        <v>0.36447705555555499</v>
      </c>
    </row>
    <row r="225" spans="1:14">
      <c r="A225" t="s">
        <v>76</v>
      </c>
      <c r="B225" t="s">
        <v>3</v>
      </c>
      <c r="C225" t="s">
        <v>86</v>
      </c>
      <c r="D225" t="s">
        <v>85</v>
      </c>
      <c r="E225" t="s">
        <v>111</v>
      </c>
      <c r="F225" t="s">
        <v>311</v>
      </c>
      <c r="G225" t="s">
        <v>311</v>
      </c>
      <c r="H225" t="s">
        <v>12</v>
      </c>
      <c r="I225">
        <v>9</v>
      </c>
      <c r="J225">
        <v>3</v>
      </c>
      <c r="K225">
        <v>123.2</v>
      </c>
      <c r="L225">
        <v>13.688888888888799</v>
      </c>
      <c r="M225">
        <v>2.0902272727272701E-3</v>
      </c>
      <c r="N225">
        <v>2.8612888888888799E-2</v>
      </c>
    </row>
    <row r="226" spans="1:14">
      <c r="A226" t="s">
        <v>76</v>
      </c>
      <c r="B226" t="s">
        <v>3</v>
      </c>
      <c r="C226" t="s">
        <v>86</v>
      </c>
      <c r="D226" t="s">
        <v>85</v>
      </c>
      <c r="E226" t="s">
        <v>103</v>
      </c>
      <c r="F226" t="s">
        <v>311</v>
      </c>
      <c r="G226" t="s">
        <v>311</v>
      </c>
      <c r="H226" t="s">
        <v>12</v>
      </c>
      <c r="I226">
        <v>19</v>
      </c>
      <c r="J226">
        <v>7</v>
      </c>
      <c r="K226">
        <v>256.17</v>
      </c>
      <c r="L226">
        <v>13.4826315789473</v>
      </c>
      <c r="M226">
        <v>1.40724479837607E-2</v>
      </c>
      <c r="N226">
        <v>0.18973363157894699</v>
      </c>
    </row>
    <row r="227" spans="1:14">
      <c r="A227" t="s">
        <v>76</v>
      </c>
      <c r="B227" t="s">
        <v>3</v>
      </c>
      <c r="C227" t="s">
        <v>86</v>
      </c>
      <c r="D227" t="s">
        <v>85</v>
      </c>
      <c r="E227" t="s">
        <v>103</v>
      </c>
      <c r="F227" t="s">
        <v>311</v>
      </c>
      <c r="G227" t="s">
        <v>311</v>
      </c>
      <c r="H227" t="s">
        <v>15</v>
      </c>
      <c r="I227">
        <v>6</v>
      </c>
      <c r="J227">
        <v>1</v>
      </c>
      <c r="K227">
        <v>363.25</v>
      </c>
      <c r="L227">
        <v>60.5416666666666</v>
      </c>
      <c r="M227">
        <v>7.3778389538884997E-3</v>
      </c>
      <c r="N227">
        <v>0.44666666666666599</v>
      </c>
    </row>
    <row r="228" spans="1:14">
      <c r="A228" t="s">
        <v>76</v>
      </c>
      <c r="B228" t="s">
        <v>3</v>
      </c>
      <c r="C228" t="s">
        <v>226</v>
      </c>
      <c r="D228" t="s">
        <v>285</v>
      </c>
      <c r="E228" t="s">
        <v>111</v>
      </c>
      <c r="F228" t="s">
        <v>311</v>
      </c>
      <c r="G228" t="s">
        <v>311</v>
      </c>
      <c r="H228" t="s">
        <v>4</v>
      </c>
      <c r="I228">
        <v>1</v>
      </c>
      <c r="J228">
        <v>1</v>
      </c>
      <c r="K228">
        <v>6.47</v>
      </c>
      <c r="L228">
        <v>6.47</v>
      </c>
      <c r="M228">
        <v>0</v>
      </c>
      <c r="N228">
        <v>0</v>
      </c>
    </row>
    <row r="229" spans="1:14">
      <c r="A229" t="s">
        <v>76</v>
      </c>
      <c r="B229" t="s">
        <v>3</v>
      </c>
      <c r="C229" t="s">
        <v>86</v>
      </c>
      <c r="D229" t="s">
        <v>85</v>
      </c>
      <c r="E229" t="s">
        <v>103</v>
      </c>
      <c r="F229" t="s">
        <v>311</v>
      </c>
      <c r="G229" t="s">
        <v>311</v>
      </c>
      <c r="H229" t="s">
        <v>13</v>
      </c>
      <c r="I229">
        <v>2</v>
      </c>
      <c r="J229">
        <v>1</v>
      </c>
      <c r="K229">
        <v>49.98</v>
      </c>
      <c r="L229">
        <v>24.99</v>
      </c>
      <c r="M229">
        <v>5.60224089635854E-3</v>
      </c>
      <c r="N229">
        <v>0.14000000000000001</v>
      </c>
    </row>
    <row r="230" spans="1:14">
      <c r="A230" t="s">
        <v>76</v>
      </c>
      <c r="B230" t="s">
        <v>3</v>
      </c>
      <c r="C230" t="s">
        <v>86</v>
      </c>
      <c r="D230" t="s">
        <v>85</v>
      </c>
      <c r="E230" t="s">
        <v>103</v>
      </c>
      <c r="F230" t="s">
        <v>311</v>
      </c>
      <c r="G230" t="s">
        <v>311</v>
      </c>
      <c r="H230" t="s">
        <v>14</v>
      </c>
      <c r="I230">
        <v>9</v>
      </c>
      <c r="J230">
        <v>5</v>
      </c>
      <c r="K230">
        <v>346.9</v>
      </c>
      <c r="L230">
        <v>38.544444444444402</v>
      </c>
      <c r="M230">
        <v>1.0664514269241801E-2</v>
      </c>
      <c r="N230">
        <v>0.41105777777777702</v>
      </c>
    </row>
    <row r="231" spans="1:14">
      <c r="A231" t="s">
        <v>76</v>
      </c>
      <c r="B231" t="s">
        <v>3</v>
      </c>
      <c r="C231" t="s">
        <v>86</v>
      </c>
      <c r="D231" t="s">
        <v>85</v>
      </c>
      <c r="E231" t="s">
        <v>103</v>
      </c>
      <c r="F231" t="s">
        <v>311</v>
      </c>
      <c r="G231" t="s">
        <v>311</v>
      </c>
      <c r="H231" t="s">
        <v>16</v>
      </c>
      <c r="I231">
        <v>15</v>
      </c>
      <c r="J231">
        <v>5</v>
      </c>
      <c r="K231">
        <v>2732.21</v>
      </c>
      <c r="L231">
        <v>182.14733333333299</v>
      </c>
      <c r="M231">
        <v>8.0922275374147607E-3</v>
      </c>
      <c r="N231">
        <v>1.47397766666666</v>
      </c>
    </row>
    <row r="232" spans="1:14">
      <c r="A232" t="s">
        <v>76</v>
      </c>
      <c r="B232" t="s">
        <v>3</v>
      </c>
      <c r="C232" t="s">
        <v>86</v>
      </c>
      <c r="D232" t="s">
        <v>85</v>
      </c>
      <c r="E232" t="s">
        <v>103</v>
      </c>
      <c r="F232" t="s">
        <v>311</v>
      </c>
      <c r="G232" t="s">
        <v>311</v>
      </c>
      <c r="H232" t="s">
        <v>17</v>
      </c>
      <c r="I232">
        <v>2</v>
      </c>
      <c r="J232">
        <v>2</v>
      </c>
      <c r="K232">
        <v>1924.71</v>
      </c>
      <c r="L232">
        <v>962.35500000000002</v>
      </c>
      <c r="M232">
        <v>4.2967511988819002E-3</v>
      </c>
      <c r="N232">
        <v>4.1349999999999998</v>
      </c>
    </row>
    <row r="233" spans="1:14">
      <c r="A233" t="s">
        <v>93</v>
      </c>
      <c r="B233" t="s">
        <v>2</v>
      </c>
      <c r="C233" t="s">
        <v>93</v>
      </c>
      <c r="D233" t="s">
        <v>85</v>
      </c>
      <c r="E233" t="s">
        <v>111</v>
      </c>
      <c r="F233" t="s">
        <v>311</v>
      </c>
      <c r="G233" t="s">
        <v>311</v>
      </c>
      <c r="H233" t="s">
        <v>15</v>
      </c>
      <c r="I233">
        <v>18</v>
      </c>
      <c r="J233">
        <v>6</v>
      </c>
      <c r="K233">
        <v>1226.3699999999999</v>
      </c>
      <c r="L233">
        <v>68.131666666666604</v>
      </c>
      <c r="M233">
        <v>1.91876839779185E-3</v>
      </c>
      <c r="N233">
        <v>0.13072888888888801</v>
      </c>
    </row>
    <row r="234" spans="1:14">
      <c r="A234" t="s">
        <v>93</v>
      </c>
      <c r="B234" t="s">
        <v>2</v>
      </c>
      <c r="C234" t="s">
        <v>93</v>
      </c>
      <c r="D234" t="s">
        <v>85</v>
      </c>
      <c r="E234" t="s">
        <v>111</v>
      </c>
      <c r="F234" t="s">
        <v>117</v>
      </c>
      <c r="G234" t="s">
        <v>117</v>
      </c>
      <c r="H234" t="s">
        <v>13</v>
      </c>
      <c r="I234">
        <v>29</v>
      </c>
      <c r="J234">
        <v>10</v>
      </c>
      <c r="K234">
        <v>731.18</v>
      </c>
      <c r="L234">
        <v>25.213103448275799</v>
      </c>
      <c r="M234">
        <v>2.0997360431083902E-3</v>
      </c>
      <c r="N234">
        <v>5.2940862068965498E-2</v>
      </c>
    </row>
    <row r="235" spans="1:14">
      <c r="A235" t="s">
        <v>93</v>
      </c>
      <c r="B235" t="s">
        <v>2</v>
      </c>
      <c r="C235" t="s">
        <v>93</v>
      </c>
      <c r="D235" t="s">
        <v>85</v>
      </c>
      <c r="E235" t="s">
        <v>92</v>
      </c>
      <c r="F235" t="s">
        <v>88</v>
      </c>
      <c r="G235" t="s">
        <v>99</v>
      </c>
      <c r="H235" t="s">
        <v>16</v>
      </c>
      <c r="I235">
        <v>56</v>
      </c>
      <c r="J235">
        <v>52</v>
      </c>
      <c r="K235">
        <v>11901.19</v>
      </c>
      <c r="L235">
        <v>212.52124999999899</v>
      </c>
      <c r="M235">
        <v>9.5089726321485402E-4</v>
      </c>
      <c r="N235">
        <v>0.202085875</v>
      </c>
    </row>
    <row r="236" spans="1:14">
      <c r="A236" t="s">
        <v>76</v>
      </c>
      <c r="B236" t="s">
        <v>3</v>
      </c>
      <c r="C236" t="s">
        <v>86</v>
      </c>
      <c r="D236" t="s">
        <v>85</v>
      </c>
      <c r="E236" t="s">
        <v>92</v>
      </c>
      <c r="F236" t="s">
        <v>106</v>
      </c>
      <c r="G236" t="s">
        <v>106</v>
      </c>
      <c r="H236" t="s">
        <v>17</v>
      </c>
      <c r="I236">
        <v>88</v>
      </c>
      <c r="J236">
        <v>74</v>
      </c>
      <c r="K236">
        <v>88172.849999999904</v>
      </c>
      <c r="L236">
        <v>1001.96420454545</v>
      </c>
      <c r="M236">
        <v>3.1681274904916799E-4</v>
      </c>
      <c r="N236">
        <v>0.31743503409090901</v>
      </c>
    </row>
    <row r="237" spans="1:14">
      <c r="A237" t="s">
        <v>76</v>
      </c>
      <c r="B237" t="s">
        <v>3</v>
      </c>
      <c r="C237" t="s">
        <v>86</v>
      </c>
      <c r="D237" t="s">
        <v>85</v>
      </c>
      <c r="E237" t="s">
        <v>92</v>
      </c>
      <c r="F237" t="s">
        <v>88</v>
      </c>
      <c r="G237" t="s">
        <v>99</v>
      </c>
      <c r="H237" t="s">
        <v>14</v>
      </c>
      <c r="I237">
        <v>22</v>
      </c>
      <c r="J237">
        <v>22</v>
      </c>
      <c r="K237">
        <v>840</v>
      </c>
      <c r="L237">
        <v>38.181818181818102</v>
      </c>
      <c r="M237">
        <v>8.1766428571428595E-4</v>
      </c>
      <c r="N237">
        <v>3.1219909090909E-2</v>
      </c>
    </row>
    <row r="238" spans="1:14">
      <c r="A238" t="s">
        <v>93</v>
      </c>
      <c r="B238" t="s">
        <v>2</v>
      </c>
      <c r="C238" t="s">
        <v>93</v>
      </c>
      <c r="D238" t="s">
        <v>85</v>
      </c>
      <c r="E238" t="s">
        <v>92</v>
      </c>
      <c r="F238" t="s">
        <v>88</v>
      </c>
      <c r="G238" t="s">
        <v>99</v>
      </c>
      <c r="H238" t="s">
        <v>15</v>
      </c>
      <c r="I238">
        <v>38</v>
      </c>
      <c r="J238">
        <v>35</v>
      </c>
      <c r="K238">
        <v>2782.53</v>
      </c>
      <c r="L238">
        <v>73.224473684210494</v>
      </c>
      <c r="M238">
        <v>1.20889478280557E-3</v>
      </c>
      <c r="N238">
        <v>8.8520684210526293E-2</v>
      </c>
    </row>
    <row r="239" spans="1:14">
      <c r="A239" t="s">
        <v>76</v>
      </c>
      <c r="B239" t="s">
        <v>3</v>
      </c>
      <c r="C239" t="s">
        <v>86</v>
      </c>
      <c r="D239" t="s">
        <v>85</v>
      </c>
      <c r="E239" t="s">
        <v>111</v>
      </c>
      <c r="F239" t="s">
        <v>312</v>
      </c>
      <c r="G239" t="s">
        <v>312</v>
      </c>
      <c r="H239" t="s">
        <v>14</v>
      </c>
      <c r="I239">
        <v>8</v>
      </c>
      <c r="J239">
        <v>8</v>
      </c>
      <c r="K239">
        <v>314.289999999999</v>
      </c>
      <c r="L239">
        <v>39.286250000000003</v>
      </c>
      <c r="M239">
        <v>8.0877533488179696E-4</v>
      </c>
      <c r="N239">
        <v>3.1773750000000003E-2</v>
      </c>
    </row>
    <row r="240" spans="1:14">
      <c r="A240" t="s">
        <v>76</v>
      </c>
      <c r="B240" t="s">
        <v>3</v>
      </c>
      <c r="C240" t="s">
        <v>86</v>
      </c>
      <c r="D240" t="s">
        <v>85</v>
      </c>
      <c r="E240" t="s">
        <v>103</v>
      </c>
      <c r="F240" t="s">
        <v>313</v>
      </c>
      <c r="G240" t="s">
        <v>313</v>
      </c>
      <c r="H240" t="s">
        <v>16</v>
      </c>
      <c r="I240">
        <v>3</v>
      </c>
      <c r="J240">
        <v>3</v>
      </c>
      <c r="K240">
        <v>493.16</v>
      </c>
      <c r="L240">
        <v>164.386666666666</v>
      </c>
      <c r="M240">
        <v>5.9997891150944897E-3</v>
      </c>
      <c r="N240">
        <v>0.98628533333333301</v>
      </c>
    </row>
    <row r="241" spans="1:14">
      <c r="A241" t="s">
        <v>76</v>
      </c>
      <c r="B241" t="s">
        <v>3</v>
      </c>
      <c r="C241" t="s">
        <v>86</v>
      </c>
      <c r="D241" t="s">
        <v>85</v>
      </c>
      <c r="E241" t="s">
        <v>92</v>
      </c>
      <c r="F241" t="s">
        <v>99</v>
      </c>
      <c r="G241" t="s">
        <v>99</v>
      </c>
      <c r="H241" t="s">
        <v>15</v>
      </c>
      <c r="I241">
        <v>52</v>
      </c>
      <c r="J241">
        <v>44</v>
      </c>
      <c r="K241">
        <v>3924.03999999999</v>
      </c>
      <c r="L241">
        <v>75.462307692307704</v>
      </c>
      <c r="M241">
        <v>5.6516982497629997E-4</v>
      </c>
      <c r="N241">
        <v>4.2649019230769199E-2</v>
      </c>
    </row>
    <row r="242" spans="1:14">
      <c r="A242" t="s">
        <v>93</v>
      </c>
      <c r="B242" t="s">
        <v>2</v>
      </c>
      <c r="C242" t="s">
        <v>93</v>
      </c>
      <c r="D242" t="s">
        <v>85</v>
      </c>
      <c r="E242" t="s">
        <v>111</v>
      </c>
      <c r="F242" t="s">
        <v>306</v>
      </c>
      <c r="G242" t="s">
        <v>306</v>
      </c>
      <c r="H242" t="s">
        <v>16</v>
      </c>
      <c r="I242">
        <v>388</v>
      </c>
      <c r="J242">
        <v>164</v>
      </c>
      <c r="K242">
        <v>70199.659999999902</v>
      </c>
      <c r="L242">
        <v>180.92695876288599</v>
      </c>
      <c r="M242">
        <v>1.73236343309925E-3</v>
      </c>
      <c r="N242">
        <v>0.31343124742268003</v>
      </c>
    </row>
    <row r="243" spans="1:14">
      <c r="A243" t="s">
        <v>93</v>
      </c>
      <c r="B243" t="s">
        <v>2</v>
      </c>
      <c r="C243" t="s">
        <v>93</v>
      </c>
      <c r="D243" t="s">
        <v>85</v>
      </c>
      <c r="E243" t="s">
        <v>111</v>
      </c>
      <c r="F243" t="s">
        <v>306</v>
      </c>
      <c r="G243" t="s">
        <v>306</v>
      </c>
      <c r="H243" t="s">
        <v>15</v>
      </c>
      <c r="I243">
        <v>521</v>
      </c>
      <c r="J243">
        <v>151</v>
      </c>
      <c r="K243">
        <v>35933.21</v>
      </c>
      <c r="L243">
        <v>68.969692898272498</v>
      </c>
      <c r="M243">
        <v>1.8612235867599899E-3</v>
      </c>
      <c r="N243">
        <v>0.12836801919385701</v>
      </c>
    </row>
    <row r="244" spans="1:14">
      <c r="A244" t="s">
        <v>93</v>
      </c>
      <c r="B244" t="s">
        <v>2</v>
      </c>
      <c r="C244" t="s">
        <v>93</v>
      </c>
      <c r="D244" t="s">
        <v>85</v>
      </c>
      <c r="E244" t="s">
        <v>92</v>
      </c>
      <c r="F244" t="s">
        <v>250</v>
      </c>
      <c r="G244" t="s">
        <v>250</v>
      </c>
      <c r="H244" t="s">
        <v>14</v>
      </c>
      <c r="I244">
        <v>889</v>
      </c>
      <c r="J244">
        <v>402</v>
      </c>
      <c r="K244">
        <v>34686.97</v>
      </c>
      <c r="L244">
        <v>39.017964004499397</v>
      </c>
      <c r="M244">
        <v>1.5016019848375401E-3</v>
      </c>
      <c r="N244">
        <v>5.8589452193475798E-2</v>
      </c>
    </row>
    <row r="245" spans="1:14">
      <c r="A245" t="s">
        <v>76</v>
      </c>
      <c r="B245" t="s">
        <v>3</v>
      </c>
      <c r="C245" t="s">
        <v>86</v>
      </c>
      <c r="D245" t="s">
        <v>85</v>
      </c>
      <c r="E245" t="s">
        <v>92</v>
      </c>
      <c r="F245" t="s">
        <v>88</v>
      </c>
      <c r="G245" t="s">
        <v>137</v>
      </c>
      <c r="H245" t="s">
        <v>4</v>
      </c>
      <c r="I245">
        <v>41</v>
      </c>
      <c r="J245">
        <v>40</v>
      </c>
      <c r="K245">
        <v>210.57</v>
      </c>
      <c r="L245">
        <v>5.1358536585365799</v>
      </c>
      <c r="M245">
        <v>3.2852210666286701E-3</v>
      </c>
      <c r="N245">
        <v>1.68724146341463E-2</v>
      </c>
    </row>
    <row r="246" spans="1:14">
      <c r="A246" t="s">
        <v>93</v>
      </c>
      <c r="B246" t="s">
        <v>2</v>
      </c>
      <c r="C246" t="s">
        <v>93</v>
      </c>
      <c r="D246" t="s">
        <v>85</v>
      </c>
      <c r="E246" t="s">
        <v>103</v>
      </c>
      <c r="F246" t="s">
        <v>106</v>
      </c>
      <c r="G246" t="s">
        <v>106</v>
      </c>
      <c r="H246" t="s">
        <v>4</v>
      </c>
      <c r="I246">
        <v>773</v>
      </c>
      <c r="J246">
        <v>49</v>
      </c>
      <c r="K246">
        <v>5207.87</v>
      </c>
      <c r="L246">
        <v>6.7372186287192797</v>
      </c>
      <c r="M246">
        <v>2.0641928081922101E-2</v>
      </c>
      <c r="N246">
        <v>0.139069182406209</v>
      </c>
    </row>
    <row r="247" spans="1:14">
      <c r="A247" t="s">
        <v>93</v>
      </c>
      <c r="B247" t="s">
        <v>2</v>
      </c>
      <c r="C247" t="s">
        <v>93</v>
      </c>
      <c r="D247" t="s">
        <v>85</v>
      </c>
      <c r="E247" t="s">
        <v>103</v>
      </c>
      <c r="F247" t="s">
        <v>106</v>
      </c>
      <c r="G247" t="s">
        <v>106</v>
      </c>
      <c r="H247" t="s">
        <v>12</v>
      </c>
      <c r="I247">
        <v>381</v>
      </c>
      <c r="J247">
        <v>63</v>
      </c>
      <c r="K247">
        <v>5182.3199999999897</v>
      </c>
      <c r="L247">
        <v>13.6018897637795</v>
      </c>
      <c r="M247">
        <v>1.5264962989549101E-2</v>
      </c>
      <c r="N247">
        <v>0.20763234383202001</v>
      </c>
    </row>
    <row r="248" spans="1:14">
      <c r="A248" t="s">
        <v>93</v>
      </c>
      <c r="B248" t="s">
        <v>2</v>
      </c>
      <c r="C248" t="s">
        <v>93</v>
      </c>
      <c r="D248" t="s">
        <v>85</v>
      </c>
      <c r="E248" t="s">
        <v>111</v>
      </c>
      <c r="F248" t="s">
        <v>265</v>
      </c>
      <c r="G248" t="s">
        <v>265</v>
      </c>
      <c r="H248" t="s">
        <v>16</v>
      </c>
      <c r="I248">
        <v>35</v>
      </c>
      <c r="J248">
        <v>24</v>
      </c>
      <c r="K248">
        <v>7203.73</v>
      </c>
      <c r="L248">
        <v>205.82085714285699</v>
      </c>
      <c r="M248">
        <v>1.52696255967394E-3</v>
      </c>
      <c r="N248">
        <v>0.31428074285714203</v>
      </c>
    </row>
    <row r="249" spans="1:14">
      <c r="A249" t="s">
        <v>93</v>
      </c>
      <c r="B249" t="s">
        <v>2</v>
      </c>
      <c r="C249" t="s">
        <v>93</v>
      </c>
      <c r="D249" t="s">
        <v>85</v>
      </c>
      <c r="E249" t="s">
        <v>92</v>
      </c>
      <c r="F249" t="s">
        <v>88</v>
      </c>
      <c r="G249" t="s">
        <v>99</v>
      </c>
      <c r="H249" t="s">
        <v>4</v>
      </c>
      <c r="I249">
        <v>31</v>
      </c>
      <c r="J249">
        <v>26</v>
      </c>
      <c r="K249">
        <v>169.51999999999899</v>
      </c>
      <c r="L249">
        <v>5.4683870967741903</v>
      </c>
      <c r="M249">
        <v>1.5463544124587E-3</v>
      </c>
      <c r="N249">
        <v>8.4560645161290294E-3</v>
      </c>
    </row>
    <row r="250" spans="1:14">
      <c r="A250" t="s">
        <v>93</v>
      </c>
      <c r="B250" t="s">
        <v>2</v>
      </c>
      <c r="C250" t="s">
        <v>93</v>
      </c>
      <c r="D250" t="s">
        <v>85</v>
      </c>
      <c r="E250" t="s">
        <v>92</v>
      </c>
      <c r="F250" t="s">
        <v>137</v>
      </c>
      <c r="G250" t="s">
        <v>137</v>
      </c>
      <c r="H250" t="s">
        <v>14</v>
      </c>
      <c r="I250">
        <v>1105</v>
      </c>
      <c r="J250">
        <v>574</v>
      </c>
      <c r="K250">
        <v>43418.800000000097</v>
      </c>
      <c r="L250">
        <v>39.293031674208102</v>
      </c>
      <c r="M250">
        <v>1.3244768855887299E-3</v>
      </c>
      <c r="N250">
        <v>5.20427122171946E-2</v>
      </c>
    </row>
    <row r="251" spans="1:14">
      <c r="A251" t="s">
        <v>76</v>
      </c>
      <c r="B251" t="s">
        <v>3</v>
      </c>
      <c r="C251" t="s">
        <v>86</v>
      </c>
      <c r="D251" t="s">
        <v>85</v>
      </c>
      <c r="E251" t="s">
        <v>111</v>
      </c>
      <c r="F251" t="s">
        <v>83</v>
      </c>
      <c r="G251" t="s">
        <v>83</v>
      </c>
      <c r="H251" t="s">
        <v>12</v>
      </c>
      <c r="I251">
        <v>66</v>
      </c>
      <c r="J251">
        <v>23</v>
      </c>
      <c r="K251">
        <v>991.18999999999903</v>
      </c>
      <c r="L251">
        <v>15.018030303030301</v>
      </c>
      <c r="M251">
        <v>1.9982243565814799E-3</v>
      </c>
      <c r="N251">
        <v>3.0009393939393898E-2</v>
      </c>
    </row>
    <row r="252" spans="1:14">
      <c r="A252" t="s">
        <v>93</v>
      </c>
      <c r="B252" t="s">
        <v>2</v>
      </c>
      <c r="C252" t="s">
        <v>93</v>
      </c>
      <c r="D252" t="s">
        <v>85</v>
      </c>
      <c r="E252" t="s">
        <v>111</v>
      </c>
      <c r="F252" t="s">
        <v>83</v>
      </c>
      <c r="G252" t="s">
        <v>83</v>
      </c>
      <c r="H252" t="s">
        <v>15</v>
      </c>
      <c r="I252">
        <v>254</v>
      </c>
      <c r="J252">
        <v>108</v>
      </c>
      <c r="K252">
        <v>18367.509999999998</v>
      </c>
      <c r="L252">
        <v>72.313031496063005</v>
      </c>
      <c r="M252">
        <v>1.9564334523296798E-3</v>
      </c>
      <c r="N252">
        <v>0.141475633858267</v>
      </c>
    </row>
    <row r="253" spans="1:14">
      <c r="A253" t="s">
        <v>93</v>
      </c>
      <c r="B253" t="s">
        <v>2</v>
      </c>
      <c r="C253" t="s">
        <v>93</v>
      </c>
      <c r="D253" t="s">
        <v>85</v>
      </c>
      <c r="E253" t="s">
        <v>111</v>
      </c>
      <c r="F253" t="s">
        <v>83</v>
      </c>
      <c r="G253" t="s">
        <v>83</v>
      </c>
      <c r="H253" t="s">
        <v>12</v>
      </c>
      <c r="I253">
        <v>203</v>
      </c>
      <c r="J253">
        <v>55</v>
      </c>
      <c r="K253">
        <v>2999.8799999999901</v>
      </c>
      <c r="L253">
        <v>14.7777339901477</v>
      </c>
      <c r="M253">
        <v>2.54019394109097E-3</v>
      </c>
      <c r="N253">
        <v>3.7538310344827498E-2</v>
      </c>
    </row>
    <row r="254" spans="1:14">
      <c r="A254" t="s">
        <v>93</v>
      </c>
      <c r="B254" t="s">
        <v>2</v>
      </c>
      <c r="C254" t="s">
        <v>93</v>
      </c>
      <c r="D254" t="s">
        <v>85</v>
      </c>
      <c r="E254" t="s">
        <v>111</v>
      </c>
      <c r="F254" t="s">
        <v>83</v>
      </c>
      <c r="G254" t="s">
        <v>83</v>
      </c>
      <c r="H254" t="s">
        <v>14</v>
      </c>
      <c r="I254">
        <v>161</v>
      </c>
      <c r="J254">
        <v>85</v>
      </c>
      <c r="K254">
        <v>6432.9799999999896</v>
      </c>
      <c r="L254">
        <v>39.956397515527897</v>
      </c>
      <c r="M254">
        <v>2.1427406893850102E-3</v>
      </c>
      <c r="N254">
        <v>8.5616198757763898E-2</v>
      </c>
    </row>
    <row r="255" spans="1:14">
      <c r="A255" t="s">
        <v>93</v>
      </c>
      <c r="B255" t="s">
        <v>2</v>
      </c>
      <c r="C255" t="s">
        <v>93</v>
      </c>
      <c r="D255" t="s">
        <v>85</v>
      </c>
      <c r="E255" t="s">
        <v>92</v>
      </c>
      <c r="F255" t="s">
        <v>83</v>
      </c>
      <c r="G255" t="s">
        <v>83</v>
      </c>
      <c r="H255" t="s">
        <v>14</v>
      </c>
      <c r="I255">
        <v>100</v>
      </c>
      <c r="J255">
        <v>77</v>
      </c>
      <c r="K255">
        <v>3913.9099999999899</v>
      </c>
      <c r="L255">
        <v>39.139099999999999</v>
      </c>
      <c r="M255">
        <v>1.02759107899772E-3</v>
      </c>
      <c r="N255">
        <v>4.0218989999999899E-2</v>
      </c>
    </row>
    <row r="256" spans="1:14">
      <c r="A256" t="s">
        <v>93</v>
      </c>
      <c r="B256" t="s">
        <v>2</v>
      </c>
      <c r="C256" t="s">
        <v>93</v>
      </c>
      <c r="D256" t="s">
        <v>85</v>
      </c>
      <c r="E256" t="s">
        <v>111</v>
      </c>
      <c r="F256" t="s">
        <v>83</v>
      </c>
      <c r="G256" t="s">
        <v>83</v>
      </c>
      <c r="H256" t="s">
        <v>16</v>
      </c>
      <c r="I256">
        <v>275</v>
      </c>
      <c r="J256">
        <v>139</v>
      </c>
      <c r="K256">
        <v>53877.48</v>
      </c>
      <c r="L256">
        <v>195.91810909090901</v>
      </c>
      <c r="M256">
        <v>1.83492667066091E-3</v>
      </c>
      <c r="N256">
        <v>0.35949536363636297</v>
      </c>
    </row>
    <row r="257" spans="1:14">
      <c r="A257" t="s">
        <v>93</v>
      </c>
      <c r="B257" t="s">
        <v>2</v>
      </c>
      <c r="C257" t="s">
        <v>93</v>
      </c>
      <c r="D257" t="s">
        <v>85</v>
      </c>
      <c r="E257" t="s">
        <v>92</v>
      </c>
      <c r="F257" t="s">
        <v>306</v>
      </c>
      <c r="G257" t="s">
        <v>306</v>
      </c>
      <c r="H257" t="s">
        <v>14</v>
      </c>
      <c r="I257">
        <v>52</v>
      </c>
      <c r="J257">
        <v>32</v>
      </c>
      <c r="K257">
        <v>1976.9099999999901</v>
      </c>
      <c r="L257">
        <v>38.017499999999998</v>
      </c>
      <c r="M257">
        <v>1.5149779200874099E-3</v>
      </c>
      <c r="N257">
        <v>5.7595673076923003E-2</v>
      </c>
    </row>
    <row r="258" spans="1:14">
      <c r="A258" t="s">
        <v>93</v>
      </c>
      <c r="B258" t="s">
        <v>2</v>
      </c>
      <c r="C258" t="s">
        <v>93</v>
      </c>
      <c r="D258" t="s">
        <v>85</v>
      </c>
      <c r="E258" t="s">
        <v>92</v>
      </c>
      <c r="F258" t="s">
        <v>88</v>
      </c>
      <c r="G258" t="s">
        <v>106</v>
      </c>
      <c r="H258" t="s">
        <v>15</v>
      </c>
      <c r="I258">
        <v>331</v>
      </c>
      <c r="J258">
        <v>300</v>
      </c>
      <c r="K258">
        <v>23225.85</v>
      </c>
      <c r="L258">
        <v>70.168731117824706</v>
      </c>
      <c r="M258">
        <v>1.6434561060197899E-3</v>
      </c>
      <c r="N258">
        <v>0.11531922960725</v>
      </c>
    </row>
    <row r="259" spans="1:14">
      <c r="A259" t="s">
        <v>76</v>
      </c>
      <c r="B259" t="s">
        <v>3</v>
      </c>
      <c r="C259" t="s">
        <v>86</v>
      </c>
      <c r="D259" t="s">
        <v>85</v>
      </c>
      <c r="E259" t="s">
        <v>103</v>
      </c>
      <c r="F259" t="s">
        <v>250</v>
      </c>
      <c r="G259" t="s">
        <v>250</v>
      </c>
      <c r="H259" t="s">
        <v>14</v>
      </c>
      <c r="I259">
        <v>12</v>
      </c>
      <c r="J259">
        <v>12</v>
      </c>
      <c r="K259">
        <v>475.79999999999899</v>
      </c>
      <c r="L259">
        <v>39.65</v>
      </c>
      <c r="M259">
        <v>8.5067318200924696E-3</v>
      </c>
      <c r="N259">
        <v>0.33729191666666603</v>
      </c>
    </row>
    <row r="260" spans="1:14">
      <c r="A260" t="s">
        <v>76</v>
      </c>
      <c r="B260" t="s">
        <v>3</v>
      </c>
      <c r="C260" t="s">
        <v>86</v>
      </c>
      <c r="D260" t="s">
        <v>85</v>
      </c>
      <c r="E260" t="s">
        <v>103</v>
      </c>
      <c r="F260" t="s">
        <v>304</v>
      </c>
      <c r="G260" t="s">
        <v>304</v>
      </c>
      <c r="H260" t="s">
        <v>15</v>
      </c>
      <c r="I260">
        <v>6</v>
      </c>
      <c r="J260">
        <v>5</v>
      </c>
      <c r="K260">
        <v>352.56999999999903</v>
      </c>
      <c r="L260">
        <v>58.761666666666599</v>
      </c>
      <c r="M260">
        <v>8.99112233031738E-3</v>
      </c>
      <c r="N260">
        <v>0.52833333333333299</v>
      </c>
    </row>
    <row r="261" spans="1:14">
      <c r="A261" t="s">
        <v>76</v>
      </c>
      <c r="B261" t="s">
        <v>3</v>
      </c>
      <c r="C261" t="s">
        <v>86</v>
      </c>
      <c r="D261" t="s">
        <v>85</v>
      </c>
      <c r="E261" t="s">
        <v>111</v>
      </c>
      <c r="F261" t="s">
        <v>137</v>
      </c>
      <c r="G261" t="s">
        <v>137</v>
      </c>
      <c r="H261" t="s">
        <v>17</v>
      </c>
      <c r="I261">
        <v>43</v>
      </c>
      <c r="J261">
        <v>38</v>
      </c>
      <c r="K261">
        <v>50886.279999999897</v>
      </c>
      <c r="L261">
        <v>1183.4018604651101</v>
      </c>
      <c r="M261">
        <v>3.37066494151272E-4</v>
      </c>
      <c r="N261">
        <v>0.39888511627906897</v>
      </c>
    </row>
    <row r="262" spans="1:14">
      <c r="A262" t="s">
        <v>76</v>
      </c>
      <c r="B262" t="s">
        <v>3</v>
      </c>
      <c r="C262" t="s">
        <v>86</v>
      </c>
      <c r="D262" t="s">
        <v>85</v>
      </c>
      <c r="E262" t="s">
        <v>111</v>
      </c>
      <c r="F262" t="s">
        <v>309</v>
      </c>
      <c r="G262" t="s">
        <v>309</v>
      </c>
      <c r="H262" t="s">
        <v>16</v>
      </c>
      <c r="I262">
        <v>5</v>
      </c>
      <c r="J262">
        <v>5</v>
      </c>
      <c r="K262">
        <v>659.599999999999</v>
      </c>
      <c r="L262">
        <v>131.91999999999999</v>
      </c>
      <c r="M262">
        <v>4.2785021224984798E-4</v>
      </c>
      <c r="N262">
        <v>5.6441999999999902E-2</v>
      </c>
    </row>
    <row r="263" spans="1:14">
      <c r="A263" t="s">
        <v>76</v>
      </c>
      <c r="B263" t="s">
        <v>3</v>
      </c>
      <c r="C263" t="s">
        <v>86</v>
      </c>
      <c r="D263" t="s">
        <v>85</v>
      </c>
      <c r="E263" t="s">
        <v>103</v>
      </c>
      <c r="F263" t="s">
        <v>83</v>
      </c>
      <c r="G263" t="s">
        <v>83</v>
      </c>
      <c r="H263" t="s">
        <v>16</v>
      </c>
      <c r="I263">
        <v>54</v>
      </c>
      <c r="J263">
        <v>37</v>
      </c>
      <c r="K263">
        <v>11119.97</v>
      </c>
      <c r="L263">
        <v>205.92537037036999</v>
      </c>
      <c r="M263">
        <v>9.2921785760213295E-3</v>
      </c>
      <c r="N263">
        <v>1.9134953148148099</v>
      </c>
    </row>
    <row r="264" spans="1:14">
      <c r="A264" t="s">
        <v>93</v>
      </c>
      <c r="B264" t="s">
        <v>2</v>
      </c>
      <c r="C264" t="s">
        <v>93</v>
      </c>
      <c r="D264" t="s">
        <v>85</v>
      </c>
      <c r="E264" t="s">
        <v>92</v>
      </c>
      <c r="F264" t="s">
        <v>88</v>
      </c>
      <c r="G264" t="s">
        <v>137</v>
      </c>
      <c r="H264" t="s">
        <v>13</v>
      </c>
      <c r="I264">
        <v>222</v>
      </c>
      <c r="J264">
        <v>206</v>
      </c>
      <c r="K264">
        <v>5486.0999999999904</v>
      </c>
      <c r="L264">
        <v>24.712162162162102</v>
      </c>
      <c r="M264">
        <v>1.5973091996135599E-3</v>
      </c>
      <c r="N264">
        <v>3.9472963963963902E-2</v>
      </c>
    </row>
    <row r="265" spans="1:14">
      <c r="A265" t="s">
        <v>93</v>
      </c>
      <c r="B265" t="s">
        <v>2</v>
      </c>
      <c r="C265" t="s">
        <v>93</v>
      </c>
      <c r="D265" t="s">
        <v>85</v>
      </c>
      <c r="E265" t="s">
        <v>92</v>
      </c>
      <c r="F265" t="s">
        <v>88</v>
      </c>
      <c r="G265" t="s">
        <v>240</v>
      </c>
      <c r="H265" t="s">
        <v>13</v>
      </c>
      <c r="I265">
        <v>125</v>
      </c>
      <c r="J265">
        <v>106</v>
      </c>
      <c r="K265">
        <v>3113.81</v>
      </c>
      <c r="L265">
        <v>24.91048</v>
      </c>
      <c r="M265">
        <v>1.4832584518644301E-3</v>
      </c>
      <c r="N265">
        <v>3.6948679999999998E-2</v>
      </c>
    </row>
    <row r="266" spans="1:14">
      <c r="A266" t="s">
        <v>93</v>
      </c>
      <c r="B266" t="s">
        <v>2</v>
      </c>
      <c r="C266" t="s">
        <v>93</v>
      </c>
      <c r="D266" t="s">
        <v>85</v>
      </c>
      <c r="E266" t="s">
        <v>111</v>
      </c>
      <c r="F266" t="s">
        <v>88</v>
      </c>
      <c r="G266" t="s">
        <v>88</v>
      </c>
      <c r="H266" t="s">
        <v>13</v>
      </c>
      <c r="I266">
        <v>814</v>
      </c>
      <c r="J266">
        <v>177</v>
      </c>
      <c r="K266">
        <v>19891.2599999999</v>
      </c>
      <c r="L266">
        <v>24.436437346437302</v>
      </c>
      <c r="M266">
        <v>2.3529869399927399E-3</v>
      </c>
      <c r="N266">
        <v>5.74986179361179E-2</v>
      </c>
    </row>
    <row r="267" spans="1:14">
      <c r="A267" t="s">
        <v>76</v>
      </c>
      <c r="B267" t="s">
        <v>3</v>
      </c>
      <c r="C267" t="s">
        <v>86</v>
      </c>
      <c r="D267" t="s">
        <v>85</v>
      </c>
      <c r="E267" t="s">
        <v>111</v>
      </c>
      <c r="F267" t="s">
        <v>106</v>
      </c>
      <c r="G267" t="s">
        <v>106</v>
      </c>
      <c r="H267" t="s">
        <v>4</v>
      </c>
      <c r="I267">
        <v>1274</v>
      </c>
      <c r="J267">
        <v>55</v>
      </c>
      <c r="K267">
        <v>5456.11</v>
      </c>
      <c r="L267">
        <v>4.2826609105180502</v>
      </c>
      <c r="M267">
        <v>5.4706397048446403E-3</v>
      </c>
      <c r="N267">
        <v>2.3428894819466198E-2</v>
      </c>
    </row>
    <row r="268" spans="1:14">
      <c r="A268" t="s">
        <v>93</v>
      </c>
      <c r="B268" t="s">
        <v>2</v>
      </c>
      <c r="C268" t="s">
        <v>93</v>
      </c>
      <c r="D268" t="s">
        <v>85</v>
      </c>
      <c r="E268" t="s">
        <v>92</v>
      </c>
      <c r="F268" t="s">
        <v>88</v>
      </c>
      <c r="G268" t="s">
        <v>250</v>
      </c>
      <c r="H268" t="s">
        <v>12</v>
      </c>
      <c r="I268">
        <v>334</v>
      </c>
      <c r="J268">
        <v>181</v>
      </c>
      <c r="K268">
        <v>4744.78</v>
      </c>
      <c r="L268">
        <v>14.2059281437125</v>
      </c>
      <c r="M268">
        <v>1.5968630790047099E-3</v>
      </c>
      <c r="N268">
        <v>2.2684922155688601E-2</v>
      </c>
    </row>
    <row r="269" spans="1:14">
      <c r="A269" t="s">
        <v>76</v>
      </c>
      <c r="B269" t="s">
        <v>3</v>
      </c>
      <c r="C269" t="s">
        <v>86</v>
      </c>
      <c r="D269" t="s">
        <v>85</v>
      </c>
      <c r="E269" t="s">
        <v>92</v>
      </c>
      <c r="F269" t="s">
        <v>88</v>
      </c>
      <c r="G269" t="s">
        <v>250</v>
      </c>
      <c r="H269" t="s">
        <v>12</v>
      </c>
      <c r="I269">
        <v>87</v>
      </c>
      <c r="J269">
        <v>39</v>
      </c>
      <c r="K269">
        <v>1277.26</v>
      </c>
      <c r="L269">
        <v>14.6811494252873</v>
      </c>
      <c r="M269">
        <v>1.2049058140081101E-3</v>
      </c>
      <c r="N269">
        <v>1.76894022988505E-2</v>
      </c>
    </row>
    <row r="270" spans="1:14">
      <c r="A270" t="s">
        <v>76</v>
      </c>
      <c r="B270" t="s">
        <v>3</v>
      </c>
      <c r="C270" t="s">
        <v>86</v>
      </c>
      <c r="D270" t="s">
        <v>85</v>
      </c>
      <c r="E270" t="s">
        <v>111</v>
      </c>
      <c r="F270" t="s">
        <v>106</v>
      </c>
      <c r="G270" t="s">
        <v>106</v>
      </c>
      <c r="H270" t="s">
        <v>12</v>
      </c>
      <c r="I270">
        <v>935</v>
      </c>
      <c r="J270">
        <v>80</v>
      </c>
      <c r="K270">
        <v>12572.58</v>
      </c>
      <c r="L270">
        <v>13.446609625668399</v>
      </c>
      <c r="M270">
        <v>2.1202171710181898E-3</v>
      </c>
      <c r="N270">
        <v>2.8509732620320801E-2</v>
      </c>
    </row>
    <row r="271" spans="1:14">
      <c r="A271" t="s">
        <v>76</v>
      </c>
      <c r="B271" t="s">
        <v>3</v>
      </c>
      <c r="C271" t="s">
        <v>86</v>
      </c>
      <c r="D271" t="s">
        <v>85</v>
      </c>
      <c r="E271" t="s">
        <v>92</v>
      </c>
      <c r="F271" t="s">
        <v>88</v>
      </c>
      <c r="G271" t="s">
        <v>240</v>
      </c>
      <c r="H271" t="s">
        <v>12</v>
      </c>
      <c r="I271">
        <v>62</v>
      </c>
      <c r="J271">
        <v>39</v>
      </c>
      <c r="K271">
        <v>830.719999999999</v>
      </c>
      <c r="L271">
        <v>13.3987096774193</v>
      </c>
      <c r="M271">
        <v>7.43319048536209E-4</v>
      </c>
      <c r="N271">
        <v>9.95951612903225E-3</v>
      </c>
    </row>
    <row r="272" spans="1:14">
      <c r="A272" t="s">
        <v>93</v>
      </c>
      <c r="B272" t="s">
        <v>2</v>
      </c>
      <c r="C272" t="s">
        <v>93</v>
      </c>
      <c r="D272" t="s">
        <v>85</v>
      </c>
      <c r="E272" t="s">
        <v>92</v>
      </c>
      <c r="F272" t="s">
        <v>88</v>
      </c>
      <c r="G272" t="s">
        <v>240</v>
      </c>
      <c r="H272" t="s">
        <v>12</v>
      </c>
      <c r="I272">
        <v>183</v>
      </c>
      <c r="J272">
        <v>108</v>
      </c>
      <c r="K272">
        <v>2538.7199999999898</v>
      </c>
      <c r="L272">
        <v>13.872786885245899</v>
      </c>
      <c r="M272">
        <v>1.2877761234007701E-3</v>
      </c>
      <c r="N272">
        <v>1.78650437158469E-2</v>
      </c>
    </row>
    <row r="273" spans="1:14">
      <c r="A273" t="s">
        <v>93</v>
      </c>
      <c r="B273" t="s">
        <v>2</v>
      </c>
      <c r="C273" t="s">
        <v>93</v>
      </c>
      <c r="D273" t="s">
        <v>85</v>
      </c>
      <c r="E273" t="s">
        <v>92</v>
      </c>
      <c r="F273" t="s">
        <v>88</v>
      </c>
      <c r="G273" t="s">
        <v>83</v>
      </c>
      <c r="H273" t="s">
        <v>13</v>
      </c>
      <c r="I273">
        <v>36</v>
      </c>
      <c r="J273">
        <v>34</v>
      </c>
      <c r="K273">
        <v>880.32</v>
      </c>
      <c r="L273">
        <v>24.453333333333301</v>
      </c>
      <c r="M273">
        <v>1.33141584878226E-3</v>
      </c>
      <c r="N273">
        <v>3.2557555555555499E-2</v>
      </c>
    </row>
    <row r="274" spans="1:14">
      <c r="A274" t="s">
        <v>76</v>
      </c>
      <c r="B274" t="s">
        <v>3</v>
      </c>
      <c r="C274" t="s">
        <v>86</v>
      </c>
      <c r="D274" t="s">
        <v>85</v>
      </c>
      <c r="E274" t="s">
        <v>92</v>
      </c>
      <c r="F274" t="s">
        <v>88</v>
      </c>
      <c r="G274" t="s">
        <v>83</v>
      </c>
      <c r="H274" t="s">
        <v>12</v>
      </c>
      <c r="I274">
        <v>10</v>
      </c>
      <c r="J274">
        <v>8</v>
      </c>
      <c r="K274">
        <v>121.19</v>
      </c>
      <c r="L274">
        <v>12.119</v>
      </c>
      <c r="M274">
        <v>9.31231949830844E-4</v>
      </c>
      <c r="N274">
        <v>1.12856E-2</v>
      </c>
    </row>
    <row r="275" spans="1:14">
      <c r="A275" t="s">
        <v>93</v>
      </c>
      <c r="B275" t="s">
        <v>2</v>
      </c>
      <c r="C275" t="s">
        <v>93</v>
      </c>
      <c r="D275" t="s">
        <v>85</v>
      </c>
      <c r="E275" t="s">
        <v>92</v>
      </c>
      <c r="F275" t="s">
        <v>88</v>
      </c>
      <c r="G275" t="s">
        <v>137</v>
      </c>
      <c r="H275" t="s">
        <v>12</v>
      </c>
      <c r="I275">
        <v>286</v>
      </c>
      <c r="J275">
        <v>246</v>
      </c>
      <c r="K275">
        <v>4144.32</v>
      </c>
      <c r="L275">
        <v>14.4906293706293</v>
      </c>
      <c r="M275">
        <v>1.7363531291019901E-3</v>
      </c>
      <c r="N275">
        <v>2.51608496503496E-2</v>
      </c>
    </row>
    <row r="276" spans="1:14">
      <c r="A276" t="s">
        <v>76</v>
      </c>
      <c r="B276" t="s">
        <v>3</v>
      </c>
      <c r="C276" t="s">
        <v>86</v>
      </c>
      <c r="D276" t="s">
        <v>85</v>
      </c>
      <c r="E276" t="s">
        <v>92</v>
      </c>
      <c r="F276" t="s">
        <v>88</v>
      </c>
      <c r="G276" t="s">
        <v>265</v>
      </c>
      <c r="H276" t="s">
        <v>4</v>
      </c>
      <c r="I276">
        <v>6</v>
      </c>
      <c r="J276">
        <v>6</v>
      </c>
      <c r="K276">
        <v>30.88</v>
      </c>
      <c r="L276">
        <v>5.1466666666666603</v>
      </c>
      <c r="M276">
        <v>3.0394106217616502E-3</v>
      </c>
      <c r="N276">
        <v>1.56428333333333E-2</v>
      </c>
    </row>
    <row r="277" spans="1:14">
      <c r="A277" t="s">
        <v>93</v>
      </c>
      <c r="B277" t="s">
        <v>2</v>
      </c>
      <c r="C277" t="s">
        <v>93</v>
      </c>
      <c r="D277" t="s">
        <v>85</v>
      </c>
      <c r="E277" t="s">
        <v>92</v>
      </c>
      <c r="F277" t="s">
        <v>88</v>
      </c>
      <c r="G277" t="s">
        <v>240</v>
      </c>
      <c r="H277" t="s">
        <v>14</v>
      </c>
      <c r="I277">
        <v>141</v>
      </c>
      <c r="J277">
        <v>101</v>
      </c>
      <c r="K277">
        <v>5320.8599999999897</v>
      </c>
      <c r="L277">
        <v>37.736595744680798</v>
      </c>
      <c r="M277">
        <v>1.36864529418176E-3</v>
      </c>
      <c r="N277">
        <v>5.1648014184397101E-2</v>
      </c>
    </row>
    <row r="278" spans="1:14">
      <c r="A278" t="s">
        <v>93</v>
      </c>
      <c r="B278" t="s">
        <v>2</v>
      </c>
      <c r="C278" t="s">
        <v>93</v>
      </c>
      <c r="D278" t="s">
        <v>85</v>
      </c>
      <c r="E278" t="s">
        <v>92</v>
      </c>
      <c r="F278" t="s">
        <v>240</v>
      </c>
      <c r="G278" t="s">
        <v>240</v>
      </c>
      <c r="H278" t="s">
        <v>16</v>
      </c>
      <c r="I278">
        <v>369</v>
      </c>
      <c r="J278">
        <v>168</v>
      </c>
      <c r="K278">
        <v>65608.459999999905</v>
      </c>
      <c r="L278">
        <v>177.80070460704499</v>
      </c>
      <c r="M278">
        <v>9.8675675362598094E-4</v>
      </c>
      <c r="N278">
        <v>0.17544604607045999</v>
      </c>
    </row>
    <row r="279" spans="1:14">
      <c r="A279" t="s">
        <v>93</v>
      </c>
      <c r="B279" t="s">
        <v>2</v>
      </c>
      <c r="C279" t="s">
        <v>93</v>
      </c>
      <c r="D279" t="s">
        <v>85</v>
      </c>
      <c r="E279" t="s">
        <v>111</v>
      </c>
      <c r="F279" t="s">
        <v>240</v>
      </c>
      <c r="G279" t="s">
        <v>240</v>
      </c>
      <c r="H279" t="s">
        <v>16</v>
      </c>
      <c r="I279">
        <v>193</v>
      </c>
      <c r="J279">
        <v>68</v>
      </c>
      <c r="K279">
        <v>34784.97</v>
      </c>
      <c r="L279">
        <v>180.23300518134701</v>
      </c>
      <c r="M279">
        <v>1.8062414887809199E-3</v>
      </c>
      <c r="N279">
        <v>0.32554433160621699</v>
      </c>
    </row>
    <row r="280" spans="1:14">
      <c r="A280" t="s">
        <v>76</v>
      </c>
      <c r="B280" t="s">
        <v>3</v>
      </c>
      <c r="C280" t="s">
        <v>226</v>
      </c>
      <c r="D280" t="s">
        <v>285</v>
      </c>
      <c r="E280" t="s">
        <v>92</v>
      </c>
      <c r="F280" t="s">
        <v>240</v>
      </c>
      <c r="G280" t="s">
        <v>240</v>
      </c>
      <c r="H280" t="s">
        <v>15</v>
      </c>
      <c r="I280">
        <v>2</v>
      </c>
      <c r="J280">
        <v>2</v>
      </c>
      <c r="K280">
        <v>123.64</v>
      </c>
      <c r="L280">
        <v>61.82</v>
      </c>
      <c r="M280">
        <v>0</v>
      </c>
      <c r="N280">
        <v>0</v>
      </c>
    </row>
    <row r="281" spans="1:14">
      <c r="A281" t="s">
        <v>93</v>
      </c>
      <c r="B281" t="s">
        <v>2</v>
      </c>
      <c r="C281" t="s">
        <v>93</v>
      </c>
      <c r="D281" t="s">
        <v>85</v>
      </c>
      <c r="E281" t="s">
        <v>92</v>
      </c>
      <c r="F281" t="s">
        <v>240</v>
      </c>
      <c r="G281" t="s">
        <v>240</v>
      </c>
      <c r="H281" t="s">
        <v>15</v>
      </c>
      <c r="I281">
        <v>590</v>
      </c>
      <c r="J281">
        <v>242</v>
      </c>
      <c r="K281">
        <v>41124.949999999997</v>
      </c>
      <c r="L281">
        <v>69.703305084745594</v>
      </c>
      <c r="M281">
        <v>1.1426139849410101E-3</v>
      </c>
      <c r="N281">
        <v>7.9643971186440704E-2</v>
      </c>
    </row>
    <row r="282" spans="1:14">
      <c r="A282" t="s">
        <v>93</v>
      </c>
      <c r="B282" t="s">
        <v>2</v>
      </c>
      <c r="C282" t="s">
        <v>93</v>
      </c>
      <c r="D282" t="s">
        <v>85</v>
      </c>
      <c r="E282" t="s">
        <v>92</v>
      </c>
      <c r="F282" t="s">
        <v>137</v>
      </c>
      <c r="G282" t="s">
        <v>137</v>
      </c>
      <c r="H282" t="s">
        <v>13</v>
      </c>
      <c r="I282">
        <v>690</v>
      </c>
      <c r="J282">
        <v>383</v>
      </c>
      <c r="K282">
        <v>17304.629999999899</v>
      </c>
      <c r="L282">
        <v>25.079173913043402</v>
      </c>
      <c r="M282">
        <v>1.4486000567478E-3</v>
      </c>
      <c r="N282">
        <v>3.6329692753623098E-2</v>
      </c>
    </row>
    <row r="283" spans="1:14">
      <c r="A283" t="s">
        <v>93</v>
      </c>
      <c r="B283" t="s">
        <v>2</v>
      </c>
      <c r="C283" t="s">
        <v>93</v>
      </c>
      <c r="D283" t="s">
        <v>85</v>
      </c>
      <c r="E283" t="s">
        <v>111</v>
      </c>
      <c r="F283" t="s">
        <v>137</v>
      </c>
      <c r="G283" t="s">
        <v>137</v>
      </c>
      <c r="H283" t="s">
        <v>13</v>
      </c>
      <c r="I283">
        <v>273</v>
      </c>
      <c r="J283">
        <v>128</v>
      </c>
      <c r="K283">
        <v>6852.38</v>
      </c>
      <c r="L283">
        <v>25.100293040293</v>
      </c>
      <c r="M283">
        <v>2.3014024324395301E-3</v>
      </c>
      <c r="N283">
        <v>5.7765875457875399E-2</v>
      </c>
    </row>
    <row r="284" spans="1:14">
      <c r="A284" t="s">
        <v>76</v>
      </c>
      <c r="B284" t="s">
        <v>3</v>
      </c>
      <c r="C284" t="s">
        <v>226</v>
      </c>
      <c r="D284" t="s">
        <v>285</v>
      </c>
      <c r="E284" t="s">
        <v>92</v>
      </c>
      <c r="F284" t="s">
        <v>106</v>
      </c>
      <c r="G284" t="s">
        <v>106</v>
      </c>
      <c r="H284" t="s">
        <v>16</v>
      </c>
      <c r="I284">
        <v>13</v>
      </c>
      <c r="J284">
        <v>13</v>
      </c>
      <c r="K284">
        <v>2523.21</v>
      </c>
      <c r="L284">
        <v>194.09307692307601</v>
      </c>
      <c r="M284">
        <v>0</v>
      </c>
      <c r="N284">
        <v>0</v>
      </c>
    </row>
    <row r="285" spans="1:14">
      <c r="A285" t="s">
        <v>93</v>
      </c>
      <c r="B285" t="s">
        <v>2</v>
      </c>
      <c r="C285" t="s">
        <v>93</v>
      </c>
      <c r="D285" t="s">
        <v>85</v>
      </c>
      <c r="E285" t="s">
        <v>92</v>
      </c>
      <c r="F285" t="s">
        <v>88</v>
      </c>
      <c r="G285" t="s">
        <v>265</v>
      </c>
      <c r="H285" t="s">
        <v>14</v>
      </c>
      <c r="I285">
        <v>27</v>
      </c>
      <c r="J285">
        <v>26</v>
      </c>
      <c r="K285">
        <v>1063.93</v>
      </c>
      <c r="L285">
        <v>39.404814814814799</v>
      </c>
      <c r="M285">
        <v>1.54420403597981E-3</v>
      </c>
      <c r="N285">
        <v>6.0849074074074E-2</v>
      </c>
    </row>
    <row r="286" spans="1:14">
      <c r="A286" t="s">
        <v>76</v>
      </c>
      <c r="B286" t="s">
        <v>3</v>
      </c>
      <c r="C286" t="s">
        <v>86</v>
      </c>
      <c r="D286" t="s">
        <v>85</v>
      </c>
      <c r="E286" t="s">
        <v>103</v>
      </c>
      <c r="F286" t="s">
        <v>106</v>
      </c>
      <c r="G286" t="s">
        <v>106</v>
      </c>
      <c r="H286" t="s">
        <v>4</v>
      </c>
      <c r="I286">
        <v>1606</v>
      </c>
      <c r="J286">
        <v>156</v>
      </c>
      <c r="K286">
        <v>9976.0099999999693</v>
      </c>
      <c r="L286">
        <v>6.2117123287671197</v>
      </c>
      <c r="M286">
        <v>2.0319201965515302E-2</v>
      </c>
      <c r="N286">
        <v>0.1262170373599</v>
      </c>
    </row>
    <row r="287" spans="1:14">
      <c r="A287" t="s">
        <v>76</v>
      </c>
      <c r="B287" t="s">
        <v>3</v>
      </c>
      <c r="C287" t="s">
        <v>86</v>
      </c>
      <c r="D287" t="s">
        <v>85</v>
      </c>
      <c r="E287" t="s">
        <v>92</v>
      </c>
      <c r="F287" t="s">
        <v>88</v>
      </c>
      <c r="G287" t="s">
        <v>240</v>
      </c>
      <c r="H287" t="s">
        <v>13</v>
      </c>
      <c r="I287">
        <v>31</v>
      </c>
      <c r="J287">
        <v>31</v>
      </c>
      <c r="K287">
        <v>761.63</v>
      </c>
      <c r="L287">
        <v>24.568709677419299</v>
      </c>
      <c r="M287">
        <v>8.6655593923558598E-4</v>
      </c>
      <c r="N287">
        <v>2.1290161290322501E-2</v>
      </c>
    </row>
    <row r="288" spans="1:14">
      <c r="A288" t="s">
        <v>76</v>
      </c>
      <c r="B288" t="s">
        <v>3</v>
      </c>
      <c r="C288" t="s">
        <v>86</v>
      </c>
      <c r="D288" t="s">
        <v>85</v>
      </c>
      <c r="E288" t="s">
        <v>111</v>
      </c>
      <c r="F288" t="s">
        <v>137</v>
      </c>
      <c r="G288" t="s">
        <v>137</v>
      </c>
      <c r="H288" t="s">
        <v>4</v>
      </c>
      <c r="I288">
        <v>87</v>
      </c>
      <c r="J288">
        <v>38</v>
      </c>
      <c r="K288">
        <v>338.11</v>
      </c>
      <c r="L288">
        <v>3.8863218390804599</v>
      </c>
      <c r="M288">
        <v>5.3698766673567697E-3</v>
      </c>
      <c r="N288">
        <v>2.0869068965517198E-2</v>
      </c>
    </row>
    <row r="289" spans="1:14">
      <c r="A289" t="s">
        <v>76</v>
      </c>
      <c r="B289" t="s">
        <v>3</v>
      </c>
      <c r="C289" t="s">
        <v>86</v>
      </c>
      <c r="D289" t="s">
        <v>85</v>
      </c>
      <c r="E289" t="s">
        <v>111</v>
      </c>
      <c r="F289" t="s">
        <v>137</v>
      </c>
      <c r="G289" t="s">
        <v>137</v>
      </c>
      <c r="H289" t="s">
        <v>13</v>
      </c>
      <c r="I289">
        <v>73</v>
      </c>
      <c r="J289">
        <v>45</v>
      </c>
      <c r="K289">
        <v>1868.71999999999</v>
      </c>
      <c r="L289">
        <v>25.598904109589</v>
      </c>
      <c r="M289">
        <v>1.36335834153859E-3</v>
      </c>
      <c r="N289">
        <v>3.4900479452054697E-2</v>
      </c>
    </row>
    <row r="290" spans="1:14">
      <c r="A290" t="s">
        <v>76</v>
      </c>
      <c r="B290" t="s">
        <v>3</v>
      </c>
      <c r="C290" t="s">
        <v>86</v>
      </c>
      <c r="D290" t="s">
        <v>85</v>
      </c>
      <c r="E290" t="s">
        <v>111</v>
      </c>
      <c r="F290" t="s">
        <v>137</v>
      </c>
      <c r="G290" t="s">
        <v>137</v>
      </c>
      <c r="H290" t="s">
        <v>12</v>
      </c>
      <c r="I290">
        <v>85</v>
      </c>
      <c r="J290">
        <v>56</v>
      </c>
      <c r="K290">
        <v>1211.3699999999999</v>
      </c>
      <c r="L290">
        <v>14.2514117647058</v>
      </c>
      <c r="M290">
        <v>2.1929501308435898E-3</v>
      </c>
      <c r="N290">
        <v>3.1252635294117599E-2</v>
      </c>
    </row>
    <row r="291" spans="1:14">
      <c r="A291" t="s">
        <v>93</v>
      </c>
      <c r="B291" t="s">
        <v>2</v>
      </c>
      <c r="C291" t="s">
        <v>93</v>
      </c>
      <c r="D291" t="s">
        <v>85</v>
      </c>
      <c r="E291" t="s">
        <v>92</v>
      </c>
      <c r="F291" t="s">
        <v>88</v>
      </c>
      <c r="G291" t="s">
        <v>250</v>
      </c>
      <c r="H291" t="s">
        <v>16</v>
      </c>
      <c r="I291">
        <v>259</v>
      </c>
      <c r="J291">
        <v>222</v>
      </c>
      <c r="K291">
        <v>50164.41</v>
      </c>
      <c r="L291">
        <v>193.68498069498</v>
      </c>
      <c r="M291">
        <v>1.3350595571641299E-3</v>
      </c>
      <c r="N291">
        <v>0.25858098455598399</v>
      </c>
    </row>
    <row r="292" spans="1:14">
      <c r="A292" t="s">
        <v>76</v>
      </c>
      <c r="B292" t="s">
        <v>3</v>
      </c>
      <c r="C292" t="s">
        <v>86</v>
      </c>
      <c r="D292" t="s">
        <v>85</v>
      </c>
      <c r="E292" t="s">
        <v>92</v>
      </c>
      <c r="F292" t="s">
        <v>88</v>
      </c>
      <c r="G292" t="s">
        <v>240</v>
      </c>
      <c r="H292" t="s">
        <v>17</v>
      </c>
      <c r="I292">
        <v>5</v>
      </c>
      <c r="J292">
        <v>5</v>
      </c>
      <c r="K292">
        <v>11566.08</v>
      </c>
      <c r="L292">
        <v>2313.2159999999999</v>
      </c>
      <c r="M292" s="12">
        <v>6.3650173611111099E-5</v>
      </c>
      <c r="N292">
        <v>0.1472366</v>
      </c>
    </row>
    <row r="293" spans="1:14">
      <c r="A293" t="s">
        <v>76</v>
      </c>
      <c r="B293" t="s">
        <v>3</v>
      </c>
      <c r="C293" t="s">
        <v>86</v>
      </c>
      <c r="D293" t="s">
        <v>85</v>
      </c>
      <c r="E293" t="s">
        <v>111</v>
      </c>
      <c r="F293" t="s">
        <v>137</v>
      </c>
      <c r="G293" t="s">
        <v>137</v>
      </c>
      <c r="H293" t="s">
        <v>14</v>
      </c>
      <c r="I293">
        <v>189</v>
      </c>
      <c r="J293">
        <v>89</v>
      </c>
      <c r="K293">
        <v>7382.24999999999</v>
      </c>
      <c r="L293">
        <v>39.059523809523803</v>
      </c>
      <c r="M293">
        <v>9.8107893934775998E-4</v>
      </c>
      <c r="N293">
        <v>3.8320476190476099E-2</v>
      </c>
    </row>
    <row r="294" spans="1:14">
      <c r="A294" t="s">
        <v>76</v>
      </c>
      <c r="B294" t="s">
        <v>3</v>
      </c>
      <c r="C294" t="s">
        <v>86</v>
      </c>
      <c r="D294" t="s">
        <v>85</v>
      </c>
      <c r="E294" t="s">
        <v>92</v>
      </c>
      <c r="F294" t="s">
        <v>88</v>
      </c>
      <c r="G294" t="s">
        <v>250</v>
      </c>
      <c r="H294" t="s">
        <v>17</v>
      </c>
      <c r="I294">
        <v>2</v>
      </c>
      <c r="J294">
        <v>2</v>
      </c>
      <c r="K294">
        <v>1523.82</v>
      </c>
      <c r="L294">
        <v>761.91</v>
      </c>
      <c r="M294">
        <v>0</v>
      </c>
      <c r="N294">
        <v>0</v>
      </c>
    </row>
    <row r="295" spans="1:14">
      <c r="A295" t="s">
        <v>76</v>
      </c>
      <c r="B295" t="s">
        <v>3</v>
      </c>
      <c r="C295" t="s">
        <v>86</v>
      </c>
      <c r="D295" t="s">
        <v>85</v>
      </c>
      <c r="E295" t="s">
        <v>103</v>
      </c>
      <c r="F295" t="s">
        <v>309</v>
      </c>
      <c r="G295" t="s">
        <v>309</v>
      </c>
      <c r="H295" t="s">
        <v>4</v>
      </c>
      <c r="I295">
        <v>74</v>
      </c>
      <c r="J295">
        <v>16</v>
      </c>
      <c r="K295">
        <v>355.62</v>
      </c>
      <c r="L295">
        <v>4.80567567567567</v>
      </c>
      <c r="M295">
        <v>2.2113168550700099E-2</v>
      </c>
      <c r="N295">
        <v>0.106268716216216</v>
      </c>
    </row>
    <row r="296" spans="1:14">
      <c r="A296" t="s">
        <v>93</v>
      </c>
      <c r="B296" t="s">
        <v>2</v>
      </c>
      <c r="C296" t="s">
        <v>93</v>
      </c>
      <c r="D296" t="s">
        <v>85</v>
      </c>
      <c r="E296" t="s">
        <v>103</v>
      </c>
      <c r="F296" t="s">
        <v>309</v>
      </c>
      <c r="G296" t="s">
        <v>309</v>
      </c>
      <c r="H296" t="s">
        <v>4</v>
      </c>
      <c r="I296">
        <v>10</v>
      </c>
      <c r="J296">
        <v>8</v>
      </c>
      <c r="K296">
        <v>36.770000000000003</v>
      </c>
      <c r="L296">
        <v>3.677</v>
      </c>
      <c r="M296">
        <v>2.50309763394071E-2</v>
      </c>
      <c r="N296">
        <v>9.2038900000000007E-2</v>
      </c>
    </row>
    <row r="297" spans="1:14">
      <c r="A297" t="s">
        <v>76</v>
      </c>
      <c r="B297" t="s">
        <v>3</v>
      </c>
      <c r="C297" t="s">
        <v>86</v>
      </c>
      <c r="D297" t="s">
        <v>85</v>
      </c>
      <c r="E297" t="s">
        <v>103</v>
      </c>
      <c r="F297" t="s">
        <v>309</v>
      </c>
      <c r="G297" t="s">
        <v>309</v>
      </c>
      <c r="H297" t="s">
        <v>14</v>
      </c>
      <c r="I297">
        <v>38</v>
      </c>
      <c r="J297">
        <v>17</v>
      </c>
      <c r="K297">
        <v>1549.1499999999901</v>
      </c>
      <c r="L297">
        <v>40.767105263157802</v>
      </c>
      <c r="M297">
        <v>7.4570248200626103E-3</v>
      </c>
      <c r="N297">
        <v>0.30400131578947298</v>
      </c>
    </row>
    <row r="298" spans="1:14">
      <c r="A298" t="s">
        <v>76</v>
      </c>
      <c r="B298" t="s">
        <v>3</v>
      </c>
      <c r="C298" t="s">
        <v>86</v>
      </c>
      <c r="D298" t="s">
        <v>85</v>
      </c>
      <c r="E298" t="s">
        <v>103</v>
      </c>
      <c r="F298" t="s">
        <v>309</v>
      </c>
      <c r="G298" t="s">
        <v>309</v>
      </c>
      <c r="H298" t="s">
        <v>12</v>
      </c>
      <c r="I298">
        <v>68</v>
      </c>
      <c r="J298">
        <v>22</v>
      </c>
      <c r="K298">
        <v>1105.2</v>
      </c>
      <c r="L298">
        <v>16.2529411764705</v>
      </c>
      <c r="M298">
        <v>1.1093544154904E-2</v>
      </c>
      <c r="N298">
        <v>0.18030272058823499</v>
      </c>
    </row>
    <row r="299" spans="1:14">
      <c r="A299" t="s">
        <v>76</v>
      </c>
      <c r="B299" t="s">
        <v>3</v>
      </c>
      <c r="C299" t="s">
        <v>86</v>
      </c>
      <c r="D299" t="s">
        <v>85</v>
      </c>
      <c r="E299" t="s">
        <v>111</v>
      </c>
      <c r="F299" t="s">
        <v>309</v>
      </c>
      <c r="G299" t="s">
        <v>309</v>
      </c>
      <c r="H299" t="s">
        <v>13</v>
      </c>
      <c r="I299">
        <v>14</v>
      </c>
      <c r="J299">
        <v>7</v>
      </c>
      <c r="K299">
        <v>338.20999999999901</v>
      </c>
      <c r="L299">
        <v>24.1578571428571</v>
      </c>
      <c r="M299">
        <v>1.1342863901126501E-3</v>
      </c>
      <c r="N299">
        <v>2.7401928571428501E-2</v>
      </c>
    </row>
    <row r="300" spans="1:14">
      <c r="A300" t="s">
        <v>76</v>
      </c>
      <c r="B300" t="s">
        <v>3</v>
      </c>
      <c r="C300" t="s">
        <v>86</v>
      </c>
      <c r="D300" t="s">
        <v>85</v>
      </c>
      <c r="E300" t="s">
        <v>103</v>
      </c>
      <c r="F300" t="s">
        <v>309</v>
      </c>
      <c r="G300" t="s">
        <v>309</v>
      </c>
      <c r="H300" t="s">
        <v>13</v>
      </c>
      <c r="I300">
        <v>50</v>
      </c>
      <c r="J300">
        <v>12</v>
      </c>
      <c r="K300">
        <v>1308.25</v>
      </c>
      <c r="L300">
        <v>26.1649999999999</v>
      </c>
      <c r="M300">
        <v>1.0042244219377E-2</v>
      </c>
      <c r="N300">
        <v>0.26275532000000001</v>
      </c>
    </row>
    <row r="301" spans="1:14">
      <c r="A301" t="s">
        <v>93</v>
      </c>
      <c r="B301" t="s">
        <v>2</v>
      </c>
      <c r="C301" t="s">
        <v>93</v>
      </c>
      <c r="D301" t="s">
        <v>85</v>
      </c>
      <c r="E301" t="s">
        <v>111</v>
      </c>
      <c r="F301" t="s">
        <v>309</v>
      </c>
      <c r="G301" t="s">
        <v>309</v>
      </c>
      <c r="H301" t="s">
        <v>14</v>
      </c>
      <c r="I301">
        <v>24</v>
      </c>
      <c r="J301">
        <v>8</v>
      </c>
      <c r="K301">
        <v>913.96</v>
      </c>
      <c r="L301">
        <v>38.081666666666599</v>
      </c>
      <c r="M301">
        <v>1.1555046172699E-3</v>
      </c>
      <c r="N301">
        <v>4.4003541666666597E-2</v>
      </c>
    </row>
    <row r="302" spans="1:14">
      <c r="A302" t="s">
        <v>93</v>
      </c>
      <c r="B302" t="s">
        <v>2</v>
      </c>
      <c r="C302" t="s">
        <v>93</v>
      </c>
      <c r="D302" t="s">
        <v>85</v>
      </c>
      <c r="E302" t="s">
        <v>103</v>
      </c>
      <c r="F302" t="s">
        <v>309</v>
      </c>
      <c r="G302" t="s">
        <v>309</v>
      </c>
      <c r="H302" t="s">
        <v>12</v>
      </c>
      <c r="I302">
        <v>14</v>
      </c>
      <c r="J302">
        <v>7</v>
      </c>
      <c r="K302">
        <v>198.2</v>
      </c>
      <c r="L302">
        <v>14.1571428571428</v>
      </c>
      <c r="M302">
        <v>9.5812613521695199E-3</v>
      </c>
      <c r="N302">
        <v>0.13564328571428499</v>
      </c>
    </row>
    <row r="303" spans="1:14">
      <c r="A303" t="s">
        <v>93</v>
      </c>
      <c r="B303" t="s">
        <v>2</v>
      </c>
      <c r="C303" t="s">
        <v>93</v>
      </c>
      <c r="D303" t="s">
        <v>85</v>
      </c>
      <c r="E303" t="s">
        <v>111</v>
      </c>
      <c r="F303" t="s">
        <v>309</v>
      </c>
      <c r="G303" t="s">
        <v>309</v>
      </c>
      <c r="H303" t="s">
        <v>12</v>
      </c>
      <c r="I303">
        <v>30</v>
      </c>
      <c r="J303">
        <v>16</v>
      </c>
      <c r="K303">
        <v>417.9</v>
      </c>
      <c r="L303">
        <v>13.9299999999999</v>
      </c>
      <c r="M303">
        <v>2.3666140224934099E-3</v>
      </c>
      <c r="N303">
        <v>3.2966933333333302E-2</v>
      </c>
    </row>
    <row r="304" spans="1:14">
      <c r="A304" t="s">
        <v>93</v>
      </c>
      <c r="B304" t="s">
        <v>2</v>
      </c>
      <c r="C304" t="s">
        <v>93</v>
      </c>
      <c r="D304" t="s">
        <v>85</v>
      </c>
      <c r="E304" t="s">
        <v>92</v>
      </c>
      <c r="F304" t="s">
        <v>88</v>
      </c>
      <c r="G304" t="s">
        <v>99</v>
      </c>
      <c r="H304" t="s">
        <v>12</v>
      </c>
      <c r="I304">
        <v>41</v>
      </c>
      <c r="J304">
        <v>40</v>
      </c>
      <c r="K304">
        <v>558.73</v>
      </c>
      <c r="L304">
        <v>13.6275609756097</v>
      </c>
      <c r="M304">
        <v>1.4503123154296299E-3</v>
      </c>
      <c r="N304">
        <v>1.9764219512195098E-2</v>
      </c>
    </row>
    <row r="305" spans="1:14">
      <c r="A305" t="s">
        <v>93</v>
      </c>
      <c r="B305" t="s">
        <v>2</v>
      </c>
      <c r="C305" t="s">
        <v>221</v>
      </c>
      <c r="D305" t="s">
        <v>285</v>
      </c>
      <c r="E305" t="s">
        <v>92</v>
      </c>
      <c r="F305" t="s">
        <v>106</v>
      </c>
      <c r="G305" t="s">
        <v>106</v>
      </c>
      <c r="H305" t="s">
        <v>15</v>
      </c>
      <c r="I305">
        <v>67</v>
      </c>
      <c r="J305">
        <v>64</v>
      </c>
      <c r="K305">
        <v>4455.37</v>
      </c>
      <c r="L305">
        <v>66.498059701492494</v>
      </c>
      <c r="M305">
        <v>9.0224223801839095E-4</v>
      </c>
      <c r="N305">
        <v>5.9997358208955201E-2</v>
      </c>
    </row>
    <row r="306" spans="1:14">
      <c r="A306" t="s">
        <v>76</v>
      </c>
      <c r="B306" t="s">
        <v>3</v>
      </c>
      <c r="C306" t="s">
        <v>226</v>
      </c>
      <c r="D306" t="s">
        <v>285</v>
      </c>
      <c r="E306" t="s">
        <v>92</v>
      </c>
      <c r="F306" t="s">
        <v>106</v>
      </c>
      <c r="G306" t="s">
        <v>106</v>
      </c>
      <c r="H306" t="s">
        <v>12</v>
      </c>
      <c r="I306">
        <v>8</v>
      </c>
      <c r="J306">
        <v>6</v>
      </c>
      <c r="K306">
        <v>108.119999999999</v>
      </c>
      <c r="L306">
        <v>13.514999999999899</v>
      </c>
      <c r="M306">
        <v>0</v>
      </c>
      <c r="N306">
        <v>0</v>
      </c>
    </row>
    <row r="307" spans="1:14">
      <c r="A307" t="s">
        <v>93</v>
      </c>
      <c r="B307" t="s">
        <v>2</v>
      </c>
      <c r="C307" t="s">
        <v>93</v>
      </c>
      <c r="D307" t="s">
        <v>85</v>
      </c>
      <c r="E307" t="s">
        <v>111</v>
      </c>
      <c r="F307" t="s">
        <v>305</v>
      </c>
      <c r="G307" t="s">
        <v>305</v>
      </c>
      <c r="H307" t="s">
        <v>4</v>
      </c>
      <c r="I307">
        <v>5</v>
      </c>
      <c r="J307">
        <v>3</v>
      </c>
      <c r="K307">
        <v>22.43</v>
      </c>
      <c r="L307">
        <v>4.4859999999999998</v>
      </c>
      <c r="M307">
        <v>3.8934462773071699E-3</v>
      </c>
      <c r="N307">
        <v>1.7465999999999999E-2</v>
      </c>
    </row>
    <row r="308" spans="1:14">
      <c r="A308" t="s">
        <v>76</v>
      </c>
      <c r="B308" t="s">
        <v>3</v>
      </c>
      <c r="C308" t="s">
        <v>86</v>
      </c>
      <c r="D308" t="s">
        <v>85</v>
      </c>
      <c r="E308" t="s">
        <v>92</v>
      </c>
      <c r="F308" t="s">
        <v>250</v>
      </c>
      <c r="G308" t="s">
        <v>250</v>
      </c>
      <c r="H308" t="s">
        <v>12</v>
      </c>
      <c r="I308">
        <v>96</v>
      </c>
      <c r="J308">
        <v>37</v>
      </c>
      <c r="K308">
        <v>1319.1</v>
      </c>
      <c r="L308">
        <v>13.740625</v>
      </c>
      <c r="M308">
        <v>1.62424001212948E-3</v>
      </c>
      <c r="N308">
        <v>2.2318072916666602E-2</v>
      </c>
    </row>
    <row r="309" spans="1:14">
      <c r="A309" t="s">
        <v>76</v>
      </c>
      <c r="B309" t="s">
        <v>3</v>
      </c>
      <c r="C309" t="s">
        <v>226</v>
      </c>
      <c r="D309" t="s">
        <v>285</v>
      </c>
      <c r="E309" t="s">
        <v>92</v>
      </c>
      <c r="F309" t="s">
        <v>250</v>
      </c>
      <c r="G309" t="s">
        <v>250</v>
      </c>
      <c r="H309" t="s">
        <v>13</v>
      </c>
      <c r="I309">
        <v>2</v>
      </c>
      <c r="J309">
        <v>2</v>
      </c>
      <c r="K309">
        <v>43.44</v>
      </c>
      <c r="L309">
        <v>21.72</v>
      </c>
      <c r="M309">
        <v>0</v>
      </c>
      <c r="N309">
        <v>0</v>
      </c>
    </row>
    <row r="310" spans="1:14">
      <c r="A310" t="s">
        <v>76</v>
      </c>
      <c r="B310" t="s">
        <v>3</v>
      </c>
      <c r="C310" t="s">
        <v>226</v>
      </c>
      <c r="D310" t="s">
        <v>285</v>
      </c>
      <c r="E310" t="s">
        <v>92</v>
      </c>
      <c r="F310" t="s">
        <v>250</v>
      </c>
      <c r="G310" t="s">
        <v>250</v>
      </c>
      <c r="H310" t="s">
        <v>12</v>
      </c>
      <c r="I310">
        <v>3</v>
      </c>
      <c r="J310">
        <v>3</v>
      </c>
      <c r="K310">
        <v>40.840000000000003</v>
      </c>
      <c r="L310">
        <v>13.6133333333333</v>
      </c>
      <c r="M310">
        <v>0</v>
      </c>
      <c r="N310">
        <v>0</v>
      </c>
    </row>
    <row r="311" spans="1:14">
      <c r="A311" t="s">
        <v>76</v>
      </c>
      <c r="B311" t="s">
        <v>3</v>
      </c>
      <c r="C311" t="s">
        <v>86</v>
      </c>
      <c r="D311" t="s">
        <v>85</v>
      </c>
      <c r="E311" t="s">
        <v>111</v>
      </c>
      <c r="F311" t="s">
        <v>250</v>
      </c>
      <c r="G311" t="s">
        <v>250</v>
      </c>
      <c r="H311" t="s">
        <v>12</v>
      </c>
      <c r="I311">
        <v>10</v>
      </c>
      <c r="J311">
        <v>8</v>
      </c>
      <c r="K311">
        <v>146.91</v>
      </c>
      <c r="L311">
        <v>14.690999999999899</v>
      </c>
      <c r="M311">
        <v>1.5953032468858401E-3</v>
      </c>
      <c r="N311">
        <v>2.3436599999999998E-2</v>
      </c>
    </row>
    <row r="312" spans="1:14">
      <c r="A312" t="s">
        <v>76</v>
      </c>
      <c r="B312" t="s">
        <v>3</v>
      </c>
      <c r="C312" t="s">
        <v>86</v>
      </c>
      <c r="D312" t="s">
        <v>85</v>
      </c>
      <c r="E312" t="s">
        <v>103</v>
      </c>
      <c r="F312" t="s">
        <v>240</v>
      </c>
      <c r="G312" t="s">
        <v>240</v>
      </c>
      <c r="H312" t="s">
        <v>16</v>
      </c>
      <c r="I312">
        <v>61</v>
      </c>
      <c r="J312">
        <v>46</v>
      </c>
      <c r="K312">
        <v>13397.059999999899</v>
      </c>
      <c r="L312">
        <v>219.623934426229</v>
      </c>
      <c r="M312">
        <v>8.6547255890471499E-3</v>
      </c>
      <c r="N312">
        <v>1.9007848852458999</v>
      </c>
    </row>
    <row r="313" spans="1:14">
      <c r="A313" t="s">
        <v>93</v>
      </c>
      <c r="B313" t="s">
        <v>2</v>
      </c>
      <c r="C313" t="s">
        <v>93</v>
      </c>
      <c r="D313" t="s">
        <v>85</v>
      </c>
      <c r="E313" t="s">
        <v>111</v>
      </c>
      <c r="F313" t="s">
        <v>313</v>
      </c>
      <c r="G313" t="s">
        <v>313</v>
      </c>
      <c r="H313" t="s">
        <v>4</v>
      </c>
      <c r="I313">
        <v>37</v>
      </c>
      <c r="J313">
        <v>4</v>
      </c>
      <c r="K313">
        <v>189.48</v>
      </c>
      <c r="L313">
        <v>5.1210810810810798</v>
      </c>
      <c r="M313">
        <v>4.3661019632678898E-3</v>
      </c>
      <c r="N313">
        <v>2.2359162162162102E-2</v>
      </c>
    </row>
    <row r="314" spans="1:14">
      <c r="A314" t="s">
        <v>76</v>
      </c>
      <c r="B314" t="s">
        <v>3</v>
      </c>
      <c r="C314" t="s">
        <v>86</v>
      </c>
      <c r="D314" t="s">
        <v>85</v>
      </c>
      <c r="E314" t="s">
        <v>103</v>
      </c>
      <c r="F314" t="s">
        <v>306</v>
      </c>
      <c r="G314" t="s">
        <v>306</v>
      </c>
      <c r="H314" t="s">
        <v>15</v>
      </c>
      <c r="I314">
        <v>100</v>
      </c>
      <c r="J314">
        <v>42</v>
      </c>
      <c r="K314">
        <v>6772</v>
      </c>
      <c r="L314">
        <v>67.72</v>
      </c>
      <c r="M314">
        <v>9.6566797105729404E-3</v>
      </c>
      <c r="N314">
        <v>0.65395035000000001</v>
      </c>
    </row>
    <row r="315" spans="1:14">
      <c r="A315" t="s">
        <v>93</v>
      </c>
      <c r="B315" t="s">
        <v>2</v>
      </c>
      <c r="C315" t="s">
        <v>93</v>
      </c>
      <c r="D315" t="s">
        <v>85</v>
      </c>
      <c r="E315" t="s">
        <v>92</v>
      </c>
      <c r="F315" t="s">
        <v>83</v>
      </c>
      <c r="G315" t="s">
        <v>83</v>
      </c>
      <c r="H315" t="s">
        <v>12</v>
      </c>
      <c r="I315">
        <v>140</v>
      </c>
      <c r="J315">
        <v>45</v>
      </c>
      <c r="K315">
        <v>1939.37</v>
      </c>
      <c r="L315">
        <v>13.852642857142801</v>
      </c>
      <c r="M315">
        <v>1.01740513671965E-3</v>
      </c>
      <c r="N315">
        <v>1.40937499999999E-2</v>
      </c>
    </row>
    <row r="316" spans="1:14">
      <c r="A316" t="s">
        <v>76</v>
      </c>
      <c r="B316" t="s">
        <v>3</v>
      </c>
      <c r="C316" t="s">
        <v>86</v>
      </c>
      <c r="D316" t="s">
        <v>85</v>
      </c>
      <c r="E316" t="s">
        <v>111</v>
      </c>
      <c r="F316" t="s">
        <v>106</v>
      </c>
      <c r="G316" t="s">
        <v>106</v>
      </c>
      <c r="H316" t="s">
        <v>14</v>
      </c>
      <c r="I316">
        <v>233</v>
      </c>
      <c r="J316">
        <v>87</v>
      </c>
      <c r="K316">
        <v>9242.64</v>
      </c>
      <c r="L316">
        <v>39.667982832617902</v>
      </c>
      <c r="M316">
        <v>9.9516945374914499E-4</v>
      </c>
      <c r="N316">
        <v>3.94763648068669E-2</v>
      </c>
    </row>
    <row r="317" spans="1:14">
      <c r="A317" t="s">
        <v>76</v>
      </c>
      <c r="B317" t="s">
        <v>3</v>
      </c>
      <c r="C317" t="s">
        <v>226</v>
      </c>
      <c r="D317" t="s">
        <v>285</v>
      </c>
      <c r="E317" t="s">
        <v>103</v>
      </c>
      <c r="F317" t="s">
        <v>240</v>
      </c>
      <c r="G317" t="s">
        <v>240</v>
      </c>
      <c r="H317" t="s">
        <v>14</v>
      </c>
      <c r="I317">
        <v>1</v>
      </c>
      <c r="J317">
        <v>1</v>
      </c>
      <c r="K317">
        <v>34</v>
      </c>
      <c r="L317">
        <v>34</v>
      </c>
      <c r="M317">
        <v>0</v>
      </c>
      <c r="N317">
        <v>0</v>
      </c>
    </row>
    <row r="318" spans="1:14">
      <c r="A318" t="s">
        <v>93</v>
      </c>
      <c r="B318" t="s">
        <v>2</v>
      </c>
      <c r="C318" t="s">
        <v>93</v>
      </c>
      <c r="D318" t="s">
        <v>85</v>
      </c>
      <c r="E318" t="s">
        <v>92</v>
      </c>
      <c r="F318" t="s">
        <v>314</v>
      </c>
      <c r="G318" t="s">
        <v>314</v>
      </c>
      <c r="H318" t="s">
        <v>4</v>
      </c>
      <c r="I318">
        <v>19</v>
      </c>
      <c r="J318">
        <v>2</v>
      </c>
      <c r="K318">
        <v>94.79</v>
      </c>
      <c r="L318">
        <v>4.9889473684210497</v>
      </c>
      <c r="M318">
        <v>3.1041776558708698E-3</v>
      </c>
      <c r="N318">
        <v>1.54865789473684E-2</v>
      </c>
    </row>
    <row r="319" spans="1:14">
      <c r="A319" t="s">
        <v>76</v>
      </c>
      <c r="B319" t="s">
        <v>3</v>
      </c>
      <c r="C319" t="s">
        <v>86</v>
      </c>
      <c r="D319" t="s">
        <v>85</v>
      </c>
      <c r="E319" t="s">
        <v>92</v>
      </c>
      <c r="F319" t="s">
        <v>88</v>
      </c>
      <c r="G319" t="s">
        <v>117</v>
      </c>
      <c r="H319" t="s">
        <v>15</v>
      </c>
      <c r="I319">
        <v>5</v>
      </c>
      <c r="J319">
        <v>5</v>
      </c>
      <c r="K319">
        <v>317.48</v>
      </c>
      <c r="L319">
        <v>63.496000000000002</v>
      </c>
      <c r="M319">
        <v>4.1015812019654698E-4</v>
      </c>
      <c r="N319">
        <v>2.6043400000000001E-2</v>
      </c>
    </row>
    <row r="320" spans="1:14">
      <c r="A320" t="s">
        <v>76</v>
      </c>
      <c r="B320" t="s">
        <v>3</v>
      </c>
      <c r="C320" t="s">
        <v>86</v>
      </c>
      <c r="D320" t="s">
        <v>85</v>
      </c>
      <c r="E320" t="s">
        <v>92</v>
      </c>
      <c r="F320" t="s">
        <v>88</v>
      </c>
      <c r="G320" t="s">
        <v>117</v>
      </c>
      <c r="H320" t="s">
        <v>12</v>
      </c>
      <c r="I320">
        <v>10</v>
      </c>
      <c r="J320">
        <v>8</v>
      </c>
      <c r="K320">
        <v>136.44</v>
      </c>
      <c r="L320">
        <v>13.644</v>
      </c>
      <c r="M320">
        <v>1.2215186162415699E-3</v>
      </c>
      <c r="N320">
        <v>1.6666400000000001E-2</v>
      </c>
    </row>
    <row r="321" spans="1:14">
      <c r="A321" t="s">
        <v>76</v>
      </c>
      <c r="B321" t="s">
        <v>3</v>
      </c>
      <c r="C321" t="s">
        <v>226</v>
      </c>
      <c r="D321" t="s">
        <v>285</v>
      </c>
      <c r="E321" t="s">
        <v>92</v>
      </c>
      <c r="F321" t="s">
        <v>106</v>
      </c>
      <c r="G321" t="s">
        <v>106</v>
      </c>
      <c r="H321" t="s">
        <v>14</v>
      </c>
      <c r="I321">
        <v>6</v>
      </c>
      <c r="J321">
        <v>6</v>
      </c>
      <c r="K321">
        <v>218.05</v>
      </c>
      <c r="L321">
        <v>36.341666666666598</v>
      </c>
      <c r="M321">
        <v>0</v>
      </c>
      <c r="N321">
        <v>0</v>
      </c>
    </row>
    <row r="322" spans="1:14">
      <c r="A322" t="s">
        <v>76</v>
      </c>
      <c r="B322" t="s">
        <v>3</v>
      </c>
      <c r="C322" t="s">
        <v>86</v>
      </c>
      <c r="D322" t="s">
        <v>85</v>
      </c>
      <c r="E322" t="s">
        <v>103</v>
      </c>
      <c r="F322" t="s">
        <v>240</v>
      </c>
      <c r="G322" t="s">
        <v>240</v>
      </c>
      <c r="H322" t="s">
        <v>15</v>
      </c>
      <c r="I322">
        <v>34</v>
      </c>
      <c r="J322">
        <v>28</v>
      </c>
      <c r="K322">
        <v>2478.1799999999998</v>
      </c>
      <c r="L322">
        <v>72.887647058823504</v>
      </c>
      <c r="M322">
        <v>9.2063522423714104E-3</v>
      </c>
      <c r="N322">
        <v>0.67102935294117605</v>
      </c>
    </row>
    <row r="323" spans="1:14">
      <c r="A323" t="s">
        <v>93</v>
      </c>
      <c r="B323" t="s">
        <v>2</v>
      </c>
      <c r="C323" t="s">
        <v>93</v>
      </c>
      <c r="D323" t="s">
        <v>85</v>
      </c>
      <c r="E323" t="s">
        <v>92</v>
      </c>
      <c r="F323" t="s">
        <v>88</v>
      </c>
      <c r="G323" t="s">
        <v>306</v>
      </c>
      <c r="H323" t="s">
        <v>12</v>
      </c>
      <c r="I323">
        <v>29</v>
      </c>
      <c r="J323">
        <v>24</v>
      </c>
      <c r="K323">
        <v>396.97</v>
      </c>
      <c r="L323">
        <v>13.688620689655099</v>
      </c>
      <c r="M323">
        <v>1.5495679774290201E-3</v>
      </c>
      <c r="N323">
        <v>2.1211448275862001E-2</v>
      </c>
    </row>
    <row r="324" spans="1:14">
      <c r="A324" t="s">
        <v>93</v>
      </c>
      <c r="B324" t="s">
        <v>2</v>
      </c>
      <c r="C324" t="s">
        <v>93</v>
      </c>
      <c r="D324" t="s">
        <v>85</v>
      </c>
      <c r="E324" t="s">
        <v>92</v>
      </c>
      <c r="F324" t="s">
        <v>240</v>
      </c>
      <c r="G324" t="s">
        <v>240</v>
      </c>
      <c r="H324" t="s">
        <v>4</v>
      </c>
      <c r="I324">
        <v>267</v>
      </c>
      <c r="J324">
        <v>65</v>
      </c>
      <c r="K324">
        <v>1663.29</v>
      </c>
      <c r="L324">
        <v>6.2295505617977502</v>
      </c>
      <c r="M324">
        <v>1.83048295847386E-3</v>
      </c>
      <c r="N324">
        <v>1.1403086142321999E-2</v>
      </c>
    </row>
    <row r="325" spans="1:14">
      <c r="A325" t="s">
        <v>76</v>
      </c>
      <c r="B325" t="s">
        <v>3</v>
      </c>
      <c r="C325" t="s">
        <v>86</v>
      </c>
      <c r="D325" t="s">
        <v>85</v>
      </c>
      <c r="E325" t="s">
        <v>92</v>
      </c>
      <c r="F325" t="s">
        <v>83</v>
      </c>
      <c r="G325" t="s">
        <v>83</v>
      </c>
      <c r="H325" t="s">
        <v>15</v>
      </c>
      <c r="I325">
        <v>9</v>
      </c>
      <c r="J325">
        <v>9</v>
      </c>
      <c r="K325">
        <v>677.00999999999897</v>
      </c>
      <c r="L325">
        <v>75.223333333333301</v>
      </c>
      <c r="M325">
        <v>5.03138801494808E-4</v>
      </c>
      <c r="N325">
        <v>3.7847777777777702E-2</v>
      </c>
    </row>
    <row r="326" spans="1:14">
      <c r="A326" t="s">
        <v>93</v>
      </c>
      <c r="B326" t="s">
        <v>2</v>
      </c>
      <c r="C326" t="s">
        <v>93</v>
      </c>
      <c r="D326" t="s">
        <v>85</v>
      </c>
      <c r="E326" t="s">
        <v>92</v>
      </c>
      <c r="F326" t="s">
        <v>88</v>
      </c>
      <c r="G326" t="s">
        <v>265</v>
      </c>
      <c r="H326" t="s">
        <v>13</v>
      </c>
      <c r="I326">
        <v>27</v>
      </c>
      <c r="J326">
        <v>26</v>
      </c>
      <c r="K326">
        <v>637.12999999999897</v>
      </c>
      <c r="L326">
        <v>23.597407407407399</v>
      </c>
      <c r="M326">
        <v>1.56835496680426E-3</v>
      </c>
      <c r="N326">
        <v>3.7009111111111097E-2</v>
      </c>
    </row>
    <row r="327" spans="1:14">
      <c r="A327" t="s">
        <v>93</v>
      </c>
      <c r="B327" t="s">
        <v>2</v>
      </c>
      <c r="C327" t="s">
        <v>93</v>
      </c>
      <c r="D327" t="s">
        <v>85</v>
      </c>
      <c r="E327" t="s">
        <v>92</v>
      </c>
      <c r="F327" t="s">
        <v>315</v>
      </c>
      <c r="G327" t="s">
        <v>315</v>
      </c>
      <c r="H327" t="s">
        <v>15</v>
      </c>
      <c r="I327">
        <v>23</v>
      </c>
      <c r="J327">
        <v>14</v>
      </c>
      <c r="K327">
        <v>1524.32</v>
      </c>
      <c r="L327">
        <v>66.274782608695602</v>
      </c>
      <c r="M327">
        <v>8.8997388999685102E-4</v>
      </c>
      <c r="N327">
        <v>5.89828260869565E-2</v>
      </c>
    </row>
    <row r="328" spans="1:14">
      <c r="A328" t="s">
        <v>76</v>
      </c>
      <c r="B328" t="s">
        <v>3</v>
      </c>
      <c r="C328" t="s">
        <v>86</v>
      </c>
      <c r="D328" t="s">
        <v>85</v>
      </c>
      <c r="E328" t="s">
        <v>92</v>
      </c>
      <c r="F328" t="s">
        <v>88</v>
      </c>
      <c r="G328" t="s">
        <v>240</v>
      </c>
      <c r="H328" t="s">
        <v>14</v>
      </c>
      <c r="I328">
        <v>38</v>
      </c>
      <c r="J328">
        <v>32</v>
      </c>
      <c r="K328">
        <v>1454.98999999999</v>
      </c>
      <c r="L328">
        <v>38.289210526315699</v>
      </c>
      <c r="M328">
        <v>7.1997951875957895E-4</v>
      </c>
      <c r="N328">
        <v>2.7567447368421E-2</v>
      </c>
    </row>
    <row r="329" spans="1:14">
      <c r="A329" t="s">
        <v>76</v>
      </c>
      <c r="B329" t="s">
        <v>3</v>
      </c>
      <c r="C329" t="s">
        <v>226</v>
      </c>
      <c r="D329" t="s">
        <v>285</v>
      </c>
      <c r="E329" t="s">
        <v>92</v>
      </c>
      <c r="F329" t="s">
        <v>106</v>
      </c>
      <c r="G329" t="s">
        <v>106</v>
      </c>
      <c r="H329" t="s">
        <v>17</v>
      </c>
      <c r="I329">
        <v>4</v>
      </c>
      <c r="J329">
        <v>4</v>
      </c>
      <c r="K329">
        <v>6365.45</v>
      </c>
      <c r="L329">
        <v>1591.3625</v>
      </c>
      <c r="M329">
        <v>0</v>
      </c>
      <c r="N329">
        <v>0</v>
      </c>
    </row>
    <row r="330" spans="1:14">
      <c r="A330" t="s">
        <v>76</v>
      </c>
      <c r="B330" t="s">
        <v>3</v>
      </c>
      <c r="C330" t="s">
        <v>86</v>
      </c>
      <c r="D330" t="s">
        <v>85</v>
      </c>
      <c r="E330" t="s">
        <v>103</v>
      </c>
      <c r="F330" t="s">
        <v>313</v>
      </c>
      <c r="G330" t="s">
        <v>313</v>
      </c>
      <c r="H330" t="s">
        <v>12</v>
      </c>
      <c r="I330">
        <v>2</v>
      </c>
      <c r="J330">
        <v>2</v>
      </c>
      <c r="K330">
        <v>26.06</v>
      </c>
      <c r="L330">
        <v>13.03</v>
      </c>
      <c r="M330">
        <v>8.1445510360705995E-3</v>
      </c>
      <c r="N330">
        <v>0.1061235</v>
      </c>
    </row>
    <row r="331" spans="1:14">
      <c r="A331" t="s">
        <v>76</v>
      </c>
      <c r="B331" t="s">
        <v>3</v>
      </c>
      <c r="C331" t="s">
        <v>86</v>
      </c>
      <c r="D331" t="s">
        <v>85</v>
      </c>
      <c r="E331" t="s">
        <v>103</v>
      </c>
      <c r="F331" t="s">
        <v>308</v>
      </c>
      <c r="G331" t="s">
        <v>308</v>
      </c>
      <c r="H331" t="s">
        <v>12</v>
      </c>
      <c r="I331">
        <v>44</v>
      </c>
      <c r="J331">
        <v>14</v>
      </c>
      <c r="K331">
        <v>644.32999999999902</v>
      </c>
      <c r="L331">
        <v>14.6438636363636</v>
      </c>
      <c r="M331">
        <v>1.0106153679015401E-2</v>
      </c>
      <c r="N331">
        <v>0.14799313636363601</v>
      </c>
    </row>
    <row r="332" spans="1:14">
      <c r="A332" t="s">
        <v>76</v>
      </c>
      <c r="B332" t="s">
        <v>3</v>
      </c>
      <c r="C332" t="s">
        <v>86</v>
      </c>
      <c r="D332" t="s">
        <v>85</v>
      </c>
      <c r="E332" t="s">
        <v>103</v>
      </c>
      <c r="F332" t="s">
        <v>308</v>
      </c>
      <c r="G332" t="s">
        <v>308</v>
      </c>
      <c r="H332" t="s">
        <v>4</v>
      </c>
      <c r="I332">
        <v>64</v>
      </c>
      <c r="J332">
        <v>19</v>
      </c>
      <c r="K332">
        <v>459.52</v>
      </c>
      <c r="L332">
        <v>7.18</v>
      </c>
      <c r="M332">
        <v>1.9531532903899699E-2</v>
      </c>
      <c r="N332">
        <v>0.140236406249999</v>
      </c>
    </row>
    <row r="333" spans="1:14">
      <c r="A333" t="s">
        <v>93</v>
      </c>
      <c r="B333" t="s">
        <v>2</v>
      </c>
      <c r="C333" t="s">
        <v>221</v>
      </c>
      <c r="D333" t="s">
        <v>285</v>
      </c>
      <c r="E333" t="s">
        <v>103</v>
      </c>
      <c r="F333" t="s">
        <v>88</v>
      </c>
      <c r="G333" t="s">
        <v>88</v>
      </c>
      <c r="H333" t="s">
        <v>4</v>
      </c>
      <c r="I333">
        <v>72</v>
      </c>
      <c r="J333">
        <v>14</v>
      </c>
      <c r="K333">
        <v>373.6</v>
      </c>
      <c r="L333">
        <v>5.1888888888888802</v>
      </c>
      <c r="M333">
        <v>2.9132467880085599E-3</v>
      </c>
      <c r="N333">
        <v>1.5116513888888799E-2</v>
      </c>
    </row>
    <row r="334" spans="1:14">
      <c r="A334" t="s">
        <v>93</v>
      </c>
      <c r="B334" t="s">
        <v>2</v>
      </c>
      <c r="C334" t="s">
        <v>93</v>
      </c>
      <c r="D334" t="s">
        <v>85</v>
      </c>
      <c r="E334" t="s">
        <v>111</v>
      </c>
      <c r="F334" t="s">
        <v>304</v>
      </c>
      <c r="G334" t="s">
        <v>304</v>
      </c>
      <c r="H334" t="s">
        <v>12</v>
      </c>
      <c r="I334">
        <v>16</v>
      </c>
      <c r="J334">
        <v>14</v>
      </c>
      <c r="K334">
        <v>237.36</v>
      </c>
      <c r="L334">
        <v>14.835000000000001</v>
      </c>
      <c r="M334">
        <v>2.4407145264577E-3</v>
      </c>
      <c r="N334">
        <v>3.6207999999999997E-2</v>
      </c>
    </row>
    <row r="335" spans="1:14">
      <c r="A335" t="s">
        <v>76</v>
      </c>
      <c r="B335" t="s">
        <v>3</v>
      </c>
      <c r="C335" t="s">
        <v>226</v>
      </c>
      <c r="D335" t="s">
        <v>285</v>
      </c>
      <c r="E335" t="s">
        <v>92</v>
      </c>
      <c r="F335" t="s">
        <v>137</v>
      </c>
      <c r="G335" t="s">
        <v>137</v>
      </c>
      <c r="H335" t="s">
        <v>17</v>
      </c>
      <c r="I335">
        <v>3</v>
      </c>
      <c r="J335">
        <v>3</v>
      </c>
      <c r="K335">
        <v>6219.91</v>
      </c>
      <c r="L335">
        <v>2073.3033333333301</v>
      </c>
      <c r="M335">
        <v>0</v>
      </c>
      <c r="N335">
        <v>0</v>
      </c>
    </row>
    <row r="336" spans="1:14">
      <c r="A336" t="s">
        <v>76</v>
      </c>
      <c r="B336" t="s">
        <v>3</v>
      </c>
      <c r="C336" t="s">
        <v>226</v>
      </c>
      <c r="D336" t="s">
        <v>285</v>
      </c>
      <c r="E336" t="s">
        <v>92</v>
      </c>
      <c r="F336" t="s">
        <v>88</v>
      </c>
      <c r="G336" t="s">
        <v>137</v>
      </c>
      <c r="H336" t="s">
        <v>15</v>
      </c>
      <c r="I336">
        <v>1</v>
      </c>
      <c r="J336">
        <v>1</v>
      </c>
      <c r="K336">
        <v>53.13</v>
      </c>
      <c r="L336">
        <v>53.13</v>
      </c>
      <c r="M336">
        <v>0</v>
      </c>
      <c r="N336">
        <v>0</v>
      </c>
    </row>
    <row r="337" spans="1:14">
      <c r="A337" t="s">
        <v>93</v>
      </c>
      <c r="B337" t="s">
        <v>2</v>
      </c>
      <c r="C337" t="s">
        <v>93</v>
      </c>
      <c r="D337" t="s">
        <v>85</v>
      </c>
      <c r="E337" t="s">
        <v>111</v>
      </c>
      <c r="F337" t="s">
        <v>265</v>
      </c>
      <c r="G337" t="s">
        <v>265</v>
      </c>
      <c r="H337" t="s">
        <v>15</v>
      </c>
      <c r="I337">
        <v>31</v>
      </c>
      <c r="J337">
        <v>21</v>
      </c>
      <c r="K337">
        <v>2261.94</v>
      </c>
      <c r="L337">
        <v>72.965806451612906</v>
      </c>
      <c r="M337">
        <v>1.7670848917301001E-3</v>
      </c>
      <c r="N337">
        <v>0.12893677419354799</v>
      </c>
    </row>
    <row r="338" spans="1:14">
      <c r="A338" t="s">
        <v>76</v>
      </c>
      <c r="B338" t="s">
        <v>3</v>
      </c>
      <c r="C338" t="s">
        <v>86</v>
      </c>
      <c r="D338" t="s">
        <v>85</v>
      </c>
      <c r="E338" t="s">
        <v>92</v>
      </c>
      <c r="F338" t="s">
        <v>88</v>
      </c>
      <c r="G338" t="s">
        <v>117</v>
      </c>
      <c r="H338" t="s">
        <v>13</v>
      </c>
      <c r="I338">
        <v>7</v>
      </c>
      <c r="J338">
        <v>7</v>
      </c>
      <c r="K338">
        <v>162.41999999999999</v>
      </c>
      <c r="L338">
        <v>23.202857142857098</v>
      </c>
      <c r="M338">
        <v>5.3166481960349699E-4</v>
      </c>
      <c r="N338">
        <v>1.2336142857142801E-2</v>
      </c>
    </row>
    <row r="339" spans="1:14">
      <c r="A339" t="s">
        <v>93</v>
      </c>
      <c r="B339" t="s">
        <v>2</v>
      </c>
      <c r="C339" t="s">
        <v>93</v>
      </c>
      <c r="D339" t="s">
        <v>85</v>
      </c>
      <c r="E339" t="s">
        <v>92</v>
      </c>
      <c r="F339" t="s">
        <v>240</v>
      </c>
      <c r="G339" t="s">
        <v>240</v>
      </c>
      <c r="H339" t="s">
        <v>14</v>
      </c>
      <c r="I339">
        <v>507</v>
      </c>
      <c r="J339">
        <v>189</v>
      </c>
      <c r="K339">
        <v>19988.959999999901</v>
      </c>
      <c r="L339">
        <v>39.425956607495003</v>
      </c>
      <c r="M339">
        <v>1.26379911711264E-3</v>
      </c>
      <c r="N339">
        <v>4.9826489151873703E-2</v>
      </c>
    </row>
    <row r="340" spans="1:14">
      <c r="A340" t="s">
        <v>93</v>
      </c>
      <c r="B340" t="s">
        <v>2</v>
      </c>
      <c r="C340" t="s">
        <v>93</v>
      </c>
      <c r="D340" t="s">
        <v>85</v>
      </c>
      <c r="E340" t="s">
        <v>103</v>
      </c>
      <c r="F340" t="s">
        <v>106</v>
      </c>
      <c r="G340" t="s">
        <v>106</v>
      </c>
      <c r="H340" t="s">
        <v>15</v>
      </c>
      <c r="I340">
        <v>166</v>
      </c>
      <c r="J340">
        <v>71</v>
      </c>
      <c r="K340">
        <v>11760.6899999999</v>
      </c>
      <c r="L340">
        <v>70.847530120481906</v>
      </c>
      <c r="M340">
        <v>9.4300617565806107E-3</v>
      </c>
      <c r="N340">
        <v>0.66809658433734898</v>
      </c>
    </row>
    <row r="341" spans="1:14">
      <c r="A341" t="s">
        <v>93</v>
      </c>
      <c r="B341" t="s">
        <v>2</v>
      </c>
      <c r="C341" t="s">
        <v>93</v>
      </c>
      <c r="D341" t="s">
        <v>85</v>
      </c>
      <c r="E341" t="s">
        <v>111</v>
      </c>
      <c r="F341" t="s">
        <v>88</v>
      </c>
      <c r="G341" t="s">
        <v>88</v>
      </c>
      <c r="H341" t="s">
        <v>17</v>
      </c>
      <c r="I341">
        <v>94</v>
      </c>
      <c r="J341">
        <v>59</v>
      </c>
      <c r="K341">
        <v>111074.489999999</v>
      </c>
      <c r="L341">
        <v>1181.6435106382901</v>
      </c>
      <c r="M341">
        <v>1.3382490975200501E-3</v>
      </c>
      <c r="N341">
        <v>1.5813333617021199</v>
      </c>
    </row>
    <row r="342" spans="1:14">
      <c r="A342" t="s">
        <v>93</v>
      </c>
      <c r="B342" t="s">
        <v>2</v>
      </c>
      <c r="C342" t="s">
        <v>93</v>
      </c>
      <c r="D342" t="s">
        <v>85</v>
      </c>
      <c r="E342" t="s">
        <v>111</v>
      </c>
      <c r="F342" t="s">
        <v>309</v>
      </c>
      <c r="G342" t="s">
        <v>309</v>
      </c>
      <c r="H342" t="s">
        <v>13</v>
      </c>
      <c r="I342">
        <v>18</v>
      </c>
      <c r="J342">
        <v>10</v>
      </c>
      <c r="K342">
        <v>425.2</v>
      </c>
      <c r="L342">
        <v>23.622222222222199</v>
      </c>
      <c r="M342">
        <v>2.2468156161806201E-3</v>
      </c>
      <c r="N342">
        <v>5.30747777777777E-2</v>
      </c>
    </row>
    <row r="343" spans="1:14">
      <c r="A343" t="s">
        <v>93</v>
      </c>
      <c r="B343" t="s">
        <v>2</v>
      </c>
      <c r="C343" t="s">
        <v>93</v>
      </c>
      <c r="D343" t="s">
        <v>85</v>
      </c>
      <c r="E343" t="s">
        <v>92</v>
      </c>
      <c r="F343" t="s">
        <v>88</v>
      </c>
      <c r="G343" t="s">
        <v>265</v>
      </c>
      <c r="H343" t="s">
        <v>12</v>
      </c>
      <c r="I343">
        <v>38</v>
      </c>
      <c r="J343">
        <v>33</v>
      </c>
      <c r="K343">
        <v>530.45000000000005</v>
      </c>
      <c r="L343">
        <v>13.959210526315699</v>
      </c>
      <c r="M343">
        <v>1.5950721085870401E-3</v>
      </c>
      <c r="N343">
        <v>2.2265947368421E-2</v>
      </c>
    </row>
    <row r="344" spans="1:14">
      <c r="A344" t="s">
        <v>93</v>
      </c>
      <c r="B344" t="s">
        <v>2</v>
      </c>
      <c r="C344" t="s">
        <v>93</v>
      </c>
      <c r="D344" t="s">
        <v>85</v>
      </c>
      <c r="E344" t="s">
        <v>92</v>
      </c>
      <c r="F344" t="s">
        <v>235</v>
      </c>
      <c r="G344" t="s">
        <v>235</v>
      </c>
      <c r="H344" t="s">
        <v>4</v>
      </c>
      <c r="I344">
        <v>17</v>
      </c>
      <c r="J344">
        <v>4</v>
      </c>
      <c r="K344">
        <v>105.929999999999</v>
      </c>
      <c r="L344">
        <v>6.2311764705882302</v>
      </c>
      <c r="M344">
        <v>2.18264891909751E-3</v>
      </c>
      <c r="N344">
        <v>1.36004705882352E-2</v>
      </c>
    </row>
    <row r="345" spans="1:14">
      <c r="A345" t="s">
        <v>76</v>
      </c>
      <c r="B345" t="s">
        <v>3</v>
      </c>
      <c r="C345" t="s">
        <v>86</v>
      </c>
      <c r="D345" t="s">
        <v>85</v>
      </c>
      <c r="E345" t="s">
        <v>103</v>
      </c>
      <c r="F345" t="s">
        <v>316</v>
      </c>
      <c r="G345" t="s">
        <v>316</v>
      </c>
      <c r="H345" t="s">
        <v>13</v>
      </c>
      <c r="I345">
        <v>2</v>
      </c>
      <c r="J345">
        <v>2</v>
      </c>
      <c r="K345">
        <v>59.17</v>
      </c>
      <c r="L345">
        <v>29.585000000000001</v>
      </c>
      <c r="M345">
        <v>6.7601825249281704E-3</v>
      </c>
      <c r="N345">
        <v>0.2</v>
      </c>
    </row>
    <row r="346" spans="1:14">
      <c r="A346" t="s">
        <v>93</v>
      </c>
      <c r="B346" t="s">
        <v>2</v>
      </c>
      <c r="C346" t="s">
        <v>93</v>
      </c>
      <c r="D346" t="s">
        <v>85</v>
      </c>
      <c r="E346" t="s">
        <v>92</v>
      </c>
      <c r="F346" t="s">
        <v>312</v>
      </c>
      <c r="G346" t="s">
        <v>312</v>
      </c>
      <c r="H346" t="s">
        <v>4</v>
      </c>
      <c r="I346">
        <v>4</v>
      </c>
      <c r="J346">
        <v>4</v>
      </c>
      <c r="K346">
        <v>13.85</v>
      </c>
      <c r="L346">
        <v>3.4624999999999999</v>
      </c>
      <c r="M346">
        <v>1.98101083032491E-3</v>
      </c>
      <c r="N346">
        <v>6.8592499999999999E-3</v>
      </c>
    </row>
    <row r="347" spans="1:14">
      <c r="A347" t="s">
        <v>93</v>
      </c>
      <c r="B347" t="s">
        <v>2</v>
      </c>
      <c r="C347" t="s">
        <v>93</v>
      </c>
      <c r="D347" t="s">
        <v>85</v>
      </c>
      <c r="E347" t="s">
        <v>103</v>
      </c>
      <c r="F347" t="s">
        <v>317</v>
      </c>
      <c r="G347" t="s">
        <v>317</v>
      </c>
      <c r="H347" t="s">
        <v>14</v>
      </c>
      <c r="I347">
        <v>1</v>
      </c>
      <c r="J347">
        <v>1</v>
      </c>
      <c r="K347">
        <v>31.32</v>
      </c>
      <c r="L347">
        <v>31.32</v>
      </c>
      <c r="M347">
        <v>0</v>
      </c>
      <c r="N347">
        <v>0</v>
      </c>
    </row>
    <row r="348" spans="1:14">
      <c r="A348" t="s">
        <v>76</v>
      </c>
      <c r="B348" t="s">
        <v>3</v>
      </c>
      <c r="C348" t="s">
        <v>226</v>
      </c>
      <c r="D348" t="s">
        <v>285</v>
      </c>
      <c r="E348" t="s">
        <v>103</v>
      </c>
      <c r="F348" t="s">
        <v>83</v>
      </c>
      <c r="G348" t="s">
        <v>83</v>
      </c>
      <c r="H348" t="s">
        <v>16</v>
      </c>
      <c r="I348">
        <v>1</v>
      </c>
      <c r="J348">
        <v>1</v>
      </c>
      <c r="K348">
        <v>193.44</v>
      </c>
      <c r="L348">
        <v>193.44</v>
      </c>
      <c r="M348">
        <v>0</v>
      </c>
      <c r="N348">
        <v>0</v>
      </c>
    </row>
    <row r="349" spans="1:14">
      <c r="A349" t="s">
        <v>93</v>
      </c>
      <c r="B349" t="s">
        <v>2</v>
      </c>
      <c r="C349" t="s">
        <v>93</v>
      </c>
      <c r="D349" t="s">
        <v>85</v>
      </c>
      <c r="E349" t="s">
        <v>92</v>
      </c>
      <c r="F349" t="s">
        <v>306</v>
      </c>
      <c r="G349" t="s">
        <v>306</v>
      </c>
      <c r="H349" t="s">
        <v>15</v>
      </c>
      <c r="I349">
        <v>48</v>
      </c>
      <c r="J349">
        <v>38</v>
      </c>
      <c r="K349">
        <v>3319.6099999999901</v>
      </c>
      <c r="L349">
        <v>69.158541666666594</v>
      </c>
      <c r="M349">
        <v>1.4278430297534901E-3</v>
      </c>
      <c r="N349">
        <v>9.8747541666666605E-2</v>
      </c>
    </row>
    <row r="350" spans="1:14">
      <c r="A350" t="s">
        <v>93</v>
      </c>
      <c r="B350" t="s">
        <v>2</v>
      </c>
      <c r="C350" t="s">
        <v>93</v>
      </c>
      <c r="D350" t="s">
        <v>85</v>
      </c>
      <c r="E350" t="s">
        <v>111</v>
      </c>
      <c r="F350" t="s">
        <v>235</v>
      </c>
      <c r="G350" t="s">
        <v>235</v>
      </c>
      <c r="H350" t="s">
        <v>4</v>
      </c>
      <c r="I350">
        <v>250</v>
      </c>
      <c r="J350">
        <v>7</v>
      </c>
      <c r="K350">
        <v>1214.81</v>
      </c>
      <c r="L350">
        <v>4.85923999999999</v>
      </c>
      <c r="M350">
        <v>4.9009688757912697E-3</v>
      </c>
      <c r="N350">
        <v>2.38149839999999E-2</v>
      </c>
    </row>
    <row r="351" spans="1:14">
      <c r="A351" t="s">
        <v>76</v>
      </c>
      <c r="B351" t="s">
        <v>3</v>
      </c>
      <c r="C351" t="s">
        <v>86</v>
      </c>
      <c r="D351" t="s">
        <v>85</v>
      </c>
      <c r="E351" t="s">
        <v>103</v>
      </c>
      <c r="F351" t="s">
        <v>315</v>
      </c>
      <c r="G351" t="s">
        <v>315</v>
      </c>
      <c r="H351" t="s">
        <v>14</v>
      </c>
      <c r="I351">
        <v>6</v>
      </c>
      <c r="J351">
        <v>4</v>
      </c>
      <c r="K351">
        <v>260.35000000000002</v>
      </c>
      <c r="L351">
        <v>43.391666666666602</v>
      </c>
      <c r="M351">
        <v>8.0157173036297293E-3</v>
      </c>
      <c r="N351">
        <v>0.34781533333333298</v>
      </c>
    </row>
    <row r="352" spans="1:14">
      <c r="A352" t="s">
        <v>93</v>
      </c>
      <c r="B352" t="s">
        <v>2</v>
      </c>
      <c r="C352" t="s">
        <v>93</v>
      </c>
      <c r="D352" t="s">
        <v>85</v>
      </c>
      <c r="E352" t="s">
        <v>92</v>
      </c>
      <c r="F352" t="s">
        <v>240</v>
      </c>
      <c r="G352" t="s">
        <v>240</v>
      </c>
      <c r="H352" t="s">
        <v>17</v>
      </c>
      <c r="I352">
        <v>38</v>
      </c>
      <c r="J352">
        <v>25</v>
      </c>
      <c r="K352">
        <v>33494.17</v>
      </c>
      <c r="L352">
        <v>881.42552631578906</v>
      </c>
      <c r="M352">
        <v>8.1497403876555196E-4</v>
      </c>
      <c r="N352">
        <v>0.71833892105263097</v>
      </c>
    </row>
    <row r="353" spans="1:14">
      <c r="A353" t="s">
        <v>93</v>
      </c>
      <c r="B353" t="s">
        <v>2</v>
      </c>
      <c r="C353" t="s">
        <v>93</v>
      </c>
      <c r="D353" t="s">
        <v>85</v>
      </c>
      <c r="E353" t="s">
        <v>111</v>
      </c>
      <c r="F353" t="s">
        <v>312</v>
      </c>
      <c r="G353" t="s">
        <v>312</v>
      </c>
      <c r="H353" t="s">
        <v>4</v>
      </c>
      <c r="I353">
        <v>2</v>
      </c>
      <c r="J353">
        <v>2</v>
      </c>
      <c r="K353">
        <v>2.56</v>
      </c>
      <c r="L353">
        <v>1.28</v>
      </c>
      <c r="M353" s="12">
        <v>1.9140624999999999E-5</v>
      </c>
      <c r="N353" s="12">
        <v>2.4499999999999999E-5</v>
      </c>
    </row>
    <row r="354" spans="1:14">
      <c r="A354" t="s">
        <v>93</v>
      </c>
      <c r="B354" t="s">
        <v>2</v>
      </c>
      <c r="C354" t="s">
        <v>93</v>
      </c>
      <c r="D354" t="s">
        <v>85</v>
      </c>
      <c r="E354" t="s">
        <v>111</v>
      </c>
      <c r="F354" t="s">
        <v>88</v>
      </c>
      <c r="G354" t="s">
        <v>88</v>
      </c>
      <c r="H354" t="s">
        <v>14</v>
      </c>
      <c r="I354">
        <v>797</v>
      </c>
      <c r="J354">
        <v>197</v>
      </c>
      <c r="K354">
        <v>30940.39</v>
      </c>
      <c r="L354">
        <v>38.821066499372598</v>
      </c>
      <c r="M354">
        <v>2.2060127231750999E-3</v>
      </c>
      <c r="N354">
        <v>8.5639766624843197E-2</v>
      </c>
    </row>
    <row r="355" spans="1:14">
      <c r="A355" t="s">
        <v>93</v>
      </c>
      <c r="B355" t="s">
        <v>2</v>
      </c>
      <c r="C355" t="s">
        <v>93</v>
      </c>
      <c r="D355" t="s">
        <v>85</v>
      </c>
      <c r="E355" t="s">
        <v>92</v>
      </c>
      <c r="F355" t="s">
        <v>304</v>
      </c>
      <c r="G355" t="s">
        <v>304</v>
      </c>
      <c r="H355" t="s">
        <v>15</v>
      </c>
      <c r="I355">
        <v>105</v>
      </c>
      <c r="J355">
        <v>68</v>
      </c>
      <c r="K355">
        <v>7612.6699999999901</v>
      </c>
      <c r="L355">
        <v>72.501619047619002</v>
      </c>
      <c r="M355">
        <v>1.3087242715105201E-3</v>
      </c>
      <c r="N355">
        <v>9.48846285714285E-2</v>
      </c>
    </row>
    <row r="356" spans="1:14">
      <c r="A356" t="s">
        <v>93</v>
      </c>
      <c r="B356" t="s">
        <v>2</v>
      </c>
      <c r="C356" t="s">
        <v>93</v>
      </c>
      <c r="D356" t="s">
        <v>85</v>
      </c>
      <c r="E356" t="s">
        <v>92</v>
      </c>
      <c r="F356" t="s">
        <v>88</v>
      </c>
      <c r="G356" t="s">
        <v>306</v>
      </c>
      <c r="H356" t="s">
        <v>15</v>
      </c>
      <c r="I356">
        <v>38</v>
      </c>
      <c r="J356">
        <v>37</v>
      </c>
      <c r="K356">
        <v>2699.70999999999</v>
      </c>
      <c r="L356">
        <v>71.044999999999902</v>
      </c>
      <c r="M356">
        <v>1.55339091976545E-3</v>
      </c>
      <c r="N356">
        <v>0.11036065789473599</v>
      </c>
    </row>
    <row r="357" spans="1:14">
      <c r="A357" t="s">
        <v>76</v>
      </c>
      <c r="B357" t="s">
        <v>3</v>
      </c>
      <c r="C357" t="s">
        <v>226</v>
      </c>
      <c r="D357" t="s">
        <v>285</v>
      </c>
      <c r="E357" t="s">
        <v>111</v>
      </c>
      <c r="F357" t="s">
        <v>99</v>
      </c>
      <c r="G357" t="s">
        <v>99</v>
      </c>
      <c r="H357" t="s">
        <v>4</v>
      </c>
      <c r="I357">
        <v>8</v>
      </c>
      <c r="J357">
        <v>6</v>
      </c>
      <c r="K357">
        <v>31.249999999999901</v>
      </c>
      <c r="L357">
        <v>3.9062499999999898</v>
      </c>
      <c r="M357">
        <v>0</v>
      </c>
      <c r="N357">
        <v>0</v>
      </c>
    </row>
    <row r="358" spans="1:14">
      <c r="A358" t="s">
        <v>93</v>
      </c>
      <c r="B358" t="s">
        <v>2</v>
      </c>
      <c r="C358" t="s">
        <v>93</v>
      </c>
      <c r="D358" t="s">
        <v>85</v>
      </c>
      <c r="E358" t="s">
        <v>92</v>
      </c>
      <c r="F358" t="s">
        <v>88</v>
      </c>
      <c r="G358" t="s">
        <v>306</v>
      </c>
      <c r="H358" t="s">
        <v>4</v>
      </c>
      <c r="I358">
        <v>40</v>
      </c>
      <c r="J358">
        <v>33</v>
      </c>
      <c r="K358">
        <v>201.82999999999899</v>
      </c>
      <c r="L358">
        <v>5.04575</v>
      </c>
      <c r="M358">
        <v>2.9633751176732898E-3</v>
      </c>
      <c r="N358">
        <v>1.49524499999999E-2</v>
      </c>
    </row>
    <row r="359" spans="1:14">
      <c r="A359" t="s">
        <v>76</v>
      </c>
      <c r="B359" t="s">
        <v>3</v>
      </c>
      <c r="C359" t="s">
        <v>86</v>
      </c>
      <c r="D359" t="s">
        <v>85</v>
      </c>
      <c r="E359" t="s">
        <v>92</v>
      </c>
      <c r="F359" t="s">
        <v>99</v>
      </c>
      <c r="G359" t="s">
        <v>99</v>
      </c>
      <c r="H359" t="s">
        <v>12</v>
      </c>
      <c r="I359">
        <v>31</v>
      </c>
      <c r="J359">
        <v>17</v>
      </c>
      <c r="K359">
        <v>402.35</v>
      </c>
      <c r="L359">
        <v>12.9790322580645</v>
      </c>
      <c r="M359">
        <v>1.6472026842301399E-3</v>
      </c>
      <c r="N359">
        <v>2.1379096774193501E-2</v>
      </c>
    </row>
    <row r="360" spans="1:14">
      <c r="A360" t="s">
        <v>76</v>
      </c>
      <c r="B360" t="s">
        <v>3</v>
      </c>
      <c r="C360" t="s">
        <v>226</v>
      </c>
      <c r="D360" t="s">
        <v>285</v>
      </c>
      <c r="E360" t="s">
        <v>92</v>
      </c>
      <c r="F360" t="s">
        <v>99</v>
      </c>
      <c r="G360" t="s">
        <v>99</v>
      </c>
      <c r="H360" t="s">
        <v>4</v>
      </c>
      <c r="I360">
        <v>1</v>
      </c>
      <c r="J360">
        <v>1</v>
      </c>
      <c r="K360">
        <v>6.36</v>
      </c>
      <c r="L360">
        <v>6.36</v>
      </c>
      <c r="M360">
        <v>0</v>
      </c>
      <c r="N360">
        <v>0</v>
      </c>
    </row>
    <row r="361" spans="1:14">
      <c r="A361" t="s">
        <v>76</v>
      </c>
      <c r="B361" t="s">
        <v>3</v>
      </c>
      <c r="C361" t="s">
        <v>86</v>
      </c>
      <c r="D361" t="s">
        <v>85</v>
      </c>
      <c r="E361" t="s">
        <v>111</v>
      </c>
      <c r="F361" t="s">
        <v>99</v>
      </c>
      <c r="G361" t="s">
        <v>99</v>
      </c>
      <c r="H361" t="s">
        <v>16</v>
      </c>
      <c r="I361">
        <v>58</v>
      </c>
      <c r="J361">
        <v>26</v>
      </c>
      <c r="K361">
        <v>10764.28</v>
      </c>
      <c r="L361">
        <v>185.591034482758</v>
      </c>
      <c r="M361">
        <v>4.4370064695455698E-4</v>
      </c>
      <c r="N361">
        <v>8.2346862068965507E-2</v>
      </c>
    </row>
    <row r="362" spans="1:14">
      <c r="A362" t="s">
        <v>93</v>
      </c>
      <c r="B362" t="s">
        <v>2</v>
      </c>
      <c r="C362" t="s">
        <v>93</v>
      </c>
      <c r="D362" t="s">
        <v>85</v>
      </c>
      <c r="E362" t="s">
        <v>92</v>
      </c>
      <c r="F362" t="s">
        <v>88</v>
      </c>
      <c r="G362" t="s">
        <v>306</v>
      </c>
      <c r="H362" t="s">
        <v>14</v>
      </c>
      <c r="I362">
        <v>26</v>
      </c>
      <c r="J362">
        <v>24</v>
      </c>
      <c r="K362">
        <v>1046.1899999999901</v>
      </c>
      <c r="L362">
        <v>40.238076923076903</v>
      </c>
      <c r="M362">
        <v>1.54496410785803E-3</v>
      </c>
      <c r="N362">
        <v>6.2166384615384603E-2</v>
      </c>
    </row>
    <row r="363" spans="1:14">
      <c r="A363" t="s">
        <v>76</v>
      </c>
      <c r="B363" t="s">
        <v>3</v>
      </c>
      <c r="C363" t="s">
        <v>86</v>
      </c>
      <c r="D363" t="s">
        <v>85</v>
      </c>
      <c r="E363" t="s">
        <v>92</v>
      </c>
      <c r="F363" t="s">
        <v>88</v>
      </c>
      <c r="G363" t="s">
        <v>106</v>
      </c>
      <c r="H363" t="s">
        <v>16</v>
      </c>
      <c r="I363">
        <v>9</v>
      </c>
      <c r="J363">
        <v>9</v>
      </c>
      <c r="K363">
        <v>1708.3399999999899</v>
      </c>
      <c r="L363">
        <v>189.81555555555499</v>
      </c>
      <c r="M363">
        <v>8.3955360174204198E-4</v>
      </c>
      <c r="N363">
        <v>0.15936033333333299</v>
      </c>
    </row>
    <row r="364" spans="1:14">
      <c r="A364" t="s">
        <v>76</v>
      </c>
      <c r="B364" t="s">
        <v>3</v>
      </c>
      <c r="C364" t="s">
        <v>226</v>
      </c>
      <c r="D364" t="s">
        <v>285</v>
      </c>
      <c r="E364" t="s">
        <v>111</v>
      </c>
      <c r="F364" t="s">
        <v>99</v>
      </c>
      <c r="G364" t="s">
        <v>99</v>
      </c>
      <c r="H364" t="s">
        <v>12</v>
      </c>
      <c r="I364">
        <v>5</v>
      </c>
      <c r="J364">
        <v>4</v>
      </c>
      <c r="K364">
        <v>67.429999999999893</v>
      </c>
      <c r="L364">
        <v>13.485999999999899</v>
      </c>
      <c r="M364">
        <v>0</v>
      </c>
      <c r="N364">
        <v>0</v>
      </c>
    </row>
    <row r="365" spans="1:14">
      <c r="A365" t="s">
        <v>76</v>
      </c>
      <c r="B365" t="s">
        <v>3</v>
      </c>
      <c r="C365" t="s">
        <v>86</v>
      </c>
      <c r="D365" t="s">
        <v>85</v>
      </c>
      <c r="E365" t="s">
        <v>92</v>
      </c>
      <c r="F365" t="s">
        <v>88</v>
      </c>
      <c r="G365" t="s">
        <v>250</v>
      </c>
      <c r="H365" t="s">
        <v>13</v>
      </c>
      <c r="I365">
        <v>28</v>
      </c>
      <c r="J365">
        <v>23</v>
      </c>
      <c r="K365">
        <v>675.729999999999</v>
      </c>
      <c r="L365">
        <v>24.1332142857142</v>
      </c>
      <c r="M365">
        <v>8.7834490106995398E-4</v>
      </c>
      <c r="N365">
        <v>2.11972857142857E-2</v>
      </c>
    </row>
    <row r="366" spans="1:14">
      <c r="A366" t="s">
        <v>93</v>
      </c>
      <c r="B366" t="s">
        <v>2</v>
      </c>
      <c r="C366" t="s">
        <v>93</v>
      </c>
      <c r="D366" t="s">
        <v>85</v>
      </c>
      <c r="E366" t="s">
        <v>92</v>
      </c>
      <c r="F366" t="s">
        <v>249</v>
      </c>
      <c r="G366" t="s">
        <v>249</v>
      </c>
      <c r="H366" t="s">
        <v>16</v>
      </c>
      <c r="I366">
        <v>29</v>
      </c>
      <c r="J366">
        <v>18</v>
      </c>
      <c r="K366">
        <v>4804.47</v>
      </c>
      <c r="L366">
        <v>165.67137931034401</v>
      </c>
      <c r="M366">
        <v>1.3090596881653899E-3</v>
      </c>
      <c r="N366">
        <v>0.21687372413793099</v>
      </c>
    </row>
    <row r="367" spans="1:14">
      <c r="A367" t="s">
        <v>76</v>
      </c>
      <c r="B367" t="s">
        <v>3</v>
      </c>
      <c r="C367" t="s">
        <v>86</v>
      </c>
      <c r="D367" t="s">
        <v>85</v>
      </c>
      <c r="E367" t="s">
        <v>92</v>
      </c>
      <c r="F367" t="s">
        <v>88</v>
      </c>
      <c r="G367" t="s">
        <v>99</v>
      </c>
      <c r="H367" t="s">
        <v>12</v>
      </c>
      <c r="I367">
        <v>25</v>
      </c>
      <c r="J367">
        <v>18</v>
      </c>
      <c r="K367">
        <v>325.98999999999899</v>
      </c>
      <c r="L367">
        <v>13.039599999999901</v>
      </c>
      <c r="M367">
        <v>9.1028252400380302E-4</v>
      </c>
      <c r="N367">
        <v>1.186972E-2</v>
      </c>
    </row>
    <row r="368" spans="1:14">
      <c r="A368" t="s">
        <v>76</v>
      </c>
      <c r="B368" t="s">
        <v>3</v>
      </c>
      <c r="C368" t="s">
        <v>86</v>
      </c>
      <c r="D368" t="s">
        <v>85</v>
      </c>
      <c r="E368" t="s">
        <v>103</v>
      </c>
      <c r="F368" t="s">
        <v>83</v>
      </c>
      <c r="G368" t="s">
        <v>83</v>
      </c>
      <c r="H368" t="s">
        <v>12</v>
      </c>
      <c r="I368">
        <v>41</v>
      </c>
      <c r="J368">
        <v>26</v>
      </c>
      <c r="K368">
        <v>610.86</v>
      </c>
      <c r="L368">
        <v>14.8990243902439</v>
      </c>
      <c r="M368">
        <v>1.0969907998559399E-2</v>
      </c>
      <c r="N368">
        <v>0.163440926829268</v>
      </c>
    </row>
    <row r="369" spans="1:14">
      <c r="A369" t="s">
        <v>76</v>
      </c>
      <c r="B369" t="s">
        <v>3</v>
      </c>
      <c r="C369" t="s">
        <v>86</v>
      </c>
      <c r="D369" t="s">
        <v>85</v>
      </c>
      <c r="E369" t="s">
        <v>92</v>
      </c>
      <c r="F369" t="s">
        <v>250</v>
      </c>
      <c r="G369" t="s">
        <v>250</v>
      </c>
      <c r="H369" t="s">
        <v>15</v>
      </c>
      <c r="I369">
        <v>84</v>
      </c>
      <c r="J369">
        <v>75</v>
      </c>
      <c r="K369">
        <v>6107.3899999999903</v>
      </c>
      <c r="L369">
        <v>72.707023809523804</v>
      </c>
      <c r="M369">
        <v>8.2803701744935197E-4</v>
      </c>
      <c r="N369">
        <v>6.0204107142857101E-2</v>
      </c>
    </row>
    <row r="370" spans="1:14">
      <c r="A370" t="s">
        <v>76</v>
      </c>
      <c r="B370" t="s">
        <v>3</v>
      </c>
      <c r="C370" t="s">
        <v>86</v>
      </c>
      <c r="D370" t="s">
        <v>85</v>
      </c>
      <c r="E370" t="s">
        <v>92</v>
      </c>
      <c r="F370" t="s">
        <v>88</v>
      </c>
      <c r="G370" t="s">
        <v>137</v>
      </c>
      <c r="H370" t="s">
        <v>15</v>
      </c>
      <c r="I370">
        <v>91</v>
      </c>
      <c r="J370">
        <v>91</v>
      </c>
      <c r="K370">
        <v>6215.17</v>
      </c>
      <c r="L370">
        <v>68.298571428571407</v>
      </c>
      <c r="M370">
        <v>5.8585171443419895E-4</v>
      </c>
      <c r="N370">
        <v>4.00128351648351E-2</v>
      </c>
    </row>
    <row r="371" spans="1:14">
      <c r="A371" t="s">
        <v>76</v>
      </c>
      <c r="B371" t="s">
        <v>3</v>
      </c>
      <c r="C371" t="s">
        <v>86</v>
      </c>
      <c r="D371" t="s">
        <v>85</v>
      </c>
      <c r="E371" t="s">
        <v>103</v>
      </c>
      <c r="F371" t="s">
        <v>306</v>
      </c>
      <c r="G371" t="s">
        <v>306</v>
      </c>
      <c r="H371" t="s">
        <v>13</v>
      </c>
      <c r="I371">
        <v>148</v>
      </c>
      <c r="J371">
        <v>36</v>
      </c>
      <c r="K371">
        <v>3585.6099999999901</v>
      </c>
      <c r="L371">
        <v>24.227094594594501</v>
      </c>
      <c r="M371">
        <v>1.21637498222059E-2</v>
      </c>
      <c r="N371">
        <v>0.29469231756756697</v>
      </c>
    </row>
    <row r="372" spans="1:14">
      <c r="A372" t="s">
        <v>76</v>
      </c>
      <c r="B372" t="s">
        <v>3</v>
      </c>
      <c r="C372" t="s">
        <v>86</v>
      </c>
      <c r="D372" t="s">
        <v>85</v>
      </c>
      <c r="E372" t="s">
        <v>111</v>
      </c>
      <c r="F372" t="s">
        <v>306</v>
      </c>
      <c r="G372" t="s">
        <v>306</v>
      </c>
      <c r="H372" t="s">
        <v>13</v>
      </c>
      <c r="I372">
        <v>373</v>
      </c>
      <c r="J372">
        <v>47</v>
      </c>
      <c r="K372">
        <v>9111.2999999999993</v>
      </c>
      <c r="L372">
        <v>24.427077747989198</v>
      </c>
      <c r="M372">
        <v>1.41041596698605E-3</v>
      </c>
      <c r="N372">
        <v>3.4452340482573701E-2</v>
      </c>
    </row>
    <row r="373" spans="1:14">
      <c r="A373" t="s">
        <v>93</v>
      </c>
      <c r="B373" t="s">
        <v>2</v>
      </c>
      <c r="C373" t="s">
        <v>93</v>
      </c>
      <c r="D373" t="s">
        <v>85</v>
      </c>
      <c r="E373" t="s">
        <v>111</v>
      </c>
      <c r="F373" t="s">
        <v>306</v>
      </c>
      <c r="G373" t="s">
        <v>306</v>
      </c>
      <c r="H373" t="s">
        <v>13</v>
      </c>
      <c r="I373">
        <v>884</v>
      </c>
      <c r="J373">
        <v>79</v>
      </c>
      <c r="K373">
        <v>21388.82</v>
      </c>
      <c r="L373">
        <v>24.195497737556501</v>
      </c>
      <c r="M373">
        <v>2.2210272001915101E-3</v>
      </c>
      <c r="N373">
        <v>5.3738858597285E-2</v>
      </c>
    </row>
    <row r="374" spans="1:14">
      <c r="A374" t="s">
        <v>76</v>
      </c>
      <c r="B374" t="s">
        <v>3</v>
      </c>
      <c r="C374" t="s">
        <v>86</v>
      </c>
      <c r="D374" t="s">
        <v>85</v>
      </c>
      <c r="E374" t="s">
        <v>103</v>
      </c>
      <c r="F374" t="s">
        <v>312</v>
      </c>
      <c r="G374" t="s">
        <v>312</v>
      </c>
      <c r="H374" t="s">
        <v>17</v>
      </c>
      <c r="I374">
        <v>1</v>
      </c>
      <c r="J374">
        <v>1</v>
      </c>
      <c r="K374">
        <v>1105.3399999999999</v>
      </c>
      <c r="L374">
        <v>1105.3399999999999</v>
      </c>
      <c r="M374">
        <v>0</v>
      </c>
      <c r="N374">
        <v>0</v>
      </c>
    </row>
    <row r="375" spans="1:14">
      <c r="A375" t="s">
        <v>93</v>
      </c>
      <c r="B375" t="s">
        <v>2</v>
      </c>
      <c r="C375" t="s">
        <v>93</v>
      </c>
      <c r="D375" t="s">
        <v>85</v>
      </c>
      <c r="E375" t="s">
        <v>92</v>
      </c>
      <c r="F375" t="s">
        <v>304</v>
      </c>
      <c r="G375" t="s">
        <v>304</v>
      </c>
      <c r="H375" t="s">
        <v>14</v>
      </c>
      <c r="I375">
        <v>72</v>
      </c>
      <c r="J375">
        <v>43</v>
      </c>
      <c r="K375">
        <v>2778.5</v>
      </c>
      <c r="L375">
        <v>38.5902777777777</v>
      </c>
      <c r="M375">
        <v>1.35603671045528E-3</v>
      </c>
      <c r="N375">
        <v>5.2329833333333298E-2</v>
      </c>
    </row>
    <row r="376" spans="1:14">
      <c r="A376" t="s">
        <v>76</v>
      </c>
      <c r="B376" t="s">
        <v>3</v>
      </c>
      <c r="C376" t="s">
        <v>86</v>
      </c>
      <c r="D376" t="s">
        <v>85</v>
      </c>
      <c r="E376" t="s">
        <v>103</v>
      </c>
      <c r="F376" t="s">
        <v>318</v>
      </c>
      <c r="G376" t="s">
        <v>318</v>
      </c>
      <c r="H376" t="s">
        <v>14</v>
      </c>
      <c r="I376">
        <v>2</v>
      </c>
      <c r="J376">
        <v>2</v>
      </c>
      <c r="K376">
        <v>79</v>
      </c>
      <c r="L376">
        <v>39.5</v>
      </c>
      <c r="M376">
        <v>4.8101265822784803E-3</v>
      </c>
      <c r="N376">
        <v>0.19</v>
      </c>
    </row>
    <row r="377" spans="1:14">
      <c r="A377" t="s">
        <v>93</v>
      </c>
      <c r="B377" t="s">
        <v>2</v>
      </c>
      <c r="C377" t="s">
        <v>93</v>
      </c>
      <c r="D377" t="s">
        <v>85</v>
      </c>
      <c r="E377" t="s">
        <v>92</v>
      </c>
      <c r="F377" t="s">
        <v>249</v>
      </c>
      <c r="G377" t="s">
        <v>249</v>
      </c>
      <c r="H377" t="s">
        <v>14</v>
      </c>
      <c r="I377">
        <v>53</v>
      </c>
      <c r="J377">
        <v>23</v>
      </c>
      <c r="K377">
        <v>2038.26999999999</v>
      </c>
      <c r="L377">
        <v>38.457924528301803</v>
      </c>
      <c r="M377">
        <v>1.3665181747266001E-3</v>
      </c>
      <c r="N377">
        <v>5.2553452830188599E-2</v>
      </c>
    </row>
    <row r="378" spans="1:14">
      <c r="A378" t="s">
        <v>76</v>
      </c>
      <c r="B378" t="s">
        <v>3</v>
      </c>
      <c r="C378" t="s">
        <v>226</v>
      </c>
      <c r="D378" t="s">
        <v>285</v>
      </c>
      <c r="E378" t="s">
        <v>92</v>
      </c>
      <c r="F378" t="s">
        <v>106</v>
      </c>
      <c r="G378" t="s">
        <v>106</v>
      </c>
      <c r="H378" t="s">
        <v>15</v>
      </c>
      <c r="I378">
        <v>8</v>
      </c>
      <c r="J378">
        <v>8</v>
      </c>
      <c r="K378">
        <v>506.57</v>
      </c>
      <c r="L378">
        <v>63.321249999999999</v>
      </c>
      <c r="M378">
        <v>0</v>
      </c>
      <c r="N378">
        <v>0</v>
      </c>
    </row>
    <row r="379" spans="1:14">
      <c r="A379" t="s">
        <v>76</v>
      </c>
      <c r="B379" t="s">
        <v>3</v>
      </c>
      <c r="C379" t="s">
        <v>226</v>
      </c>
      <c r="D379" t="s">
        <v>285</v>
      </c>
      <c r="E379" t="s">
        <v>92</v>
      </c>
      <c r="F379" t="s">
        <v>88</v>
      </c>
      <c r="G379" t="s">
        <v>250</v>
      </c>
      <c r="H379" t="s">
        <v>14</v>
      </c>
      <c r="I379">
        <v>1</v>
      </c>
      <c r="J379">
        <v>1</v>
      </c>
      <c r="K379">
        <v>49.21</v>
      </c>
      <c r="L379">
        <v>49.21</v>
      </c>
      <c r="M379">
        <v>0</v>
      </c>
      <c r="N379">
        <v>0</v>
      </c>
    </row>
    <row r="380" spans="1:14">
      <c r="A380" t="s">
        <v>76</v>
      </c>
      <c r="B380" t="s">
        <v>3</v>
      </c>
      <c r="C380" t="s">
        <v>86</v>
      </c>
      <c r="D380" t="s">
        <v>85</v>
      </c>
      <c r="E380" t="s">
        <v>103</v>
      </c>
      <c r="F380" t="s">
        <v>137</v>
      </c>
      <c r="G380" t="s">
        <v>137</v>
      </c>
      <c r="H380" t="s">
        <v>4</v>
      </c>
      <c r="I380">
        <v>84</v>
      </c>
      <c r="J380">
        <v>40</v>
      </c>
      <c r="K380">
        <v>399.15</v>
      </c>
      <c r="L380">
        <v>4.7517857142857096</v>
      </c>
      <c r="M380">
        <v>2.7662304897908E-2</v>
      </c>
      <c r="N380">
        <v>0.13144534523809501</v>
      </c>
    </row>
    <row r="381" spans="1:14">
      <c r="A381" t="s">
        <v>93</v>
      </c>
      <c r="B381" t="s">
        <v>2</v>
      </c>
      <c r="C381" t="s">
        <v>93</v>
      </c>
      <c r="D381" t="s">
        <v>85</v>
      </c>
      <c r="E381" t="s">
        <v>103</v>
      </c>
      <c r="F381" t="s">
        <v>106</v>
      </c>
      <c r="G381" t="s">
        <v>106</v>
      </c>
      <c r="H381" t="s">
        <v>14</v>
      </c>
      <c r="I381">
        <v>125</v>
      </c>
      <c r="J381">
        <v>63</v>
      </c>
      <c r="K381">
        <v>4887.8299999999899</v>
      </c>
      <c r="L381">
        <v>39.102640000000001</v>
      </c>
      <c r="M381">
        <v>1.02891806793607E-2</v>
      </c>
      <c r="N381">
        <v>0.40233412799999901</v>
      </c>
    </row>
    <row r="382" spans="1:14">
      <c r="A382" t="s">
        <v>93</v>
      </c>
      <c r="B382" t="s">
        <v>2</v>
      </c>
      <c r="C382" t="s">
        <v>93</v>
      </c>
      <c r="D382" t="s">
        <v>85</v>
      </c>
      <c r="E382" t="s">
        <v>103</v>
      </c>
      <c r="F382" t="s">
        <v>106</v>
      </c>
      <c r="G382" t="s">
        <v>106</v>
      </c>
      <c r="H382" t="s">
        <v>13</v>
      </c>
      <c r="I382">
        <v>126</v>
      </c>
      <c r="J382">
        <v>44</v>
      </c>
      <c r="K382">
        <v>3056.5999999999899</v>
      </c>
      <c r="L382">
        <v>24.258730158730099</v>
      </c>
      <c r="M382">
        <v>1.17256638094614E-2</v>
      </c>
      <c r="N382">
        <v>0.28444971428571397</v>
      </c>
    </row>
    <row r="383" spans="1:14">
      <c r="A383" t="s">
        <v>76</v>
      </c>
      <c r="B383" t="s">
        <v>3</v>
      </c>
      <c r="C383" t="s">
        <v>86</v>
      </c>
      <c r="D383" t="s">
        <v>85</v>
      </c>
      <c r="E383" t="s">
        <v>92</v>
      </c>
      <c r="F383" t="s">
        <v>88</v>
      </c>
      <c r="G383" t="s">
        <v>83</v>
      </c>
      <c r="H383" t="s">
        <v>13</v>
      </c>
      <c r="I383">
        <v>7</v>
      </c>
      <c r="J383">
        <v>7</v>
      </c>
      <c r="K383">
        <v>183.64</v>
      </c>
      <c r="L383">
        <v>26.234285714285701</v>
      </c>
      <c r="M383">
        <v>8.0999782182530997E-4</v>
      </c>
      <c r="N383">
        <v>2.1249714285714202E-2</v>
      </c>
    </row>
    <row r="384" spans="1:14">
      <c r="A384" t="s">
        <v>76</v>
      </c>
      <c r="B384" t="s">
        <v>3</v>
      </c>
      <c r="C384" t="s">
        <v>86</v>
      </c>
      <c r="D384" t="s">
        <v>85</v>
      </c>
      <c r="E384" t="s">
        <v>111</v>
      </c>
      <c r="F384" t="s">
        <v>106</v>
      </c>
      <c r="G384" t="s">
        <v>106</v>
      </c>
      <c r="H384" t="s">
        <v>13</v>
      </c>
      <c r="I384">
        <v>319</v>
      </c>
      <c r="J384">
        <v>68</v>
      </c>
      <c r="K384">
        <v>7640.11</v>
      </c>
      <c r="L384">
        <v>23.950188087774201</v>
      </c>
      <c r="M384">
        <v>1.4100311382951201E-3</v>
      </c>
      <c r="N384">
        <v>3.37705109717868E-2</v>
      </c>
    </row>
    <row r="385" spans="1:14">
      <c r="A385" t="s">
        <v>76</v>
      </c>
      <c r="B385" t="s">
        <v>3</v>
      </c>
      <c r="C385" t="s">
        <v>86</v>
      </c>
      <c r="D385" t="s">
        <v>85</v>
      </c>
      <c r="E385" t="s">
        <v>92</v>
      </c>
      <c r="F385" t="s">
        <v>88</v>
      </c>
      <c r="G385" t="s">
        <v>137</v>
      </c>
      <c r="H385" t="s">
        <v>12</v>
      </c>
      <c r="I385">
        <v>62</v>
      </c>
      <c r="J385">
        <v>61</v>
      </c>
      <c r="K385">
        <v>878.05</v>
      </c>
      <c r="L385">
        <v>14.1620967741935</v>
      </c>
      <c r="M385">
        <v>1.45428620238027E-3</v>
      </c>
      <c r="N385">
        <v>2.0595741935483799E-2</v>
      </c>
    </row>
    <row r="386" spans="1:14">
      <c r="A386" t="s">
        <v>93</v>
      </c>
      <c r="B386" t="s">
        <v>2</v>
      </c>
      <c r="C386" t="s">
        <v>93</v>
      </c>
      <c r="D386" t="s">
        <v>85</v>
      </c>
      <c r="E386" t="s">
        <v>103</v>
      </c>
      <c r="F386" t="s">
        <v>306</v>
      </c>
      <c r="G386" t="s">
        <v>306</v>
      </c>
      <c r="H386" t="s">
        <v>12</v>
      </c>
      <c r="I386">
        <v>64</v>
      </c>
      <c r="J386">
        <v>13</v>
      </c>
      <c r="K386">
        <v>937.50999999999897</v>
      </c>
      <c r="L386">
        <v>14.64859375</v>
      </c>
      <c r="M386">
        <v>1.14611865473435E-2</v>
      </c>
      <c r="N386">
        <v>0.16789026562500001</v>
      </c>
    </row>
    <row r="387" spans="1:14">
      <c r="A387" t="s">
        <v>76</v>
      </c>
      <c r="B387" t="s">
        <v>3</v>
      </c>
      <c r="C387" t="s">
        <v>226</v>
      </c>
      <c r="D387" t="s">
        <v>285</v>
      </c>
      <c r="E387" t="s">
        <v>92</v>
      </c>
      <c r="F387" t="s">
        <v>137</v>
      </c>
      <c r="G387" t="s">
        <v>137</v>
      </c>
      <c r="H387" t="s">
        <v>13</v>
      </c>
      <c r="I387">
        <v>1</v>
      </c>
      <c r="J387">
        <v>1</v>
      </c>
      <c r="K387">
        <v>22.95</v>
      </c>
      <c r="L387">
        <v>22.95</v>
      </c>
      <c r="M387">
        <v>0</v>
      </c>
      <c r="N387">
        <v>0</v>
      </c>
    </row>
    <row r="388" spans="1:14">
      <c r="A388" t="s">
        <v>93</v>
      </c>
      <c r="B388" t="s">
        <v>2</v>
      </c>
      <c r="C388" t="s">
        <v>93</v>
      </c>
      <c r="D388" t="s">
        <v>85</v>
      </c>
      <c r="E388" t="s">
        <v>92</v>
      </c>
      <c r="F388" t="s">
        <v>240</v>
      </c>
      <c r="G388" t="s">
        <v>240</v>
      </c>
      <c r="H388" t="s">
        <v>12</v>
      </c>
      <c r="I388">
        <v>535</v>
      </c>
      <c r="J388">
        <v>127</v>
      </c>
      <c r="K388">
        <v>8199.32</v>
      </c>
      <c r="L388">
        <v>15.3258317757009</v>
      </c>
      <c r="M388">
        <v>1.6612738617348701E-3</v>
      </c>
      <c r="N388">
        <v>2.5460403738317702E-2</v>
      </c>
    </row>
    <row r="389" spans="1:14">
      <c r="A389" t="s">
        <v>76</v>
      </c>
      <c r="B389" t="s">
        <v>3</v>
      </c>
      <c r="C389" t="s">
        <v>226</v>
      </c>
      <c r="D389" t="s">
        <v>285</v>
      </c>
      <c r="E389" t="s">
        <v>92</v>
      </c>
      <c r="F389" t="s">
        <v>106</v>
      </c>
      <c r="G389" t="s">
        <v>106</v>
      </c>
      <c r="H389" t="s">
        <v>13</v>
      </c>
      <c r="I389">
        <v>5</v>
      </c>
      <c r="J389">
        <v>5</v>
      </c>
      <c r="K389">
        <v>117.75</v>
      </c>
      <c r="L389">
        <v>23.549999999999901</v>
      </c>
      <c r="M389">
        <v>0</v>
      </c>
      <c r="N389">
        <v>0</v>
      </c>
    </row>
    <row r="390" spans="1:14">
      <c r="A390" t="s">
        <v>76</v>
      </c>
      <c r="B390" t="s">
        <v>3</v>
      </c>
      <c r="C390" t="s">
        <v>226</v>
      </c>
      <c r="D390" t="s">
        <v>285</v>
      </c>
      <c r="E390" t="s">
        <v>103</v>
      </c>
      <c r="F390" t="s">
        <v>99</v>
      </c>
      <c r="G390" t="s">
        <v>99</v>
      </c>
      <c r="H390" t="s">
        <v>12</v>
      </c>
      <c r="I390">
        <v>6</v>
      </c>
      <c r="J390">
        <v>3</v>
      </c>
      <c r="K390">
        <v>81.16</v>
      </c>
      <c r="L390">
        <v>13.5266666666666</v>
      </c>
      <c r="M390">
        <v>5.5061237062592402E-3</v>
      </c>
      <c r="N390">
        <v>7.4479500000000004E-2</v>
      </c>
    </row>
    <row r="391" spans="1:14">
      <c r="A391" t="s">
        <v>76</v>
      </c>
      <c r="B391" t="s">
        <v>3</v>
      </c>
      <c r="C391" t="s">
        <v>226</v>
      </c>
      <c r="D391" t="s">
        <v>285</v>
      </c>
      <c r="E391" t="s">
        <v>103</v>
      </c>
      <c r="F391" t="s">
        <v>99</v>
      </c>
      <c r="G391" t="s">
        <v>99</v>
      </c>
      <c r="H391" t="s">
        <v>13</v>
      </c>
      <c r="I391">
        <v>2</v>
      </c>
      <c r="J391">
        <v>2</v>
      </c>
      <c r="K391">
        <v>50.98</v>
      </c>
      <c r="L391">
        <v>25.49</v>
      </c>
      <c r="M391">
        <v>0</v>
      </c>
      <c r="N391">
        <v>0</v>
      </c>
    </row>
    <row r="392" spans="1:14">
      <c r="A392" t="s">
        <v>76</v>
      </c>
      <c r="B392" t="s">
        <v>3</v>
      </c>
      <c r="C392" t="s">
        <v>226</v>
      </c>
      <c r="D392" t="s">
        <v>285</v>
      </c>
      <c r="E392" t="s">
        <v>103</v>
      </c>
      <c r="F392" t="s">
        <v>99</v>
      </c>
      <c r="G392" t="s">
        <v>99</v>
      </c>
      <c r="H392" t="s">
        <v>16</v>
      </c>
      <c r="I392">
        <v>2</v>
      </c>
      <c r="J392">
        <v>2</v>
      </c>
      <c r="K392">
        <v>297.409999999999</v>
      </c>
      <c r="L392">
        <v>148.70499999999899</v>
      </c>
      <c r="M392">
        <v>0</v>
      </c>
      <c r="N392">
        <v>0</v>
      </c>
    </row>
    <row r="393" spans="1:14">
      <c r="A393" t="s">
        <v>93</v>
      </c>
      <c r="B393" t="s">
        <v>2</v>
      </c>
      <c r="C393" t="s">
        <v>93</v>
      </c>
      <c r="D393" t="s">
        <v>85</v>
      </c>
      <c r="E393" t="s">
        <v>92</v>
      </c>
      <c r="F393" t="s">
        <v>249</v>
      </c>
      <c r="G393" t="s">
        <v>249</v>
      </c>
      <c r="H393" t="s">
        <v>12</v>
      </c>
      <c r="I393">
        <v>279</v>
      </c>
      <c r="J393">
        <v>14</v>
      </c>
      <c r="K393">
        <v>3798.48</v>
      </c>
      <c r="L393">
        <v>13.614623655913899</v>
      </c>
      <c r="M393">
        <v>1.86282591984161E-3</v>
      </c>
      <c r="N393">
        <v>2.5361673835125401E-2</v>
      </c>
    </row>
    <row r="394" spans="1:14">
      <c r="A394" t="s">
        <v>93</v>
      </c>
      <c r="B394" t="s">
        <v>2</v>
      </c>
      <c r="C394" t="s">
        <v>93</v>
      </c>
      <c r="D394" t="s">
        <v>85</v>
      </c>
      <c r="E394" t="s">
        <v>92</v>
      </c>
      <c r="F394" t="s">
        <v>249</v>
      </c>
      <c r="G394" t="s">
        <v>249</v>
      </c>
      <c r="H394" t="s">
        <v>4</v>
      </c>
      <c r="I394">
        <v>135</v>
      </c>
      <c r="J394">
        <v>9</v>
      </c>
      <c r="K394">
        <v>799</v>
      </c>
      <c r="L394">
        <v>5.9185185185185096</v>
      </c>
      <c r="M394">
        <v>2.3590187734668301E-3</v>
      </c>
      <c r="N394">
        <v>1.3961896296296201E-2</v>
      </c>
    </row>
    <row r="395" spans="1:14">
      <c r="A395" t="s">
        <v>76</v>
      </c>
      <c r="B395" t="s">
        <v>3</v>
      </c>
      <c r="C395" t="s">
        <v>226</v>
      </c>
      <c r="D395" t="s">
        <v>285</v>
      </c>
      <c r="E395" t="s">
        <v>92</v>
      </c>
      <c r="F395" t="s">
        <v>240</v>
      </c>
      <c r="G395" t="s">
        <v>240</v>
      </c>
      <c r="H395" t="s">
        <v>16</v>
      </c>
      <c r="I395">
        <v>2</v>
      </c>
      <c r="J395">
        <v>2</v>
      </c>
      <c r="K395">
        <v>372.24</v>
      </c>
      <c r="L395">
        <v>186.12</v>
      </c>
      <c r="M395">
        <v>0</v>
      </c>
      <c r="N395">
        <v>0</v>
      </c>
    </row>
    <row r="396" spans="1:14">
      <c r="A396" t="s">
        <v>93</v>
      </c>
      <c r="B396" t="s">
        <v>2</v>
      </c>
      <c r="C396" t="s">
        <v>93</v>
      </c>
      <c r="D396" t="s">
        <v>85</v>
      </c>
      <c r="E396" t="s">
        <v>103</v>
      </c>
      <c r="F396" t="s">
        <v>308</v>
      </c>
      <c r="G396" t="s">
        <v>308</v>
      </c>
      <c r="H396" t="s">
        <v>12</v>
      </c>
      <c r="I396">
        <v>14</v>
      </c>
      <c r="J396">
        <v>7</v>
      </c>
      <c r="K396">
        <v>184.18</v>
      </c>
      <c r="L396">
        <v>13.1557142857142</v>
      </c>
      <c r="M396">
        <v>1.49716364426104E-2</v>
      </c>
      <c r="N396">
        <v>0.19696257142857099</v>
      </c>
    </row>
    <row r="397" spans="1:14">
      <c r="A397" t="s">
        <v>93</v>
      </c>
      <c r="B397" t="s">
        <v>2</v>
      </c>
      <c r="C397" t="s">
        <v>93</v>
      </c>
      <c r="D397" t="s">
        <v>85</v>
      </c>
      <c r="E397" t="s">
        <v>111</v>
      </c>
      <c r="F397" t="s">
        <v>308</v>
      </c>
      <c r="G397" t="s">
        <v>308</v>
      </c>
      <c r="H397" t="s">
        <v>16</v>
      </c>
      <c r="I397">
        <v>65</v>
      </c>
      <c r="J397">
        <v>32</v>
      </c>
      <c r="K397">
        <v>11913.86</v>
      </c>
      <c r="L397">
        <v>183.290153846153</v>
      </c>
      <c r="M397">
        <v>1.69076050918845E-3</v>
      </c>
      <c r="N397">
        <v>0.30989975384615298</v>
      </c>
    </row>
    <row r="398" spans="1:14">
      <c r="A398" t="s">
        <v>76</v>
      </c>
      <c r="B398" t="s">
        <v>3</v>
      </c>
      <c r="C398" t="s">
        <v>86</v>
      </c>
      <c r="D398" t="s">
        <v>85</v>
      </c>
      <c r="E398" t="s">
        <v>111</v>
      </c>
      <c r="F398" t="s">
        <v>308</v>
      </c>
      <c r="G398" t="s">
        <v>308</v>
      </c>
      <c r="H398" t="s">
        <v>12</v>
      </c>
      <c r="I398">
        <v>57</v>
      </c>
      <c r="J398">
        <v>15</v>
      </c>
      <c r="K398">
        <v>719.88999999999896</v>
      </c>
      <c r="L398">
        <v>12.629649122807001</v>
      </c>
      <c r="M398">
        <v>2.1321771381738802E-3</v>
      </c>
      <c r="N398">
        <v>2.6928649122807E-2</v>
      </c>
    </row>
    <row r="399" spans="1:14">
      <c r="A399" t="s">
        <v>76</v>
      </c>
      <c r="B399" t="s">
        <v>3</v>
      </c>
      <c r="C399" t="s">
        <v>86</v>
      </c>
      <c r="D399" t="s">
        <v>85</v>
      </c>
      <c r="E399" t="s">
        <v>111</v>
      </c>
      <c r="F399" t="s">
        <v>137</v>
      </c>
      <c r="G399" t="s">
        <v>137</v>
      </c>
      <c r="H399" t="s">
        <v>16</v>
      </c>
      <c r="I399">
        <v>319</v>
      </c>
      <c r="J399">
        <v>183</v>
      </c>
      <c r="K399">
        <v>63167.74</v>
      </c>
      <c r="L399">
        <v>198.017993730407</v>
      </c>
      <c r="M399">
        <v>4.69958953731762E-4</v>
      </c>
      <c r="N399">
        <v>9.3060329153604904E-2</v>
      </c>
    </row>
    <row r="400" spans="1:14">
      <c r="A400" t="s">
        <v>93</v>
      </c>
      <c r="B400" t="s">
        <v>2</v>
      </c>
      <c r="C400" t="s">
        <v>221</v>
      </c>
      <c r="D400" t="s">
        <v>285</v>
      </c>
      <c r="E400" t="s">
        <v>103</v>
      </c>
      <c r="F400" t="s">
        <v>88</v>
      </c>
      <c r="G400" t="s">
        <v>88</v>
      </c>
      <c r="H400" t="s">
        <v>12</v>
      </c>
      <c r="I400">
        <v>21</v>
      </c>
      <c r="J400">
        <v>18</v>
      </c>
      <c r="K400">
        <v>315.88</v>
      </c>
      <c r="L400">
        <v>15.0419047619047</v>
      </c>
      <c r="M400">
        <v>0</v>
      </c>
      <c r="N400">
        <v>0</v>
      </c>
    </row>
    <row r="401" spans="1:14">
      <c r="A401" t="s">
        <v>76</v>
      </c>
      <c r="B401" t="s">
        <v>3</v>
      </c>
      <c r="C401" t="s">
        <v>86</v>
      </c>
      <c r="D401" t="s">
        <v>85</v>
      </c>
      <c r="E401" t="s">
        <v>92</v>
      </c>
      <c r="F401" t="s">
        <v>240</v>
      </c>
      <c r="G401" t="s">
        <v>240</v>
      </c>
      <c r="H401" t="s">
        <v>4</v>
      </c>
      <c r="I401">
        <v>37</v>
      </c>
      <c r="J401">
        <v>19</v>
      </c>
      <c r="K401">
        <v>206.85</v>
      </c>
      <c r="L401">
        <v>5.5905405405405402</v>
      </c>
      <c r="M401">
        <v>2.1992023205221101E-3</v>
      </c>
      <c r="N401">
        <v>1.2294729729729699E-2</v>
      </c>
    </row>
    <row r="402" spans="1:14">
      <c r="A402" t="s">
        <v>76</v>
      </c>
      <c r="B402" t="s">
        <v>3</v>
      </c>
      <c r="C402" t="s">
        <v>86</v>
      </c>
      <c r="D402" t="s">
        <v>85</v>
      </c>
      <c r="E402" t="s">
        <v>92</v>
      </c>
      <c r="F402" t="s">
        <v>250</v>
      </c>
      <c r="G402" t="s">
        <v>250</v>
      </c>
      <c r="H402" t="s">
        <v>16</v>
      </c>
      <c r="I402">
        <v>81</v>
      </c>
      <c r="J402">
        <v>71</v>
      </c>
      <c r="K402">
        <v>17210.34</v>
      </c>
      <c r="L402">
        <v>212.47333333333299</v>
      </c>
      <c r="M402">
        <v>4.8566309555767001E-4</v>
      </c>
      <c r="N402">
        <v>0.10319045679012299</v>
      </c>
    </row>
    <row r="403" spans="1:14">
      <c r="A403" t="s">
        <v>76</v>
      </c>
      <c r="B403" t="s">
        <v>3</v>
      </c>
      <c r="C403" t="s">
        <v>86</v>
      </c>
      <c r="D403" t="s">
        <v>85</v>
      </c>
      <c r="E403" t="s">
        <v>103</v>
      </c>
      <c r="F403" t="s">
        <v>88</v>
      </c>
      <c r="G403" t="s">
        <v>88</v>
      </c>
      <c r="H403" t="s">
        <v>15</v>
      </c>
      <c r="I403">
        <v>66</v>
      </c>
      <c r="J403">
        <v>20</v>
      </c>
      <c r="K403">
        <v>4771.2700000000004</v>
      </c>
      <c r="L403">
        <v>72.291969696969602</v>
      </c>
      <c r="M403">
        <v>9.4715840855788894E-3</v>
      </c>
      <c r="N403">
        <v>0.68471946969696895</v>
      </c>
    </row>
    <row r="404" spans="1:14">
      <c r="A404" t="s">
        <v>76</v>
      </c>
      <c r="B404" t="s">
        <v>3</v>
      </c>
      <c r="C404" t="s">
        <v>86</v>
      </c>
      <c r="D404" t="s">
        <v>85</v>
      </c>
      <c r="E404" t="s">
        <v>103</v>
      </c>
      <c r="F404" t="s">
        <v>313</v>
      </c>
      <c r="G404" t="s">
        <v>313</v>
      </c>
      <c r="H404" t="s">
        <v>14</v>
      </c>
      <c r="I404">
        <v>1</v>
      </c>
      <c r="J404">
        <v>1</v>
      </c>
      <c r="K404">
        <v>35.049999999999997</v>
      </c>
      <c r="L404">
        <v>35.049999999999997</v>
      </c>
      <c r="M404">
        <v>0</v>
      </c>
      <c r="N404">
        <v>0</v>
      </c>
    </row>
    <row r="405" spans="1:14">
      <c r="A405" t="s">
        <v>76</v>
      </c>
      <c r="B405" t="s">
        <v>3</v>
      </c>
      <c r="C405" t="s">
        <v>226</v>
      </c>
      <c r="D405" t="s">
        <v>285</v>
      </c>
      <c r="E405" t="s">
        <v>111</v>
      </c>
      <c r="F405" t="s">
        <v>83</v>
      </c>
      <c r="G405" t="s">
        <v>83</v>
      </c>
      <c r="H405" t="s">
        <v>15</v>
      </c>
      <c r="I405">
        <v>2</v>
      </c>
      <c r="J405">
        <v>2</v>
      </c>
      <c r="K405">
        <v>170.63</v>
      </c>
      <c r="L405">
        <v>85.314999999999998</v>
      </c>
      <c r="M405">
        <v>0</v>
      </c>
      <c r="N405">
        <v>0</v>
      </c>
    </row>
    <row r="406" spans="1:14">
      <c r="A406" t="s">
        <v>76</v>
      </c>
      <c r="B406" t="s">
        <v>3</v>
      </c>
      <c r="C406" t="s">
        <v>226</v>
      </c>
      <c r="D406" t="s">
        <v>285</v>
      </c>
      <c r="E406" t="s">
        <v>111</v>
      </c>
      <c r="F406" t="s">
        <v>83</v>
      </c>
      <c r="G406" t="s">
        <v>83</v>
      </c>
      <c r="H406" t="s">
        <v>14</v>
      </c>
      <c r="I406">
        <v>1</v>
      </c>
      <c r="J406">
        <v>1</v>
      </c>
      <c r="K406">
        <v>37.14</v>
      </c>
      <c r="L406">
        <v>37.14</v>
      </c>
      <c r="M406">
        <v>0</v>
      </c>
      <c r="N406">
        <v>0</v>
      </c>
    </row>
    <row r="407" spans="1:14">
      <c r="A407" t="s">
        <v>76</v>
      </c>
      <c r="B407" t="s">
        <v>3</v>
      </c>
      <c r="C407" t="s">
        <v>226</v>
      </c>
      <c r="D407" t="s">
        <v>285</v>
      </c>
      <c r="E407" t="s">
        <v>111</v>
      </c>
      <c r="F407" t="s">
        <v>99</v>
      </c>
      <c r="G407" t="s">
        <v>99</v>
      </c>
      <c r="H407" t="s">
        <v>14</v>
      </c>
      <c r="I407">
        <v>1</v>
      </c>
      <c r="J407">
        <v>1</v>
      </c>
      <c r="K407">
        <v>47.39</v>
      </c>
      <c r="L407">
        <v>47.39</v>
      </c>
      <c r="M407">
        <v>0</v>
      </c>
      <c r="N407">
        <v>0</v>
      </c>
    </row>
    <row r="408" spans="1:14">
      <c r="A408" t="s">
        <v>93</v>
      </c>
      <c r="B408" t="s">
        <v>2</v>
      </c>
      <c r="C408" t="s">
        <v>93</v>
      </c>
      <c r="D408" t="s">
        <v>85</v>
      </c>
      <c r="E408" t="s">
        <v>103</v>
      </c>
      <c r="F408" t="s">
        <v>250</v>
      </c>
      <c r="G408" t="s">
        <v>250</v>
      </c>
      <c r="H408" t="s">
        <v>17</v>
      </c>
      <c r="I408">
        <v>5</v>
      </c>
      <c r="J408">
        <v>5</v>
      </c>
      <c r="K408">
        <v>7813.6</v>
      </c>
      <c r="L408">
        <v>1562.72</v>
      </c>
      <c r="M408">
        <v>3.1609942920036798E-3</v>
      </c>
      <c r="N408">
        <v>4.9397489999999999</v>
      </c>
    </row>
    <row r="409" spans="1:14">
      <c r="A409" t="s">
        <v>76</v>
      </c>
      <c r="B409" t="s">
        <v>3</v>
      </c>
      <c r="C409" t="s">
        <v>86</v>
      </c>
      <c r="D409" t="s">
        <v>85</v>
      </c>
      <c r="E409" t="s">
        <v>111</v>
      </c>
      <c r="F409" t="s">
        <v>265</v>
      </c>
      <c r="G409" t="s">
        <v>265</v>
      </c>
      <c r="H409" t="s">
        <v>4</v>
      </c>
      <c r="I409">
        <v>4</v>
      </c>
      <c r="J409">
        <v>4</v>
      </c>
      <c r="K409">
        <v>23.619999999999902</v>
      </c>
      <c r="L409">
        <v>5.9050000000000002</v>
      </c>
      <c r="M409">
        <v>2.60342929720575E-3</v>
      </c>
      <c r="N409">
        <v>1.5373249999999899E-2</v>
      </c>
    </row>
    <row r="410" spans="1:14">
      <c r="A410" t="s">
        <v>76</v>
      </c>
      <c r="B410" t="s">
        <v>3</v>
      </c>
      <c r="C410" t="s">
        <v>86</v>
      </c>
      <c r="D410" t="s">
        <v>85</v>
      </c>
      <c r="E410" t="s">
        <v>103</v>
      </c>
      <c r="F410" t="s">
        <v>265</v>
      </c>
      <c r="G410" t="s">
        <v>265</v>
      </c>
      <c r="H410" t="s">
        <v>12</v>
      </c>
      <c r="I410">
        <v>5</v>
      </c>
      <c r="J410">
        <v>4</v>
      </c>
      <c r="K410">
        <v>73.87</v>
      </c>
      <c r="L410">
        <v>14.773999999999999</v>
      </c>
      <c r="M410">
        <v>1.3141139840259899E-2</v>
      </c>
      <c r="N410">
        <v>0.19414719999999999</v>
      </c>
    </row>
    <row r="411" spans="1:14">
      <c r="A411" t="s">
        <v>76</v>
      </c>
      <c r="B411" t="s">
        <v>3</v>
      </c>
      <c r="C411" t="s">
        <v>86</v>
      </c>
      <c r="D411" t="s">
        <v>85</v>
      </c>
      <c r="E411" t="s">
        <v>92</v>
      </c>
      <c r="F411" t="s">
        <v>137</v>
      </c>
      <c r="G411" t="s">
        <v>137</v>
      </c>
      <c r="H411" t="s">
        <v>16</v>
      </c>
      <c r="I411">
        <v>198</v>
      </c>
      <c r="J411">
        <v>160</v>
      </c>
      <c r="K411">
        <v>39862.25</v>
      </c>
      <c r="L411">
        <v>201.32449494949401</v>
      </c>
      <c r="M411">
        <v>4.5028690051364297E-4</v>
      </c>
      <c r="N411">
        <v>9.0653782828282806E-2</v>
      </c>
    </row>
    <row r="412" spans="1:14">
      <c r="A412" t="s">
        <v>93</v>
      </c>
      <c r="B412" t="s">
        <v>2</v>
      </c>
      <c r="C412" t="s">
        <v>93</v>
      </c>
      <c r="D412" t="s">
        <v>85</v>
      </c>
      <c r="E412" t="s">
        <v>92</v>
      </c>
      <c r="F412" t="s">
        <v>88</v>
      </c>
      <c r="G412" t="s">
        <v>106</v>
      </c>
      <c r="H412" t="s">
        <v>17</v>
      </c>
      <c r="I412">
        <v>37</v>
      </c>
      <c r="J412">
        <v>37</v>
      </c>
      <c r="K412">
        <v>100894.97</v>
      </c>
      <c r="L412">
        <v>2726.8910810810798</v>
      </c>
      <c r="M412">
        <v>3.5252721716454199E-4</v>
      </c>
      <c r="N412">
        <v>0.96130332432432397</v>
      </c>
    </row>
    <row r="413" spans="1:14">
      <c r="A413" t="s">
        <v>93</v>
      </c>
      <c r="B413" t="s">
        <v>2</v>
      </c>
      <c r="C413" t="s">
        <v>93</v>
      </c>
      <c r="D413" t="s">
        <v>85</v>
      </c>
      <c r="E413" t="s">
        <v>111</v>
      </c>
      <c r="F413" t="s">
        <v>240</v>
      </c>
      <c r="G413" t="s">
        <v>240</v>
      </c>
      <c r="H413" t="s">
        <v>4</v>
      </c>
      <c r="I413">
        <v>94</v>
      </c>
      <c r="J413">
        <v>23</v>
      </c>
      <c r="K413">
        <v>596.13999999999896</v>
      </c>
      <c r="L413">
        <v>6.3419148936170204</v>
      </c>
      <c r="M413">
        <v>3.8980876975207102E-3</v>
      </c>
      <c r="N413">
        <v>2.4721340425531899E-2</v>
      </c>
    </row>
    <row r="414" spans="1:14">
      <c r="A414" t="s">
        <v>93</v>
      </c>
      <c r="B414" t="s">
        <v>2</v>
      </c>
      <c r="C414" t="s">
        <v>93</v>
      </c>
      <c r="D414" t="s">
        <v>85</v>
      </c>
      <c r="E414" t="s">
        <v>92</v>
      </c>
      <c r="F414" t="s">
        <v>88</v>
      </c>
      <c r="G414" t="s">
        <v>306</v>
      </c>
      <c r="H414" t="s">
        <v>16</v>
      </c>
      <c r="I414">
        <v>40</v>
      </c>
      <c r="J414">
        <v>39</v>
      </c>
      <c r="K414">
        <v>7699.74</v>
      </c>
      <c r="L414">
        <v>192.49350000000001</v>
      </c>
      <c r="M414">
        <v>1.4017636959169999E-3</v>
      </c>
      <c r="N414">
        <v>0.26983040000000003</v>
      </c>
    </row>
    <row r="415" spans="1:14">
      <c r="A415" t="s">
        <v>93</v>
      </c>
      <c r="B415" t="s">
        <v>2</v>
      </c>
      <c r="C415" t="s">
        <v>221</v>
      </c>
      <c r="D415" t="s">
        <v>285</v>
      </c>
      <c r="E415" t="s">
        <v>103</v>
      </c>
      <c r="F415" t="s">
        <v>106</v>
      </c>
      <c r="G415" t="s">
        <v>106</v>
      </c>
      <c r="H415" t="s">
        <v>12</v>
      </c>
      <c r="I415">
        <v>13</v>
      </c>
      <c r="J415">
        <v>11</v>
      </c>
      <c r="K415">
        <v>185.439999999999</v>
      </c>
      <c r="L415">
        <v>14.264615384615301</v>
      </c>
      <c r="M415">
        <v>1.1145793787748E-2</v>
      </c>
      <c r="N415">
        <v>0.158990461538461</v>
      </c>
    </row>
    <row r="416" spans="1:14">
      <c r="A416" t="s">
        <v>93</v>
      </c>
      <c r="B416" t="s">
        <v>2</v>
      </c>
      <c r="C416" t="s">
        <v>93</v>
      </c>
      <c r="D416" t="s">
        <v>85</v>
      </c>
      <c r="E416" t="s">
        <v>92</v>
      </c>
      <c r="F416" t="s">
        <v>88</v>
      </c>
      <c r="G416" t="s">
        <v>88</v>
      </c>
      <c r="H416" t="s">
        <v>15</v>
      </c>
      <c r="I416">
        <v>9</v>
      </c>
      <c r="J416">
        <v>9</v>
      </c>
      <c r="K416">
        <v>698.17</v>
      </c>
      <c r="L416">
        <v>77.574444444444396</v>
      </c>
      <c r="M416">
        <v>8.3124740392740998E-4</v>
      </c>
      <c r="N416">
        <v>6.4483555555555502E-2</v>
      </c>
    </row>
    <row r="417" spans="1:14">
      <c r="A417" t="s">
        <v>93</v>
      </c>
      <c r="B417" t="s">
        <v>2</v>
      </c>
      <c r="C417" t="s">
        <v>93</v>
      </c>
      <c r="D417" t="s">
        <v>85</v>
      </c>
      <c r="E417" t="s">
        <v>111</v>
      </c>
      <c r="F417" t="s">
        <v>306</v>
      </c>
      <c r="G417" t="s">
        <v>306</v>
      </c>
      <c r="H417" t="s">
        <v>17</v>
      </c>
      <c r="I417">
        <v>32</v>
      </c>
      <c r="J417">
        <v>24</v>
      </c>
      <c r="K417">
        <v>30369.6499999999</v>
      </c>
      <c r="L417">
        <v>949.05156249999902</v>
      </c>
      <c r="M417">
        <v>1.13496046217193E-3</v>
      </c>
      <c r="N417">
        <v>1.0771359999999901</v>
      </c>
    </row>
    <row r="418" spans="1:14">
      <c r="A418" t="s">
        <v>76</v>
      </c>
      <c r="B418" t="s">
        <v>3</v>
      </c>
      <c r="C418" t="s">
        <v>86</v>
      </c>
      <c r="D418" t="s">
        <v>85</v>
      </c>
      <c r="E418" t="s">
        <v>92</v>
      </c>
      <c r="F418" t="s">
        <v>88</v>
      </c>
      <c r="G418" t="s">
        <v>99</v>
      </c>
      <c r="H418" t="s">
        <v>13</v>
      </c>
      <c r="I418">
        <v>22</v>
      </c>
      <c r="J418">
        <v>22</v>
      </c>
      <c r="K418">
        <v>520.02</v>
      </c>
      <c r="L418">
        <v>23.637272727272698</v>
      </c>
      <c r="M418">
        <v>1.0028768124302899E-3</v>
      </c>
      <c r="N418">
        <v>2.37052727272727E-2</v>
      </c>
    </row>
    <row r="419" spans="1:14">
      <c r="A419" t="s">
        <v>93</v>
      </c>
      <c r="B419" t="s">
        <v>2</v>
      </c>
      <c r="C419" t="s">
        <v>93</v>
      </c>
      <c r="D419" t="s">
        <v>85</v>
      </c>
      <c r="E419" t="s">
        <v>92</v>
      </c>
      <c r="F419" t="s">
        <v>88</v>
      </c>
      <c r="G419" t="s">
        <v>308</v>
      </c>
      <c r="H419" t="s">
        <v>13</v>
      </c>
      <c r="I419">
        <v>32</v>
      </c>
      <c r="J419">
        <v>30</v>
      </c>
      <c r="K419">
        <v>770.09</v>
      </c>
      <c r="L419">
        <v>24.065312499999902</v>
      </c>
      <c r="M419">
        <v>1.7249074783466801E-3</v>
      </c>
      <c r="N419">
        <v>4.1510437499999997E-2</v>
      </c>
    </row>
    <row r="420" spans="1:14">
      <c r="A420" t="s">
        <v>76</v>
      </c>
      <c r="B420" t="s">
        <v>3</v>
      </c>
      <c r="C420" t="s">
        <v>86</v>
      </c>
      <c r="D420" t="s">
        <v>85</v>
      </c>
      <c r="E420" t="s">
        <v>92</v>
      </c>
      <c r="F420" t="s">
        <v>88</v>
      </c>
      <c r="G420" t="s">
        <v>117</v>
      </c>
      <c r="H420" t="s">
        <v>4</v>
      </c>
      <c r="I420">
        <v>12</v>
      </c>
      <c r="J420">
        <v>9</v>
      </c>
      <c r="K420">
        <v>72.36</v>
      </c>
      <c r="L420">
        <v>6.03</v>
      </c>
      <c r="M420">
        <v>2.0976368159203898E-3</v>
      </c>
      <c r="N420">
        <v>1.264875E-2</v>
      </c>
    </row>
    <row r="421" spans="1:14">
      <c r="A421" t="s">
        <v>76</v>
      </c>
      <c r="B421" t="s">
        <v>3</v>
      </c>
      <c r="C421" t="s">
        <v>226</v>
      </c>
      <c r="D421" t="s">
        <v>285</v>
      </c>
      <c r="E421" t="s">
        <v>103</v>
      </c>
      <c r="F421" t="s">
        <v>88</v>
      </c>
      <c r="G421" t="s">
        <v>88</v>
      </c>
      <c r="H421" t="s">
        <v>16</v>
      </c>
      <c r="I421">
        <v>3</v>
      </c>
      <c r="J421">
        <v>3</v>
      </c>
      <c r="K421">
        <v>759.71</v>
      </c>
      <c r="L421">
        <v>253.236666666666</v>
      </c>
      <c r="M421">
        <v>0</v>
      </c>
      <c r="N421">
        <v>0</v>
      </c>
    </row>
    <row r="422" spans="1:14">
      <c r="A422" t="s">
        <v>76</v>
      </c>
      <c r="B422" t="s">
        <v>3</v>
      </c>
      <c r="C422" t="s">
        <v>86</v>
      </c>
      <c r="D422" t="s">
        <v>85</v>
      </c>
      <c r="E422" t="s">
        <v>111</v>
      </c>
      <c r="F422" t="s">
        <v>304</v>
      </c>
      <c r="G422" t="s">
        <v>304</v>
      </c>
      <c r="H422" t="s">
        <v>15</v>
      </c>
      <c r="I422">
        <v>18</v>
      </c>
      <c r="J422">
        <v>16</v>
      </c>
      <c r="K422">
        <v>1294.95</v>
      </c>
      <c r="L422">
        <v>71.941666666666606</v>
      </c>
      <c r="M422">
        <v>6.0162013977373596E-4</v>
      </c>
      <c r="N422">
        <v>4.3281555555555497E-2</v>
      </c>
    </row>
    <row r="423" spans="1:14">
      <c r="A423" t="s">
        <v>93</v>
      </c>
      <c r="B423" t="s">
        <v>2</v>
      </c>
      <c r="C423" t="s">
        <v>93</v>
      </c>
      <c r="D423" t="s">
        <v>85</v>
      </c>
      <c r="E423" t="s">
        <v>111</v>
      </c>
      <c r="F423" t="s">
        <v>304</v>
      </c>
      <c r="G423" t="s">
        <v>304</v>
      </c>
      <c r="H423" t="s">
        <v>15</v>
      </c>
      <c r="I423">
        <v>48</v>
      </c>
      <c r="J423">
        <v>26</v>
      </c>
      <c r="K423">
        <v>3673.66</v>
      </c>
      <c r="L423">
        <v>76.534583333333302</v>
      </c>
      <c r="M423">
        <v>1.84372968647071E-3</v>
      </c>
      <c r="N423">
        <v>0.141109083333333</v>
      </c>
    </row>
    <row r="424" spans="1:14">
      <c r="A424" t="s">
        <v>76</v>
      </c>
      <c r="B424" t="s">
        <v>3</v>
      </c>
      <c r="C424" t="s">
        <v>86</v>
      </c>
      <c r="D424" t="s">
        <v>85</v>
      </c>
      <c r="E424" t="s">
        <v>111</v>
      </c>
      <c r="F424" t="s">
        <v>240</v>
      </c>
      <c r="G424" t="s">
        <v>240</v>
      </c>
      <c r="H424" t="s">
        <v>15</v>
      </c>
      <c r="I424">
        <v>69</v>
      </c>
      <c r="J424">
        <v>39</v>
      </c>
      <c r="K424">
        <v>4892.45999999999</v>
      </c>
      <c r="L424">
        <v>70.905217391304305</v>
      </c>
      <c r="M424">
        <v>8.3719703380303603E-4</v>
      </c>
      <c r="N424">
        <v>5.9361637681159402E-2</v>
      </c>
    </row>
    <row r="425" spans="1:14">
      <c r="A425" t="s">
        <v>93</v>
      </c>
      <c r="B425" t="s">
        <v>2</v>
      </c>
      <c r="C425" t="s">
        <v>93</v>
      </c>
      <c r="D425" t="s">
        <v>85</v>
      </c>
      <c r="E425" t="s">
        <v>111</v>
      </c>
      <c r="F425" t="s">
        <v>308</v>
      </c>
      <c r="G425" t="s">
        <v>308</v>
      </c>
      <c r="H425" t="s">
        <v>15</v>
      </c>
      <c r="I425">
        <v>85</v>
      </c>
      <c r="J425">
        <v>31</v>
      </c>
      <c r="K425">
        <v>5917.73</v>
      </c>
      <c r="L425">
        <v>69.620352941176407</v>
      </c>
      <c r="M425">
        <v>1.9700500022812699E-3</v>
      </c>
      <c r="N425">
        <v>0.13715557647058799</v>
      </c>
    </row>
    <row r="426" spans="1:14">
      <c r="A426" t="s">
        <v>76</v>
      </c>
      <c r="B426" t="s">
        <v>3</v>
      </c>
      <c r="C426" t="s">
        <v>86</v>
      </c>
      <c r="D426" t="s">
        <v>85</v>
      </c>
      <c r="E426" t="s">
        <v>103</v>
      </c>
      <c r="F426" t="s">
        <v>306</v>
      </c>
      <c r="G426" t="s">
        <v>306</v>
      </c>
      <c r="H426" t="s">
        <v>12</v>
      </c>
      <c r="I426">
        <v>355</v>
      </c>
      <c r="J426">
        <v>46</v>
      </c>
      <c r="K426">
        <v>5113.1999999999898</v>
      </c>
      <c r="L426">
        <v>14.403380281690101</v>
      </c>
      <c r="M426">
        <v>1.38651149964797E-2</v>
      </c>
      <c r="N426">
        <v>0.199704523943662</v>
      </c>
    </row>
    <row r="427" spans="1:14">
      <c r="A427" t="s">
        <v>93</v>
      </c>
      <c r="B427" t="s">
        <v>2</v>
      </c>
      <c r="C427" t="s">
        <v>93</v>
      </c>
      <c r="D427" t="s">
        <v>85</v>
      </c>
      <c r="E427" t="s">
        <v>103</v>
      </c>
      <c r="F427" t="s">
        <v>306</v>
      </c>
      <c r="G427" t="s">
        <v>306</v>
      </c>
      <c r="H427" t="s">
        <v>13</v>
      </c>
      <c r="I427">
        <v>21</v>
      </c>
      <c r="J427">
        <v>8</v>
      </c>
      <c r="K427">
        <v>518.58000000000004</v>
      </c>
      <c r="L427">
        <v>24.694285714285702</v>
      </c>
      <c r="M427">
        <v>1.34238015349608E-2</v>
      </c>
      <c r="N427">
        <v>0.33149119047619002</v>
      </c>
    </row>
    <row r="428" spans="1:14">
      <c r="A428" t="s">
        <v>76</v>
      </c>
      <c r="B428" t="s">
        <v>3</v>
      </c>
      <c r="C428" t="s">
        <v>86</v>
      </c>
      <c r="D428" t="s">
        <v>85</v>
      </c>
      <c r="E428" t="s">
        <v>103</v>
      </c>
      <c r="F428" t="s">
        <v>316</v>
      </c>
      <c r="G428" t="s">
        <v>316</v>
      </c>
      <c r="H428" t="s">
        <v>15</v>
      </c>
      <c r="I428">
        <v>3</v>
      </c>
      <c r="J428">
        <v>3</v>
      </c>
      <c r="K428">
        <v>249.49</v>
      </c>
      <c r="L428">
        <v>83.163333333333298</v>
      </c>
      <c r="M428">
        <v>8.2568439616818295E-3</v>
      </c>
      <c r="N428">
        <v>0.68666666666666598</v>
      </c>
    </row>
    <row r="429" spans="1:14">
      <c r="A429" t="s">
        <v>76</v>
      </c>
      <c r="B429" t="s">
        <v>3</v>
      </c>
      <c r="C429" t="s">
        <v>86</v>
      </c>
      <c r="D429" t="s">
        <v>85</v>
      </c>
      <c r="E429" t="s">
        <v>103</v>
      </c>
      <c r="F429" t="s">
        <v>316</v>
      </c>
      <c r="G429" t="s">
        <v>316</v>
      </c>
      <c r="H429" t="s">
        <v>4</v>
      </c>
      <c r="I429">
        <v>5</v>
      </c>
      <c r="J429">
        <v>3</v>
      </c>
      <c r="K429">
        <v>30.14</v>
      </c>
      <c r="L429">
        <v>6.0279999999999996</v>
      </c>
      <c r="M429">
        <v>2.2310053085600499E-2</v>
      </c>
      <c r="N429">
        <v>0.13448499999999999</v>
      </c>
    </row>
    <row r="430" spans="1:14">
      <c r="A430" t="s">
        <v>76</v>
      </c>
      <c r="B430" t="s">
        <v>3</v>
      </c>
      <c r="C430" t="s">
        <v>86</v>
      </c>
      <c r="D430" t="s">
        <v>85</v>
      </c>
      <c r="E430" t="s">
        <v>92</v>
      </c>
      <c r="F430" t="s">
        <v>88</v>
      </c>
      <c r="G430" t="s">
        <v>137</v>
      </c>
      <c r="H430" t="s">
        <v>16</v>
      </c>
      <c r="I430">
        <v>60</v>
      </c>
      <c r="J430">
        <v>60</v>
      </c>
      <c r="K430">
        <v>11597.66</v>
      </c>
      <c r="L430">
        <v>193.29433333333299</v>
      </c>
      <c r="M430">
        <v>4.3846586294131701E-4</v>
      </c>
      <c r="N430">
        <v>8.4752966666666596E-2</v>
      </c>
    </row>
    <row r="431" spans="1:14">
      <c r="A431" t="s">
        <v>93</v>
      </c>
      <c r="B431" t="s">
        <v>2</v>
      </c>
      <c r="C431" t="s">
        <v>93</v>
      </c>
      <c r="D431" t="s">
        <v>85</v>
      </c>
      <c r="E431" t="s">
        <v>92</v>
      </c>
      <c r="F431" t="s">
        <v>88</v>
      </c>
      <c r="G431" t="s">
        <v>117</v>
      </c>
      <c r="H431" t="s">
        <v>13</v>
      </c>
      <c r="I431">
        <v>19</v>
      </c>
      <c r="J431">
        <v>18</v>
      </c>
      <c r="K431">
        <v>453.55</v>
      </c>
      <c r="L431">
        <v>23.871052631578898</v>
      </c>
      <c r="M431">
        <v>1.3688545915555E-3</v>
      </c>
      <c r="N431">
        <v>3.2675999999999997E-2</v>
      </c>
    </row>
    <row r="432" spans="1:14">
      <c r="A432" t="s">
        <v>76</v>
      </c>
      <c r="B432" t="s">
        <v>3</v>
      </c>
      <c r="C432" t="s">
        <v>86</v>
      </c>
      <c r="D432" t="s">
        <v>85</v>
      </c>
      <c r="E432" t="s">
        <v>103</v>
      </c>
      <c r="F432" t="s">
        <v>243</v>
      </c>
      <c r="G432" t="s">
        <v>243</v>
      </c>
      <c r="H432" t="s">
        <v>16</v>
      </c>
      <c r="I432">
        <v>22</v>
      </c>
      <c r="J432">
        <v>7</v>
      </c>
      <c r="K432">
        <v>5297.4</v>
      </c>
      <c r="L432">
        <v>240.790909090909</v>
      </c>
      <c r="M432">
        <v>1.0041558689168201E-2</v>
      </c>
      <c r="N432">
        <v>2.4179160454545401</v>
      </c>
    </row>
    <row r="433" spans="1:14">
      <c r="A433" t="s">
        <v>76</v>
      </c>
      <c r="B433" t="s">
        <v>3</v>
      </c>
      <c r="C433" t="s">
        <v>86</v>
      </c>
      <c r="D433" t="s">
        <v>85</v>
      </c>
      <c r="E433" t="s">
        <v>103</v>
      </c>
      <c r="F433" t="s">
        <v>308</v>
      </c>
      <c r="G433" t="s">
        <v>308</v>
      </c>
      <c r="H433" t="s">
        <v>16</v>
      </c>
      <c r="I433">
        <v>20</v>
      </c>
      <c r="J433">
        <v>19</v>
      </c>
      <c r="K433">
        <v>4843.18</v>
      </c>
      <c r="L433">
        <v>242.15899999999999</v>
      </c>
      <c r="M433">
        <v>8.7593329176284904E-3</v>
      </c>
      <c r="N433">
        <v>2.1211513000000002</v>
      </c>
    </row>
    <row r="434" spans="1:14">
      <c r="A434" t="s">
        <v>76</v>
      </c>
      <c r="B434" t="s">
        <v>3</v>
      </c>
      <c r="C434" t="s">
        <v>86</v>
      </c>
      <c r="D434" t="s">
        <v>85</v>
      </c>
      <c r="E434" t="s">
        <v>92</v>
      </c>
      <c r="F434" t="s">
        <v>137</v>
      </c>
      <c r="G434" t="s">
        <v>137</v>
      </c>
      <c r="H434" t="s">
        <v>13</v>
      </c>
      <c r="I434">
        <v>97</v>
      </c>
      <c r="J434">
        <v>78</v>
      </c>
      <c r="K434">
        <v>2449.3499999999899</v>
      </c>
      <c r="L434">
        <v>25.251030927835</v>
      </c>
      <c r="M434">
        <v>1.26420111458142E-3</v>
      </c>
      <c r="N434">
        <v>3.1922381443298897E-2</v>
      </c>
    </row>
    <row r="435" spans="1:14">
      <c r="A435" t="s">
        <v>93</v>
      </c>
      <c r="B435" t="s">
        <v>2</v>
      </c>
      <c r="C435" t="s">
        <v>93</v>
      </c>
      <c r="D435" t="s">
        <v>85</v>
      </c>
      <c r="E435" t="s">
        <v>92</v>
      </c>
      <c r="F435" t="s">
        <v>265</v>
      </c>
      <c r="G435" t="s">
        <v>265</v>
      </c>
      <c r="H435" t="s">
        <v>12</v>
      </c>
      <c r="I435">
        <v>17</v>
      </c>
      <c r="J435">
        <v>10</v>
      </c>
      <c r="K435">
        <v>257.33999999999997</v>
      </c>
      <c r="L435">
        <v>15.1376470588235</v>
      </c>
      <c r="M435">
        <v>1.9034973187223099E-3</v>
      </c>
      <c r="N435">
        <v>2.8814470588235198E-2</v>
      </c>
    </row>
    <row r="436" spans="1:14">
      <c r="A436" t="s">
        <v>93</v>
      </c>
      <c r="B436" t="s">
        <v>2</v>
      </c>
      <c r="C436" t="s">
        <v>93</v>
      </c>
      <c r="D436" t="s">
        <v>85</v>
      </c>
      <c r="E436" t="s">
        <v>92</v>
      </c>
      <c r="F436" t="s">
        <v>88</v>
      </c>
      <c r="G436" t="s">
        <v>99</v>
      </c>
      <c r="H436" t="s">
        <v>13</v>
      </c>
      <c r="I436">
        <v>31</v>
      </c>
      <c r="J436">
        <v>30</v>
      </c>
      <c r="K436">
        <v>769.06</v>
      </c>
      <c r="L436">
        <v>24.808387096774101</v>
      </c>
      <c r="M436">
        <v>1.0522560008321799E-3</v>
      </c>
      <c r="N436">
        <v>2.61047741935483E-2</v>
      </c>
    </row>
    <row r="437" spans="1:14">
      <c r="A437" t="s">
        <v>93</v>
      </c>
      <c r="B437" t="s">
        <v>2</v>
      </c>
      <c r="C437" t="s">
        <v>93</v>
      </c>
      <c r="D437" t="s">
        <v>85</v>
      </c>
      <c r="E437" t="s">
        <v>92</v>
      </c>
      <c r="F437" t="s">
        <v>304</v>
      </c>
      <c r="G437" t="s">
        <v>304</v>
      </c>
      <c r="H437" t="s">
        <v>17</v>
      </c>
      <c r="I437">
        <v>24</v>
      </c>
      <c r="J437">
        <v>20</v>
      </c>
      <c r="K437">
        <v>30329.059999999899</v>
      </c>
      <c r="L437">
        <v>1263.7108333333299</v>
      </c>
      <c r="M437">
        <v>6.2573713131893903E-4</v>
      </c>
      <c r="N437">
        <v>0.79075079166666595</v>
      </c>
    </row>
    <row r="438" spans="1:14">
      <c r="A438" t="s">
        <v>76</v>
      </c>
      <c r="B438" t="s">
        <v>3</v>
      </c>
      <c r="C438" t="s">
        <v>86</v>
      </c>
      <c r="D438" t="s">
        <v>85</v>
      </c>
      <c r="E438" t="s">
        <v>111</v>
      </c>
      <c r="F438" t="s">
        <v>308</v>
      </c>
      <c r="G438" t="s">
        <v>308</v>
      </c>
      <c r="H438" t="s">
        <v>4</v>
      </c>
      <c r="I438">
        <v>46</v>
      </c>
      <c r="J438">
        <v>12</v>
      </c>
      <c r="K438">
        <v>263.05</v>
      </c>
      <c r="L438">
        <v>5.7184782608695599</v>
      </c>
      <c r="M438">
        <v>5.1195362098460304E-3</v>
      </c>
      <c r="N438">
        <v>2.9275956521739099E-2</v>
      </c>
    </row>
    <row r="439" spans="1:14">
      <c r="A439" t="s">
        <v>93</v>
      </c>
      <c r="B439" t="s">
        <v>2</v>
      </c>
      <c r="C439" t="s">
        <v>93</v>
      </c>
      <c r="D439" t="s">
        <v>85</v>
      </c>
      <c r="E439" t="s">
        <v>111</v>
      </c>
      <c r="F439" t="s">
        <v>308</v>
      </c>
      <c r="G439" t="s">
        <v>308</v>
      </c>
      <c r="H439" t="s">
        <v>4</v>
      </c>
      <c r="I439">
        <v>131</v>
      </c>
      <c r="J439">
        <v>22</v>
      </c>
      <c r="K439">
        <v>715.44999999999902</v>
      </c>
      <c r="L439">
        <v>5.4614503816793798</v>
      </c>
      <c r="M439">
        <v>4.4805255433643196E-3</v>
      </c>
      <c r="N439">
        <v>2.4470167938931298E-2</v>
      </c>
    </row>
    <row r="440" spans="1:14">
      <c r="A440" t="s">
        <v>93</v>
      </c>
      <c r="B440" t="s">
        <v>2</v>
      </c>
      <c r="C440" t="s">
        <v>93</v>
      </c>
      <c r="D440" t="s">
        <v>85</v>
      </c>
      <c r="E440" t="s">
        <v>103</v>
      </c>
      <c r="F440" t="s">
        <v>106</v>
      </c>
      <c r="G440" t="s">
        <v>106</v>
      </c>
      <c r="H440" t="s">
        <v>16</v>
      </c>
      <c r="I440">
        <v>140</v>
      </c>
      <c r="J440">
        <v>81</v>
      </c>
      <c r="K440">
        <v>25520.85</v>
      </c>
      <c r="L440">
        <v>182.291785714285</v>
      </c>
      <c r="M440">
        <v>9.4427658169692601E-3</v>
      </c>
      <c r="N440">
        <v>1.72133864285714</v>
      </c>
    </row>
    <row r="441" spans="1:14">
      <c r="A441" t="s">
        <v>76</v>
      </c>
      <c r="B441" t="s">
        <v>3</v>
      </c>
      <c r="C441" t="s">
        <v>86</v>
      </c>
      <c r="D441" t="s">
        <v>85</v>
      </c>
      <c r="E441" t="s">
        <v>92</v>
      </c>
      <c r="F441" t="s">
        <v>88</v>
      </c>
      <c r="G441" t="s">
        <v>250</v>
      </c>
      <c r="H441" t="s">
        <v>16</v>
      </c>
      <c r="I441">
        <v>46</v>
      </c>
      <c r="J441">
        <v>46</v>
      </c>
      <c r="K441">
        <v>8068.94</v>
      </c>
      <c r="L441">
        <v>175.411739130434</v>
      </c>
      <c r="M441">
        <v>3.9220207363048899E-4</v>
      </c>
      <c r="N441">
        <v>6.8796847826086902E-2</v>
      </c>
    </row>
    <row r="442" spans="1:14">
      <c r="A442" t="s">
        <v>76</v>
      </c>
      <c r="B442" t="s">
        <v>3</v>
      </c>
      <c r="C442" t="s">
        <v>226</v>
      </c>
      <c r="D442" t="s">
        <v>285</v>
      </c>
      <c r="E442" t="s">
        <v>103</v>
      </c>
      <c r="F442" t="s">
        <v>106</v>
      </c>
      <c r="G442" t="s">
        <v>106</v>
      </c>
      <c r="H442" t="s">
        <v>17</v>
      </c>
      <c r="I442">
        <v>2</v>
      </c>
      <c r="J442">
        <v>2</v>
      </c>
      <c r="K442">
        <v>8139.54</v>
      </c>
      <c r="L442">
        <v>4069.77</v>
      </c>
      <c r="M442">
        <v>0</v>
      </c>
      <c r="N442">
        <v>0</v>
      </c>
    </row>
    <row r="443" spans="1:14">
      <c r="A443" t="s">
        <v>76</v>
      </c>
      <c r="B443" t="s">
        <v>3</v>
      </c>
      <c r="C443" t="s">
        <v>86</v>
      </c>
      <c r="D443" t="s">
        <v>85</v>
      </c>
      <c r="E443" t="s">
        <v>103</v>
      </c>
      <c r="F443" t="s">
        <v>305</v>
      </c>
      <c r="G443" t="s">
        <v>305</v>
      </c>
      <c r="H443" t="s">
        <v>4</v>
      </c>
      <c r="I443">
        <v>7</v>
      </c>
      <c r="J443">
        <v>6</v>
      </c>
      <c r="K443">
        <v>38.19</v>
      </c>
      <c r="L443">
        <v>5.4557142857142802</v>
      </c>
      <c r="M443">
        <v>2.1500759361089201E-2</v>
      </c>
      <c r="N443">
        <v>0.117302</v>
      </c>
    </row>
    <row r="444" spans="1:14">
      <c r="A444" t="s">
        <v>76</v>
      </c>
      <c r="B444" t="s">
        <v>3</v>
      </c>
      <c r="C444" t="s">
        <v>86</v>
      </c>
      <c r="D444" t="s">
        <v>85</v>
      </c>
      <c r="E444" t="s">
        <v>103</v>
      </c>
      <c r="F444" t="s">
        <v>117</v>
      </c>
      <c r="G444" t="s">
        <v>117</v>
      </c>
      <c r="H444" t="s">
        <v>17</v>
      </c>
      <c r="I444">
        <v>2</v>
      </c>
      <c r="J444">
        <v>2</v>
      </c>
      <c r="K444">
        <v>1516.35</v>
      </c>
      <c r="L444">
        <v>758.17499999999995</v>
      </c>
      <c r="M444">
        <v>6.2716391334454403E-3</v>
      </c>
      <c r="N444">
        <v>4.7549999999999999</v>
      </c>
    </row>
    <row r="445" spans="1:14">
      <c r="A445" t="s">
        <v>76</v>
      </c>
      <c r="B445" t="s">
        <v>3</v>
      </c>
      <c r="C445" t="s">
        <v>86</v>
      </c>
      <c r="D445" t="s">
        <v>85</v>
      </c>
      <c r="E445" t="s">
        <v>103</v>
      </c>
      <c r="F445" t="s">
        <v>310</v>
      </c>
      <c r="G445" t="s">
        <v>310</v>
      </c>
      <c r="H445" t="s">
        <v>13</v>
      </c>
      <c r="I445">
        <v>12</v>
      </c>
      <c r="J445">
        <v>7</v>
      </c>
      <c r="K445">
        <v>271.89</v>
      </c>
      <c r="L445">
        <v>22.657499999999999</v>
      </c>
      <c r="M445">
        <v>1.2750446871896699E-2</v>
      </c>
      <c r="N445">
        <v>0.28889324999999999</v>
      </c>
    </row>
    <row r="446" spans="1:14">
      <c r="A446" t="s">
        <v>76</v>
      </c>
      <c r="B446" t="s">
        <v>3</v>
      </c>
      <c r="C446" t="s">
        <v>86</v>
      </c>
      <c r="D446" t="s">
        <v>85</v>
      </c>
      <c r="E446" t="s">
        <v>103</v>
      </c>
      <c r="F446" t="s">
        <v>310</v>
      </c>
      <c r="G446" t="s">
        <v>310</v>
      </c>
      <c r="H446" t="s">
        <v>12</v>
      </c>
      <c r="I446">
        <v>32</v>
      </c>
      <c r="J446">
        <v>9</v>
      </c>
      <c r="K446">
        <v>497.93</v>
      </c>
      <c r="L446">
        <v>15.5603125</v>
      </c>
      <c r="M446">
        <v>1.48332195288494E-2</v>
      </c>
      <c r="N446">
        <v>0.23080953124999901</v>
      </c>
    </row>
    <row r="447" spans="1:14">
      <c r="A447" t="s">
        <v>93</v>
      </c>
      <c r="B447" t="s">
        <v>2</v>
      </c>
      <c r="C447" t="s">
        <v>93</v>
      </c>
      <c r="D447" t="s">
        <v>85</v>
      </c>
      <c r="E447" t="s">
        <v>111</v>
      </c>
      <c r="F447" t="s">
        <v>240</v>
      </c>
      <c r="G447" t="s">
        <v>240</v>
      </c>
      <c r="H447" t="s">
        <v>17</v>
      </c>
      <c r="I447">
        <v>12</v>
      </c>
      <c r="J447">
        <v>12</v>
      </c>
      <c r="K447">
        <v>10955.5899999999</v>
      </c>
      <c r="L447">
        <v>912.96583333333297</v>
      </c>
      <c r="M447">
        <v>2.01280807332147E-3</v>
      </c>
      <c r="N447">
        <v>1.8376249999999901</v>
      </c>
    </row>
    <row r="448" spans="1:14">
      <c r="A448" t="s">
        <v>93</v>
      </c>
      <c r="B448" t="s">
        <v>2</v>
      </c>
      <c r="C448" t="s">
        <v>93</v>
      </c>
      <c r="D448" t="s">
        <v>85</v>
      </c>
      <c r="E448" t="s">
        <v>92</v>
      </c>
      <c r="F448" t="s">
        <v>240</v>
      </c>
      <c r="G448" t="s">
        <v>240</v>
      </c>
      <c r="H448" t="s">
        <v>13</v>
      </c>
      <c r="I448">
        <v>362</v>
      </c>
      <c r="J448">
        <v>136</v>
      </c>
      <c r="K448">
        <v>8949.1299999999992</v>
      </c>
      <c r="L448">
        <v>24.721353591160199</v>
      </c>
      <c r="M448">
        <v>1.3335646034865901E-3</v>
      </c>
      <c r="N448">
        <v>3.2967522099447498E-2</v>
      </c>
    </row>
    <row r="449" spans="1:14">
      <c r="A449" t="s">
        <v>93</v>
      </c>
      <c r="B449" t="s">
        <v>2</v>
      </c>
      <c r="C449" t="s">
        <v>93</v>
      </c>
      <c r="D449" t="s">
        <v>85</v>
      </c>
      <c r="E449" t="s">
        <v>111</v>
      </c>
      <c r="F449" t="s">
        <v>240</v>
      </c>
      <c r="G449" t="s">
        <v>240</v>
      </c>
      <c r="H449" t="s">
        <v>12</v>
      </c>
      <c r="I449">
        <v>128</v>
      </c>
      <c r="J449">
        <v>31</v>
      </c>
      <c r="K449">
        <v>1858.59</v>
      </c>
      <c r="L449">
        <v>14.520234374999999</v>
      </c>
      <c r="M449">
        <v>2.8289186964311598E-3</v>
      </c>
      <c r="N449">
        <v>4.1076562499999997E-2</v>
      </c>
    </row>
    <row r="450" spans="1:14">
      <c r="A450" t="s">
        <v>76</v>
      </c>
      <c r="B450" t="s">
        <v>3</v>
      </c>
      <c r="C450" t="s">
        <v>86</v>
      </c>
      <c r="D450" t="s">
        <v>85</v>
      </c>
      <c r="E450" t="s">
        <v>92</v>
      </c>
      <c r="F450" t="s">
        <v>240</v>
      </c>
      <c r="G450" t="s">
        <v>240</v>
      </c>
      <c r="H450" t="s">
        <v>14</v>
      </c>
      <c r="I450">
        <v>77</v>
      </c>
      <c r="J450">
        <v>44</v>
      </c>
      <c r="K450">
        <v>3042.58</v>
      </c>
      <c r="L450">
        <v>39.514025974025898</v>
      </c>
      <c r="M450">
        <v>8.4772561444563502E-4</v>
      </c>
      <c r="N450">
        <v>3.3497051948051901E-2</v>
      </c>
    </row>
    <row r="451" spans="1:14">
      <c r="A451" t="s">
        <v>93</v>
      </c>
      <c r="B451" t="s">
        <v>2</v>
      </c>
      <c r="C451" t="s">
        <v>93</v>
      </c>
      <c r="D451" t="s">
        <v>85</v>
      </c>
      <c r="E451" t="s">
        <v>111</v>
      </c>
      <c r="F451" t="s">
        <v>240</v>
      </c>
      <c r="G451" t="s">
        <v>240</v>
      </c>
      <c r="H451" t="s">
        <v>13</v>
      </c>
      <c r="I451">
        <v>93</v>
      </c>
      <c r="J451">
        <v>43</v>
      </c>
      <c r="K451">
        <v>2341.2199999999998</v>
      </c>
      <c r="L451">
        <v>25.1744086021505</v>
      </c>
      <c r="M451">
        <v>2.5469981462656198E-3</v>
      </c>
      <c r="N451">
        <v>6.4119172043010694E-2</v>
      </c>
    </row>
    <row r="452" spans="1:14">
      <c r="A452" t="s">
        <v>76</v>
      </c>
      <c r="B452" t="s">
        <v>3</v>
      </c>
      <c r="C452" t="s">
        <v>86</v>
      </c>
      <c r="D452" t="s">
        <v>85</v>
      </c>
      <c r="E452" t="s">
        <v>92</v>
      </c>
      <c r="F452" t="s">
        <v>88</v>
      </c>
      <c r="G452" t="s">
        <v>83</v>
      </c>
      <c r="H452" t="s">
        <v>15</v>
      </c>
      <c r="I452">
        <v>10</v>
      </c>
      <c r="J452">
        <v>10</v>
      </c>
      <c r="K452">
        <v>749.099999999999</v>
      </c>
      <c r="L452">
        <v>74.91</v>
      </c>
      <c r="M452">
        <v>4.8084234414630899E-4</v>
      </c>
      <c r="N452">
        <v>3.6019900000000001E-2</v>
      </c>
    </row>
    <row r="453" spans="1:14">
      <c r="A453" t="s">
        <v>76</v>
      </c>
      <c r="B453" t="s">
        <v>3</v>
      </c>
      <c r="C453" t="s">
        <v>86</v>
      </c>
      <c r="D453" t="s">
        <v>85</v>
      </c>
      <c r="E453" t="s">
        <v>111</v>
      </c>
      <c r="F453" t="s">
        <v>240</v>
      </c>
      <c r="G453" t="s">
        <v>240</v>
      </c>
      <c r="H453" t="s">
        <v>16</v>
      </c>
      <c r="I453">
        <v>47</v>
      </c>
      <c r="J453">
        <v>20</v>
      </c>
      <c r="K453">
        <v>8905.9199999999892</v>
      </c>
      <c r="L453">
        <v>189.48765957446801</v>
      </c>
      <c r="M453">
        <v>4.4033575419496199E-4</v>
      </c>
      <c r="N453">
        <v>8.3438191489361699E-2</v>
      </c>
    </row>
    <row r="454" spans="1:14">
      <c r="A454" t="s">
        <v>93</v>
      </c>
      <c r="B454" t="s">
        <v>2</v>
      </c>
      <c r="C454" t="s">
        <v>93</v>
      </c>
      <c r="D454" t="s">
        <v>85</v>
      </c>
      <c r="E454" t="s">
        <v>111</v>
      </c>
      <c r="F454" t="s">
        <v>240</v>
      </c>
      <c r="G454" t="s">
        <v>240</v>
      </c>
      <c r="H454" t="s">
        <v>14</v>
      </c>
      <c r="I454">
        <v>125</v>
      </c>
      <c r="J454">
        <v>52</v>
      </c>
      <c r="K454">
        <v>4921.3499999999904</v>
      </c>
      <c r="L454">
        <v>39.370800000000003</v>
      </c>
      <c r="M454">
        <v>2.0830865514543701E-3</v>
      </c>
      <c r="N454">
        <v>8.2012783999999894E-2</v>
      </c>
    </row>
    <row r="455" spans="1:14">
      <c r="A455" t="s">
        <v>93</v>
      </c>
      <c r="B455" t="s">
        <v>2</v>
      </c>
      <c r="C455" t="s">
        <v>93</v>
      </c>
      <c r="D455" t="s">
        <v>85</v>
      </c>
      <c r="E455" t="s">
        <v>103</v>
      </c>
      <c r="F455" t="s">
        <v>311</v>
      </c>
      <c r="G455" t="s">
        <v>311</v>
      </c>
      <c r="H455" t="s">
        <v>13</v>
      </c>
      <c r="I455">
        <v>1</v>
      </c>
      <c r="J455">
        <v>1</v>
      </c>
      <c r="K455">
        <v>20.77</v>
      </c>
      <c r="L455">
        <v>20.77</v>
      </c>
      <c r="M455">
        <v>0</v>
      </c>
      <c r="N455">
        <v>0</v>
      </c>
    </row>
    <row r="456" spans="1:14">
      <c r="A456" t="s">
        <v>76</v>
      </c>
      <c r="B456" t="s">
        <v>3</v>
      </c>
      <c r="C456" t="s">
        <v>226</v>
      </c>
      <c r="D456" t="s">
        <v>285</v>
      </c>
      <c r="E456" t="s">
        <v>103</v>
      </c>
      <c r="F456" t="s">
        <v>305</v>
      </c>
      <c r="G456" t="s">
        <v>305</v>
      </c>
      <c r="H456" t="s">
        <v>16</v>
      </c>
      <c r="I456">
        <v>1</v>
      </c>
      <c r="J456">
        <v>1</v>
      </c>
      <c r="K456">
        <v>118.81</v>
      </c>
      <c r="L456">
        <v>118.81</v>
      </c>
      <c r="M456">
        <v>0</v>
      </c>
      <c r="N456">
        <v>0</v>
      </c>
    </row>
    <row r="457" spans="1:14">
      <c r="A457" t="s">
        <v>76</v>
      </c>
      <c r="B457" t="s">
        <v>3</v>
      </c>
      <c r="C457" t="s">
        <v>226</v>
      </c>
      <c r="D457" t="s">
        <v>285</v>
      </c>
      <c r="E457" t="s">
        <v>103</v>
      </c>
      <c r="F457" t="s">
        <v>306</v>
      </c>
      <c r="G457" t="s">
        <v>306</v>
      </c>
      <c r="H457" t="s">
        <v>17</v>
      </c>
      <c r="I457">
        <v>1</v>
      </c>
      <c r="J457">
        <v>1</v>
      </c>
      <c r="K457">
        <v>804.12</v>
      </c>
      <c r="L457">
        <v>804.12</v>
      </c>
      <c r="M457">
        <v>0</v>
      </c>
      <c r="N457">
        <v>0</v>
      </c>
    </row>
    <row r="458" spans="1:14">
      <c r="A458" t="s">
        <v>93</v>
      </c>
      <c r="B458" t="s">
        <v>2</v>
      </c>
      <c r="C458" t="s">
        <v>93</v>
      </c>
      <c r="D458" t="s">
        <v>85</v>
      </c>
      <c r="E458" t="s">
        <v>111</v>
      </c>
      <c r="F458" t="s">
        <v>250</v>
      </c>
      <c r="G458" t="s">
        <v>250</v>
      </c>
      <c r="H458" t="s">
        <v>15</v>
      </c>
      <c r="I458">
        <v>65</v>
      </c>
      <c r="J458">
        <v>50</v>
      </c>
      <c r="K458">
        <v>4701.8100000000004</v>
      </c>
      <c r="L458">
        <v>72.335538461538405</v>
      </c>
      <c r="M458">
        <v>1.8868129507572599E-3</v>
      </c>
      <c r="N458">
        <v>0.13648363076923001</v>
      </c>
    </row>
    <row r="459" spans="1:14">
      <c r="A459" t="s">
        <v>93</v>
      </c>
      <c r="B459" t="s">
        <v>2</v>
      </c>
      <c r="C459" t="s">
        <v>93</v>
      </c>
      <c r="D459" t="s">
        <v>85</v>
      </c>
      <c r="E459" t="s">
        <v>111</v>
      </c>
      <c r="F459" t="s">
        <v>250</v>
      </c>
      <c r="G459" t="s">
        <v>250</v>
      </c>
      <c r="H459" t="s">
        <v>14</v>
      </c>
      <c r="I459">
        <v>42</v>
      </c>
      <c r="J459">
        <v>31</v>
      </c>
      <c r="K459">
        <v>1665.49999999999</v>
      </c>
      <c r="L459">
        <v>39.654761904761898</v>
      </c>
      <c r="M459">
        <v>1.89600540378264E-3</v>
      </c>
      <c r="N459">
        <v>7.5185642857142798E-2</v>
      </c>
    </row>
    <row r="460" spans="1:14">
      <c r="A460" t="s">
        <v>93</v>
      </c>
      <c r="B460" t="s">
        <v>2</v>
      </c>
      <c r="C460" t="s">
        <v>93</v>
      </c>
      <c r="D460" t="s">
        <v>85</v>
      </c>
      <c r="E460" t="s">
        <v>103</v>
      </c>
      <c r="F460" t="s">
        <v>309</v>
      </c>
      <c r="G460" t="s">
        <v>309</v>
      </c>
      <c r="H460" t="s">
        <v>16</v>
      </c>
      <c r="I460">
        <v>2</v>
      </c>
      <c r="J460">
        <v>2</v>
      </c>
      <c r="K460">
        <v>273.95</v>
      </c>
      <c r="L460">
        <v>136.97499999999999</v>
      </c>
      <c r="M460">
        <v>6.5484504471618899E-3</v>
      </c>
      <c r="N460">
        <v>0.89697400000000005</v>
      </c>
    </row>
    <row r="461" spans="1:14">
      <c r="A461" t="s">
        <v>76</v>
      </c>
      <c r="B461" t="s">
        <v>3</v>
      </c>
      <c r="C461" t="s">
        <v>86</v>
      </c>
      <c r="D461" t="s">
        <v>85</v>
      </c>
      <c r="E461" t="s">
        <v>103</v>
      </c>
      <c r="F461" t="s">
        <v>309</v>
      </c>
      <c r="G461" t="s">
        <v>309</v>
      </c>
      <c r="H461" t="s">
        <v>15</v>
      </c>
      <c r="I461">
        <v>26</v>
      </c>
      <c r="J461">
        <v>13</v>
      </c>
      <c r="K461">
        <v>1907.08</v>
      </c>
      <c r="L461">
        <v>73.349230769230701</v>
      </c>
      <c r="M461">
        <v>8.7784083520355705E-3</v>
      </c>
      <c r="N461">
        <v>0.6438895</v>
      </c>
    </row>
    <row r="462" spans="1:14">
      <c r="A462" t="s">
        <v>76</v>
      </c>
      <c r="B462" t="s">
        <v>3</v>
      </c>
      <c r="C462" t="s">
        <v>86</v>
      </c>
      <c r="D462" t="s">
        <v>85</v>
      </c>
      <c r="E462" t="s">
        <v>103</v>
      </c>
      <c r="F462" t="s">
        <v>309</v>
      </c>
      <c r="G462" t="s">
        <v>309</v>
      </c>
      <c r="H462" t="s">
        <v>16</v>
      </c>
      <c r="I462">
        <v>13</v>
      </c>
      <c r="J462">
        <v>11</v>
      </c>
      <c r="K462">
        <v>2869.20999999999</v>
      </c>
      <c r="L462">
        <v>220.70846153846099</v>
      </c>
      <c r="M462">
        <v>7.7845901833605699E-3</v>
      </c>
      <c r="N462">
        <v>1.71812492307692</v>
      </c>
    </row>
    <row r="463" spans="1:14">
      <c r="A463" t="s">
        <v>76</v>
      </c>
      <c r="B463" t="s">
        <v>3</v>
      </c>
      <c r="C463" t="s">
        <v>86</v>
      </c>
      <c r="D463" t="s">
        <v>85</v>
      </c>
      <c r="E463" t="s">
        <v>103</v>
      </c>
      <c r="F463" t="s">
        <v>309</v>
      </c>
      <c r="G463" t="s">
        <v>309</v>
      </c>
      <c r="H463" t="s">
        <v>17</v>
      </c>
      <c r="I463">
        <v>3</v>
      </c>
      <c r="J463">
        <v>3</v>
      </c>
      <c r="K463">
        <v>2069.17</v>
      </c>
      <c r="L463">
        <v>689.72333333333302</v>
      </c>
      <c r="M463">
        <v>7.5781511427287203E-3</v>
      </c>
      <c r="N463">
        <v>5.2268276666666598</v>
      </c>
    </row>
    <row r="464" spans="1:14">
      <c r="A464" t="s">
        <v>93</v>
      </c>
      <c r="B464" t="s">
        <v>2</v>
      </c>
      <c r="C464" t="s">
        <v>93</v>
      </c>
      <c r="D464" t="s">
        <v>85</v>
      </c>
      <c r="E464" t="s">
        <v>111</v>
      </c>
      <c r="F464" t="s">
        <v>309</v>
      </c>
      <c r="G464" t="s">
        <v>309</v>
      </c>
      <c r="H464" t="s">
        <v>15</v>
      </c>
      <c r="I464">
        <v>8</v>
      </c>
      <c r="J464">
        <v>5</v>
      </c>
      <c r="K464">
        <v>540.66999999999996</v>
      </c>
      <c r="L464">
        <v>67.583749999999995</v>
      </c>
      <c r="M464">
        <v>1.60124105276786E-3</v>
      </c>
      <c r="N464">
        <v>0.10821787499999901</v>
      </c>
    </row>
    <row r="465" spans="1:14">
      <c r="A465" t="s">
        <v>93</v>
      </c>
      <c r="B465" t="s">
        <v>2</v>
      </c>
      <c r="C465" t="s">
        <v>93</v>
      </c>
      <c r="D465" t="s">
        <v>85</v>
      </c>
      <c r="E465" t="s">
        <v>111</v>
      </c>
      <c r="F465" t="s">
        <v>309</v>
      </c>
      <c r="G465" t="s">
        <v>309</v>
      </c>
      <c r="H465" t="s">
        <v>16</v>
      </c>
      <c r="I465">
        <v>6</v>
      </c>
      <c r="J465">
        <v>6</v>
      </c>
      <c r="K465">
        <v>1022.86</v>
      </c>
      <c r="L465">
        <v>170.47666666666601</v>
      </c>
      <c r="M465">
        <v>1.87984963729151E-3</v>
      </c>
      <c r="N465">
        <v>0.32047049999999999</v>
      </c>
    </row>
    <row r="466" spans="1:14">
      <c r="A466" t="s">
        <v>76</v>
      </c>
      <c r="B466" t="s">
        <v>3</v>
      </c>
      <c r="C466" t="s">
        <v>226</v>
      </c>
      <c r="D466" t="s">
        <v>285</v>
      </c>
      <c r="E466" t="s">
        <v>92</v>
      </c>
      <c r="F466" t="s">
        <v>88</v>
      </c>
      <c r="G466" t="s">
        <v>106</v>
      </c>
      <c r="H466" t="s">
        <v>15</v>
      </c>
      <c r="I466">
        <v>1</v>
      </c>
      <c r="J466">
        <v>1</v>
      </c>
      <c r="K466">
        <v>84.38</v>
      </c>
      <c r="L466">
        <v>84.38</v>
      </c>
      <c r="M466">
        <v>0</v>
      </c>
      <c r="N466">
        <v>0</v>
      </c>
    </row>
    <row r="467" spans="1:14">
      <c r="A467" t="s">
        <v>76</v>
      </c>
      <c r="B467" t="s">
        <v>3</v>
      </c>
      <c r="C467" t="s">
        <v>86</v>
      </c>
      <c r="D467" t="s">
        <v>85</v>
      </c>
      <c r="E467" t="s">
        <v>111</v>
      </c>
      <c r="F467" t="s">
        <v>306</v>
      </c>
      <c r="G467" t="s">
        <v>306</v>
      </c>
      <c r="H467" t="s">
        <v>16</v>
      </c>
      <c r="I467">
        <v>144</v>
      </c>
      <c r="J467">
        <v>91</v>
      </c>
      <c r="K467">
        <v>26260.6699999999</v>
      </c>
      <c r="L467">
        <v>182.36576388888801</v>
      </c>
      <c r="M467">
        <v>4.87432689264973E-4</v>
      </c>
      <c r="N467">
        <v>8.8891034722222206E-2</v>
      </c>
    </row>
    <row r="468" spans="1:14">
      <c r="A468" t="s">
        <v>76</v>
      </c>
      <c r="B468" t="s">
        <v>3</v>
      </c>
      <c r="C468" t="s">
        <v>86</v>
      </c>
      <c r="D468" t="s">
        <v>85</v>
      </c>
      <c r="E468" t="s">
        <v>103</v>
      </c>
      <c r="F468" t="s">
        <v>310</v>
      </c>
      <c r="G468" t="s">
        <v>310</v>
      </c>
      <c r="H468" t="s">
        <v>15</v>
      </c>
      <c r="I468">
        <v>48</v>
      </c>
      <c r="J468">
        <v>18</v>
      </c>
      <c r="K468">
        <v>3386.6499999999901</v>
      </c>
      <c r="L468">
        <v>70.555208333333297</v>
      </c>
      <c r="M468">
        <v>9.2061795579702708E-3</v>
      </c>
      <c r="N468">
        <v>0.649543916666666</v>
      </c>
    </row>
    <row r="469" spans="1:14">
      <c r="A469" t="s">
        <v>93</v>
      </c>
      <c r="B469" t="s">
        <v>2</v>
      </c>
      <c r="C469" t="s">
        <v>93</v>
      </c>
      <c r="D469" t="s">
        <v>85</v>
      </c>
      <c r="E469" t="s">
        <v>111</v>
      </c>
      <c r="F469" t="s">
        <v>310</v>
      </c>
      <c r="G469" t="s">
        <v>310</v>
      </c>
      <c r="H469" t="s">
        <v>15</v>
      </c>
      <c r="I469">
        <v>28</v>
      </c>
      <c r="J469">
        <v>9</v>
      </c>
      <c r="K469">
        <v>1935.03</v>
      </c>
      <c r="L469">
        <v>69.108214285714297</v>
      </c>
      <c r="M469">
        <v>1.54477966749869E-3</v>
      </c>
      <c r="N469">
        <v>0.106756964285714</v>
      </c>
    </row>
    <row r="470" spans="1:14">
      <c r="A470" t="s">
        <v>76</v>
      </c>
      <c r="B470" t="s">
        <v>3</v>
      </c>
      <c r="C470" t="s">
        <v>86</v>
      </c>
      <c r="D470" t="s">
        <v>85</v>
      </c>
      <c r="E470" t="s">
        <v>92</v>
      </c>
      <c r="F470" t="s">
        <v>88</v>
      </c>
      <c r="G470" t="s">
        <v>250</v>
      </c>
      <c r="H470" t="s">
        <v>15</v>
      </c>
      <c r="I470">
        <v>42</v>
      </c>
      <c r="J470">
        <v>41</v>
      </c>
      <c r="K470">
        <v>2875.78999999999</v>
      </c>
      <c r="L470">
        <v>68.471190476190401</v>
      </c>
      <c r="M470">
        <v>6.0508138633210296E-4</v>
      </c>
      <c r="N470">
        <v>4.1430642857142798E-2</v>
      </c>
    </row>
    <row r="471" spans="1:14">
      <c r="A471" t="s">
        <v>76</v>
      </c>
      <c r="B471" t="s">
        <v>3</v>
      </c>
      <c r="C471" t="s">
        <v>86</v>
      </c>
      <c r="D471" t="s">
        <v>85</v>
      </c>
      <c r="E471" t="s">
        <v>103</v>
      </c>
      <c r="F471" t="s">
        <v>117</v>
      </c>
      <c r="G471" t="s">
        <v>117</v>
      </c>
      <c r="H471" t="s">
        <v>15</v>
      </c>
      <c r="I471">
        <v>21</v>
      </c>
      <c r="J471">
        <v>10</v>
      </c>
      <c r="K471">
        <v>1356.79</v>
      </c>
      <c r="L471">
        <v>64.609047619047601</v>
      </c>
      <c r="M471">
        <v>1.00522343177647E-2</v>
      </c>
      <c r="N471">
        <v>0.64946528571428497</v>
      </c>
    </row>
    <row r="472" spans="1:14">
      <c r="A472" t="s">
        <v>76</v>
      </c>
      <c r="B472" t="s">
        <v>3</v>
      </c>
      <c r="C472" t="s">
        <v>86</v>
      </c>
      <c r="D472" t="s">
        <v>85</v>
      </c>
      <c r="E472" t="s">
        <v>92</v>
      </c>
      <c r="F472" t="s">
        <v>88</v>
      </c>
      <c r="G472" t="s">
        <v>106</v>
      </c>
      <c r="H472" t="s">
        <v>15</v>
      </c>
      <c r="I472">
        <v>7</v>
      </c>
      <c r="J472">
        <v>7</v>
      </c>
      <c r="K472">
        <v>576.18999999999903</v>
      </c>
      <c r="L472">
        <v>82.312857142857098</v>
      </c>
      <c r="M472">
        <v>2.6219996876030398E-4</v>
      </c>
      <c r="N472">
        <v>2.1582428571428499E-2</v>
      </c>
    </row>
    <row r="473" spans="1:14">
      <c r="A473" t="s">
        <v>76</v>
      </c>
      <c r="B473" t="s">
        <v>3</v>
      </c>
      <c r="C473" t="s">
        <v>86</v>
      </c>
      <c r="D473" t="s">
        <v>85</v>
      </c>
      <c r="E473" t="s">
        <v>103</v>
      </c>
      <c r="F473" t="s">
        <v>88</v>
      </c>
      <c r="G473" t="s">
        <v>88</v>
      </c>
      <c r="H473" t="s">
        <v>14</v>
      </c>
      <c r="I473">
        <v>78</v>
      </c>
      <c r="J473">
        <v>21</v>
      </c>
      <c r="K473">
        <v>3029.2199999999898</v>
      </c>
      <c r="L473">
        <v>38.836153846153799</v>
      </c>
      <c r="M473">
        <v>9.8092753250011606E-3</v>
      </c>
      <c r="N473">
        <v>0.380954525641025</v>
      </c>
    </row>
    <row r="474" spans="1:14">
      <c r="A474" t="s">
        <v>76</v>
      </c>
      <c r="B474" t="s">
        <v>3</v>
      </c>
      <c r="C474" t="s">
        <v>86</v>
      </c>
      <c r="D474" t="s">
        <v>85</v>
      </c>
      <c r="E474" t="s">
        <v>103</v>
      </c>
      <c r="F474" t="s">
        <v>305</v>
      </c>
      <c r="G474" t="s">
        <v>305</v>
      </c>
      <c r="H474" t="s">
        <v>12</v>
      </c>
      <c r="I474">
        <v>6</v>
      </c>
      <c r="J474">
        <v>4</v>
      </c>
      <c r="K474">
        <v>95.74</v>
      </c>
      <c r="L474">
        <v>15.956666666666599</v>
      </c>
      <c r="M474">
        <v>7.4159181115521196E-3</v>
      </c>
      <c r="N474">
        <v>0.118333333333333</v>
      </c>
    </row>
    <row r="475" spans="1:14">
      <c r="A475" t="s">
        <v>93</v>
      </c>
      <c r="B475" t="s">
        <v>2</v>
      </c>
      <c r="C475" t="s">
        <v>93</v>
      </c>
      <c r="D475" t="s">
        <v>85</v>
      </c>
      <c r="E475" t="s">
        <v>111</v>
      </c>
      <c r="F475" t="s">
        <v>305</v>
      </c>
      <c r="G475" t="s">
        <v>305</v>
      </c>
      <c r="H475" t="s">
        <v>14</v>
      </c>
      <c r="I475">
        <v>10</v>
      </c>
      <c r="J475">
        <v>9</v>
      </c>
      <c r="K475">
        <v>405.39</v>
      </c>
      <c r="L475">
        <v>40.539000000000001</v>
      </c>
      <c r="M475">
        <v>1.3270850292311099E-3</v>
      </c>
      <c r="N475">
        <v>5.3798699999999998E-2</v>
      </c>
    </row>
    <row r="476" spans="1:14">
      <c r="A476" t="s">
        <v>76</v>
      </c>
      <c r="B476" t="s">
        <v>3</v>
      </c>
      <c r="C476" t="s">
        <v>226</v>
      </c>
      <c r="D476" t="s">
        <v>285</v>
      </c>
      <c r="E476" t="s">
        <v>111</v>
      </c>
      <c r="F476" t="s">
        <v>250</v>
      </c>
      <c r="G476" t="s">
        <v>250</v>
      </c>
      <c r="H476" t="s">
        <v>16</v>
      </c>
      <c r="I476">
        <v>2</v>
      </c>
      <c r="J476">
        <v>2</v>
      </c>
      <c r="K476">
        <v>525.05999999999995</v>
      </c>
      <c r="L476">
        <v>262.52999999999997</v>
      </c>
      <c r="M476">
        <v>0</v>
      </c>
      <c r="N476">
        <v>0</v>
      </c>
    </row>
    <row r="477" spans="1:14">
      <c r="A477" t="s">
        <v>76</v>
      </c>
      <c r="B477" t="s">
        <v>3</v>
      </c>
      <c r="C477" t="s">
        <v>86</v>
      </c>
      <c r="D477" t="s">
        <v>85</v>
      </c>
      <c r="E477" t="s">
        <v>103</v>
      </c>
      <c r="F477" t="s">
        <v>319</v>
      </c>
      <c r="G477" t="s">
        <v>319</v>
      </c>
      <c r="H477" t="s">
        <v>13</v>
      </c>
      <c r="I477">
        <v>2</v>
      </c>
      <c r="J477">
        <v>2</v>
      </c>
      <c r="K477">
        <v>55.12</v>
      </c>
      <c r="L477">
        <v>27.56</v>
      </c>
      <c r="M477">
        <v>0</v>
      </c>
      <c r="N477">
        <v>0</v>
      </c>
    </row>
    <row r="478" spans="1:14">
      <c r="A478" t="s">
        <v>93</v>
      </c>
      <c r="B478" t="s">
        <v>2</v>
      </c>
      <c r="C478" t="s">
        <v>93</v>
      </c>
      <c r="D478" t="s">
        <v>85</v>
      </c>
      <c r="E478" t="s">
        <v>103</v>
      </c>
      <c r="F478" t="s">
        <v>319</v>
      </c>
      <c r="G478" t="s">
        <v>319</v>
      </c>
      <c r="H478" t="s">
        <v>4</v>
      </c>
      <c r="I478">
        <v>4</v>
      </c>
      <c r="J478">
        <v>3</v>
      </c>
      <c r="K478">
        <v>18.97</v>
      </c>
      <c r="L478">
        <v>4.7424999999999997</v>
      </c>
      <c r="M478">
        <v>1.1130416447021599E-2</v>
      </c>
      <c r="N478">
        <v>5.2786E-2</v>
      </c>
    </row>
    <row r="479" spans="1:14">
      <c r="A479" t="s">
        <v>76</v>
      </c>
      <c r="B479" t="s">
        <v>3</v>
      </c>
      <c r="C479" t="s">
        <v>86</v>
      </c>
      <c r="D479" t="s">
        <v>85</v>
      </c>
      <c r="E479" t="s">
        <v>103</v>
      </c>
      <c r="F479" t="s">
        <v>319</v>
      </c>
      <c r="G479" t="s">
        <v>319</v>
      </c>
      <c r="H479" t="s">
        <v>4</v>
      </c>
      <c r="I479">
        <v>8</v>
      </c>
      <c r="J479">
        <v>5</v>
      </c>
      <c r="K479">
        <v>48.3</v>
      </c>
      <c r="L479">
        <v>6.0374999999999996</v>
      </c>
      <c r="M479">
        <v>1.47974327122153E-2</v>
      </c>
      <c r="N479">
        <v>8.9339500000000002E-2</v>
      </c>
    </row>
    <row r="480" spans="1:14">
      <c r="A480" t="s">
        <v>93</v>
      </c>
      <c r="B480" t="s">
        <v>2</v>
      </c>
      <c r="C480" t="s">
        <v>221</v>
      </c>
      <c r="D480" t="s">
        <v>285</v>
      </c>
      <c r="E480" t="s">
        <v>92</v>
      </c>
      <c r="F480" t="s">
        <v>106</v>
      </c>
      <c r="G480" t="s">
        <v>106</v>
      </c>
      <c r="H480" t="s">
        <v>17</v>
      </c>
      <c r="I480">
        <v>5</v>
      </c>
      <c r="J480">
        <v>5</v>
      </c>
      <c r="K480">
        <v>3935.37</v>
      </c>
      <c r="L480">
        <v>787.07399999999996</v>
      </c>
      <c r="M480">
        <v>1.35254296292343E-3</v>
      </c>
      <c r="N480">
        <v>1.0645514</v>
      </c>
    </row>
    <row r="481" spans="1:14">
      <c r="A481" t="s">
        <v>76</v>
      </c>
      <c r="B481" t="s">
        <v>3</v>
      </c>
      <c r="C481" t="s">
        <v>226</v>
      </c>
      <c r="D481" t="s">
        <v>285</v>
      </c>
      <c r="E481" t="s">
        <v>92</v>
      </c>
      <c r="F481" t="s">
        <v>240</v>
      </c>
      <c r="G481" t="s">
        <v>240</v>
      </c>
      <c r="H481" t="s">
        <v>4</v>
      </c>
      <c r="I481">
        <v>1</v>
      </c>
      <c r="J481">
        <v>1</v>
      </c>
      <c r="K481">
        <v>9.24</v>
      </c>
      <c r="L481">
        <v>9.24</v>
      </c>
      <c r="M481">
        <v>0</v>
      </c>
      <c r="N481">
        <v>0</v>
      </c>
    </row>
    <row r="482" spans="1:14">
      <c r="A482" t="s">
        <v>76</v>
      </c>
      <c r="B482" t="s">
        <v>3</v>
      </c>
      <c r="C482" t="s">
        <v>86</v>
      </c>
      <c r="D482" t="s">
        <v>85</v>
      </c>
      <c r="E482" t="s">
        <v>103</v>
      </c>
      <c r="F482" t="s">
        <v>243</v>
      </c>
      <c r="G482" t="s">
        <v>243</v>
      </c>
      <c r="H482" t="s">
        <v>12</v>
      </c>
      <c r="I482">
        <v>18</v>
      </c>
      <c r="J482">
        <v>9</v>
      </c>
      <c r="K482">
        <v>252.909999999999</v>
      </c>
      <c r="L482">
        <v>14.0505555555555</v>
      </c>
      <c r="M482">
        <v>1.6241449527499899E-2</v>
      </c>
      <c r="N482">
        <v>0.228201388888888</v>
      </c>
    </row>
    <row r="483" spans="1:14">
      <c r="A483" t="s">
        <v>76</v>
      </c>
      <c r="B483" t="s">
        <v>3</v>
      </c>
      <c r="C483" t="s">
        <v>226</v>
      </c>
      <c r="D483" t="s">
        <v>285</v>
      </c>
      <c r="E483" t="s">
        <v>103</v>
      </c>
      <c r="F483" t="s">
        <v>309</v>
      </c>
      <c r="G483" t="s">
        <v>309</v>
      </c>
      <c r="H483" t="s">
        <v>15</v>
      </c>
      <c r="I483">
        <v>1</v>
      </c>
      <c r="J483">
        <v>1</v>
      </c>
      <c r="K483">
        <v>53.51</v>
      </c>
      <c r="L483">
        <v>53.51</v>
      </c>
      <c r="M483">
        <v>0</v>
      </c>
      <c r="N483">
        <v>0</v>
      </c>
    </row>
    <row r="484" spans="1:14">
      <c r="A484" t="s">
        <v>76</v>
      </c>
      <c r="B484" t="s">
        <v>3</v>
      </c>
      <c r="C484" t="s">
        <v>226</v>
      </c>
      <c r="D484" t="s">
        <v>285</v>
      </c>
      <c r="E484" t="s">
        <v>103</v>
      </c>
      <c r="F484" t="s">
        <v>309</v>
      </c>
      <c r="G484" t="s">
        <v>309</v>
      </c>
      <c r="H484" t="s">
        <v>14</v>
      </c>
      <c r="I484">
        <v>1</v>
      </c>
      <c r="J484">
        <v>1</v>
      </c>
      <c r="K484">
        <v>37.31</v>
      </c>
      <c r="L484">
        <v>37.31</v>
      </c>
      <c r="M484">
        <v>0</v>
      </c>
      <c r="N484">
        <v>0</v>
      </c>
    </row>
    <row r="485" spans="1:14">
      <c r="A485" t="s">
        <v>93</v>
      </c>
      <c r="B485" t="s">
        <v>2</v>
      </c>
      <c r="C485" t="s">
        <v>93</v>
      </c>
      <c r="D485" t="s">
        <v>85</v>
      </c>
      <c r="E485" t="s">
        <v>92</v>
      </c>
      <c r="F485" t="s">
        <v>117</v>
      </c>
      <c r="G485" t="s">
        <v>117</v>
      </c>
      <c r="H485" t="s">
        <v>4</v>
      </c>
      <c r="I485">
        <v>117</v>
      </c>
      <c r="J485">
        <v>21</v>
      </c>
      <c r="K485">
        <v>611.06999999999903</v>
      </c>
      <c r="L485">
        <v>5.2228205128205101</v>
      </c>
      <c r="M485">
        <v>2.5128430458048901E-3</v>
      </c>
      <c r="N485">
        <v>1.31241282051282E-2</v>
      </c>
    </row>
    <row r="486" spans="1:14">
      <c r="A486" t="s">
        <v>76</v>
      </c>
      <c r="B486" t="s">
        <v>3</v>
      </c>
      <c r="C486" t="s">
        <v>86</v>
      </c>
      <c r="D486" t="s">
        <v>85</v>
      </c>
      <c r="E486" t="s">
        <v>103</v>
      </c>
      <c r="F486" t="s">
        <v>106</v>
      </c>
      <c r="G486" t="s">
        <v>106</v>
      </c>
      <c r="H486" t="s">
        <v>17</v>
      </c>
      <c r="I486">
        <v>59</v>
      </c>
      <c r="J486">
        <v>46</v>
      </c>
      <c r="K486">
        <v>61749.639999999898</v>
      </c>
      <c r="L486">
        <v>1046.60406779661</v>
      </c>
      <c r="M486">
        <v>8.1605668956126701E-3</v>
      </c>
      <c r="N486">
        <v>8.5408825084745708</v>
      </c>
    </row>
    <row r="487" spans="1:14">
      <c r="A487" t="s">
        <v>93</v>
      </c>
      <c r="B487" t="s">
        <v>2</v>
      </c>
      <c r="C487" t="s">
        <v>93</v>
      </c>
      <c r="D487" t="s">
        <v>85</v>
      </c>
      <c r="E487" t="s">
        <v>92</v>
      </c>
      <c r="F487" t="s">
        <v>88</v>
      </c>
      <c r="G487" t="s">
        <v>250</v>
      </c>
      <c r="H487" t="s">
        <v>17</v>
      </c>
      <c r="I487">
        <v>25</v>
      </c>
      <c r="J487">
        <v>25</v>
      </c>
      <c r="K487">
        <v>20470.84</v>
      </c>
      <c r="L487">
        <v>818.83359999999902</v>
      </c>
      <c r="M487">
        <v>1.3073315994849199E-3</v>
      </c>
      <c r="N487">
        <v>1.0704870399999999</v>
      </c>
    </row>
    <row r="488" spans="1:14">
      <c r="A488" t="s">
        <v>76</v>
      </c>
      <c r="B488" t="s">
        <v>3</v>
      </c>
      <c r="C488" t="s">
        <v>86</v>
      </c>
      <c r="D488" t="s">
        <v>85</v>
      </c>
      <c r="E488" t="s">
        <v>92</v>
      </c>
      <c r="F488" t="s">
        <v>99</v>
      </c>
      <c r="G488" t="s">
        <v>99</v>
      </c>
      <c r="H488" t="s">
        <v>13</v>
      </c>
      <c r="I488">
        <v>29</v>
      </c>
      <c r="J488">
        <v>26</v>
      </c>
      <c r="K488">
        <v>704.41</v>
      </c>
      <c r="L488">
        <v>24.29</v>
      </c>
      <c r="M488">
        <v>1.1301287602390601E-3</v>
      </c>
      <c r="N488">
        <v>2.74508275862069E-2</v>
      </c>
    </row>
    <row r="489" spans="1:14">
      <c r="A489" t="s">
        <v>93</v>
      </c>
      <c r="B489" t="s">
        <v>2</v>
      </c>
      <c r="C489" t="s">
        <v>93</v>
      </c>
      <c r="D489" t="s">
        <v>85</v>
      </c>
      <c r="E489" t="s">
        <v>92</v>
      </c>
      <c r="F489" t="s">
        <v>304</v>
      </c>
      <c r="G489" t="s">
        <v>304</v>
      </c>
      <c r="H489" t="s">
        <v>4</v>
      </c>
      <c r="I489">
        <v>26</v>
      </c>
      <c r="J489">
        <v>12</v>
      </c>
      <c r="K489">
        <v>147.32999999999899</v>
      </c>
      <c r="L489">
        <v>5.66653846153846</v>
      </c>
      <c r="M489">
        <v>2.92229688454489E-3</v>
      </c>
      <c r="N489">
        <v>1.6559307692307599E-2</v>
      </c>
    </row>
    <row r="490" spans="1:14">
      <c r="A490" t="s">
        <v>93</v>
      </c>
      <c r="B490" t="s">
        <v>2</v>
      </c>
      <c r="C490" t="s">
        <v>93</v>
      </c>
      <c r="D490" t="s">
        <v>85</v>
      </c>
      <c r="E490" t="s">
        <v>103</v>
      </c>
      <c r="F490" t="s">
        <v>306</v>
      </c>
      <c r="G490" t="s">
        <v>306</v>
      </c>
      <c r="H490" t="s">
        <v>15</v>
      </c>
      <c r="I490">
        <v>21</v>
      </c>
      <c r="J490">
        <v>10</v>
      </c>
      <c r="K490">
        <v>1504.1799999999901</v>
      </c>
      <c r="L490">
        <v>71.627619047619007</v>
      </c>
      <c r="M490">
        <v>1.0946108178542399E-2</v>
      </c>
      <c r="N490">
        <v>0.78404366666666603</v>
      </c>
    </row>
    <row r="491" spans="1:14">
      <c r="A491" t="s">
        <v>76</v>
      </c>
      <c r="B491" t="s">
        <v>3</v>
      </c>
      <c r="C491" t="s">
        <v>86</v>
      </c>
      <c r="D491" t="s">
        <v>85</v>
      </c>
      <c r="E491" t="s">
        <v>111</v>
      </c>
      <c r="F491" t="s">
        <v>243</v>
      </c>
      <c r="G491" t="s">
        <v>243</v>
      </c>
      <c r="H491" t="s">
        <v>12</v>
      </c>
      <c r="I491">
        <v>9</v>
      </c>
      <c r="J491">
        <v>7</v>
      </c>
      <c r="K491">
        <v>122.759999999999</v>
      </c>
      <c r="L491">
        <v>13.639999999999899</v>
      </c>
      <c r="M491">
        <v>1.7932062561094801E-3</v>
      </c>
      <c r="N491">
        <v>2.4459333333333302E-2</v>
      </c>
    </row>
    <row r="492" spans="1:14">
      <c r="A492" t="s">
        <v>76</v>
      </c>
      <c r="B492" t="s">
        <v>3</v>
      </c>
      <c r="C492" t="s">
        <v>226</v>
      </c>
      <c r="D492" t="s">
        <v>285</v>
      </c>
      <c r="E492" t="s">
        <v>111</v>
      </c>
      <c r="F492" t="s">
        <v>315</v>
      </c>
      <c r="G492" t="s">
        <v>315</v>
      </c>
      <c r="H492" t="s">
        <v>16</v>
      </c>
      <c r="I492">
        <v>1</v>
      </c>
      <c r="J492">
        <v>1</v>
      </c>
      <c r="K492">
        <v>238.39</v>
      </c>
      <c r="L492">
        <v>238.39</v>
      </c>
      <c r="M492">
        <v>0</v>
      </c>
      <c r="N492">
        <v>0</v>
      </c>
    </row>
    <row r="493" spans="1:14">
      <c r="A493" t="s">
        <v>76</v>
      </c>
      <c r="B493" t="s">
        <v>3</v>
      </c>
      <c r="C493" t="s">
        <v>226</v>
      </c>
      <c r="D493" t="s">
        <v>285</v>
      </c>
      <c r="E493" t="s">
        <v>111</v>
      </c>
      <c r="F493" t="s">
        <v>106</v>
      </c>
      <c r="G493" t="s">
        <v>106</v>
      </c>
      <c r="H493" t="s">
        <v>12</v>
      </c>
      <c r="I493">
        <v>3</v>
      </c>
      <c r="J493">
        <v>3</v>
      </c>
      <c r="K493">
        <v>41.01</v>
      </c>
      <c r="L493">
        <v>13.67</v>
      </c>
      <c r="M493">
        <v>0</v>
      </c>
      <c r="N493">
        <v>0</v>
      </c>
    </row>
    <row r="494" spans="1:14">
      <c r="A494" t="s">
        <v>93</v>
      </c>
      <c r="B494" t="s">
        <v>2</v>
      </c>
      <c r="C494" t="s">
        <v>93</v>
      </c>
      <c r="D494" t="s">
        <v>85</v>
      </c>
      <c r="E494" t="s">
        <v>111</v>
      </c>
      <c r="F494" t="s">
        <v>243</v>
      </c>
      <c r="G494" t="s">
        <v>243</v>
      </c>
      <c r="H494" t="s">
        <v>15</v>
      </c>
      <c r="I494">
        <v>13</v>
      </c>
      <c r="J494">
        <v>10</v>
      </c>
      <c r="K494">
        <v>972.73</v>
      </c>
      <c r="L494">
        <v>74.825384615384607</v>
      </c>
      <c r="M494">
        <v>1.75835123826755E-3</v>
      </c>
      <c r="N494">
        <v>0.13156930769230701</v>
      </c>
    </row>
    <row r="495" spans="1:14">
      <c r="A495" t="s">
        <v>76</v>
      </c>
      <c r="B495" t="s">
        <v>3</v>
      </c>
      <c r="C495" t="s">
        <v>86</v>
      </c>
      <c r="D495" t="s">
        <v>85</v>
      </c>
      <c r="E495" t="s">
        <v>103</v>
      </c>
      <c r="F495" t="s">
        <v>317</v>
      </c>
      <c r="G495" t="s">
        <v>317</v>
      </c>
      <c r="H495" t="s">
        <v>12</v>
      </c>
      <c r="I495">
        <v>2</v>
      </c>
      <c r="J495">
        <v>2</v>
      </c>
      <c r="K495">
        <v>24.95</v>
      </c>
      <c r="L495">
        <v>12.475</v>
      </c>
      <c r="M495">
        <v>7.85458917835671E-3</v>
      </c>
      <c r="N495">
        <v>9.7986000000000004E-2</v>
      </c>
    </row>
    <row r="496" spans="1:14">
      <c r="A496" t="s">
        <v>93</v>
      </c>
      <c r="B496" t="s">
        <v>2</v>
      </c>
      <c r="C496" t="s">
        <v>93</v>
      </c>
      <c r="D496" t="s">
        <v>85</v>
      </c>
      <c r="E496" t="s">
        <v>92</v>
      </c>
      <c r="F496" t="s">
        <v>308</v>
      </c>
      <c r="G496" t="s">
        <v>308</v>
      </c>
      <c r="H496" t="s">
        <v>15</v>
      </c>
      <c r="I496">
        <v>43</v>
      </c>
      <c r="J496">
        <v>19</v>
      </c>
      <c r="K496">
        <v>2936.49</v>
      </c>
      <c r="L496">
        <v>68.290465116278995</v>
      </c>
      <c r="M496">
        <v>1.6432850103354601E-3</v>
      </c>
      <c r="N496">
        <v>0.112220697674418</v>
      </c>
    </row>
    <row r="497" spans="1:14">
      <c r="A497" t="s">
        <v>76</v>
      </c>
      <c r="B497" t="s">
        <v>3</v>
      </c>
      <c r="C497" t="s">
        <v>226</v>
      </c>
      <c r="D497" t="s">
        <v>285</v>
      </c>
      <c r="E497" t="s">
        <v>103</v>
      </c>
      <c r="F497" t="s">
        <v>106</v>
      </c>
      <c r="G497" t="s">
        <v>106</v>
      </c>
      <c r="H497" t="s">
        <v>12</v>
      </c>
      <c r="I497">
        <v>9</v>
      </c>
      <c r="J497">
        <v>6</v>
      </c>
      <c r="K497">
        <v>122.44</v>
      </c>
      <c r="L497">
        <v>13.6044444444444</v>
      </c>
      <c r="M497">
        <v>0</v>
      </c>
      <c r="N497">
        <v>0</v>
      </c>
    </row>
    <row r="498" spans="1:14">
      <c r="A498" t="s">
        <v>76</v>
      </c>
      <c r="B498" t="s">
        <v>3</v>
      </c>
      <c r="C498" t="s">
        <v>86</v>
      </c>
      <c r="D498" t="s">
        <v>85</v>
      </c>
      <c r="E498" t="s">
        <v>103</v>
      </c>
      <c r="F498" t="s">
        <v>83</v>
      </c>
      <c r="G498" t="s">
        <v>83</v>
      </c>
      <c r="H498" t="s">
        <v>15</v>
      </c>
      <c r="I498">
        <v>27</v>
      </c>
      <c r="J498">
        <v>23</v>
      </c>
      <c r="K498">
        <v>1891.52999999999</v>
      </c>
      <c r="L498">
        <v>70.056666666666601</v>
      </c>
      <c r="M498">
        <v>1.10563781700528E-2</v>
      </c>
      <c r="N498">
        <v>0.77457299999999996</v>
      </c>
    </row>
    <row r="499" spans="1:14">
      <c r="A499" t="s">
        <v>76</v>
      </c>
      <c r="B499" t="s">
        <v>3</v>
      </c>
      <c r="C499" t="s">
        <v>226</v>
      </c>
      <c r="D499" t="s">
        <v>285</v>
      </c>
      <c r="E499" t="s">
        <v>111</v>
      </c>
      <c r="F499" t="s">
        <v>106</v>
      </c>
      <c r="G499" t="s">
        <v>106</v>
      </c>
      <c r="H499" t="s">
        <v>17</v>
      </c>
      <c r="I499">
        <v>1</v>
      </c>
      <c r="J499">
        <v>1</v>
      </c>
      <c r="K499">
        <v>2933.6</v>
      </c>
      <c r="L499">
        <v>2933.6</v>
      </c>
      <c r="M499">
        <v>0</v>
      </c>
      <c r="N499">
        <v>0</v>
      </c>
    </row>
    <row r="500" spans="1:14">
      <c r="A500" t="s">
        <v>76</v>
      </c>
      <c r="B500" t="s">
        <v>3</v>
      </c>
      <c r="C500" t="s">
        <v>86</v>
      </c>
      <c r="D500" t="s">
        <v>85</v>
      </c>
      <c r="E500" t="s">
        <v>111</v>
      </c>
      <c r="F500" t="s">
        <v>249</v>
      </c>
      <c r="G500" t="s">
        <v>249</v>
      </c>
      <c r="H500" t="s">
        <v>12</v>
      </c>
      <c r="I500">
        <v>1</v>
      </c>
      <c r="J500">
        <v>1</v>
      </c>
      <c r="K500">
        <v>12.05</v>
      </c>
      <c r="L500">
        <v>12.05</v>
      </c>
      <c r="M500">
        <v>0</v>
      </c>
      <c r="N500">
        <v>0</v>
      </c>
    </row>
    <row r="501" spans="1:14">
      <c r="A501" t="s">
        <v>93</v>
      </c>
      <c r="B501" t="s">
        <v>2</v>
      </c>
      <c r="C501" t="s">
        <v>93</v>
      </c>
      <c r="D501" t="s">
        <v>85</v>
      </c>
      <c r="E501" t="s">
        <v>92</v>
      </c>
      <c r="F501" t="s">
        <v>88</v>
      </c>
      <c r="G501" t="s">
        <v>137</v>
      </c>
      <c r="H501" t="s">
        <v>14</v>
      </c>
      <c r="I501">
        <v>264</v>
      </c>
      <c r="J501">
        <v>259</v>
      </c>
      <c r="K501">
        <v>10369.68</v>
      </c>
      <c r="L501">
        <v>39.279090909090897</v>
      </c>
      <c r="M501">
        <v>1.5181654593005699E-3</v>
      </c>
      <c r="N501">
        <v>5.9632159090909E-2</v>
      </c>
    </row>
    <row r="502" spans="1:14">
      <c r="A502" t="s">
        <v>76</v>
      </c>
      <c r="B502" t="s">
        <v>3</v>
      </c>
      <c r="C502" t="s">
        <v>86</v>
      </c>
      <c r="D502" t="s">
        <v>85</v>
      </c>
      <c r="E502" t="s">
        <v>103</v>
      </c>
      <c r="F502" t="s">
        <v>137</v>
      </c>
      <c r="G502" t="s">
        <v>137</v>
      </c>
      <c r="H502" t="s">
        <v>15</v>
      </c>
      <c r="I502">
        <v>70</v>
      </c>
      <c r="J502">
        <v>50</v>
      </c>
      <c r="K502">
        <v>5010.2</v>
      </c>
      <c r="L502">
        <v>71.574285714285693</v>
      </c>
      <c r="M502">
        <v>8.8184286056444804E-3</v>
      </c>
      <c r="N502">
        <v>0.63117272857142803</v>
      </c>
    </row>
    <row r="503" spans="1:14">
      <c r="A503" t="s">
        <v>76</v>
      </c>
      <c r="B503" t="s">
        <v>3</v>
      </c>
      <c r="C503" t="s">
        <v>226</v>
      </c>
      <c r="D503" t="s">
        <v>285</v>
      </c>
      <c r="E503" t="s">
        <v>92</v>
      </c>
      <c r="F503" t="s">
        <v>250</v>
      </c>
      <c r="G503" t="s">
        <v>250</v>
      </c>
      <c r="H503" t="s">
        <v>16</v>
      </c>
      <c r="I503">
        <v>1</v>
      </c>
      <c r="J503">
        <v>1</v>
      </c>
      <c r="K503">
        <v>157.38</v>
      </c>
      <c r="L503">
        <v>157.38</v>
      </c>
      <c r="M503">
        <v>0</v>
      </c>
      <c r="N503">
        <v>0</v>
      </c>
    </row>
    <row r="504" spans="1:14">
      <c r="A504" t="s">
        <v>76</v>
      </c>
      <c r="B504" t="s">
        <v>3</v>
      </c>
      <c r="C504" t="s">
        <v>86</v>
      </c>
      <c r="D504" t="s">
        <v>85</v>
      </c>
      <c r="E504" t="s">
        <v>92</v>
      </c>
      <c r="F504" t="s">
        <v>88</v>
      </c>
      <c r="G504" t="s">
        <v>83</v>
      </c>
      <c r="H504" t="s">
        <v>16</v>
      </c>
      <c r="I504">
        <v>6</v>
      </c>
      <c r="J504">
        <v>6</v>
      </c>
      <c r="K504">
        <v>1561.88</v>
      </c>
      <c r="L504">
        <v>260.31333333333299</v>
      </c>
      <c r="M504">
        <v>2.1161612928009799E-4</v>
      </c>
      <c r="N504">
        <v>5.5086499999999997E-2</v>
      </c>
    </row>
    <row r="505" spans="1:14">
      <c r="A505" t="s">
        <v>76</v>
      </c>
      <c r="B505" t="s">
        <v>3</v>
      </c>
      <c r="C505" t="s">
        <v>86</v>
      </c>
      <c r="D505" t="s">
        <v>85</v>
      </c>
      <c r="E505" t="s">
        <v>92</v>
      </c>
      <c r="F505" t="s">
        <v>117</v>
      </c>
      <c r="G505" t="s">
        <v>117</v>
      </c>
      <c r="H505" t="s">
        <v>4</v>
      </c>
      <c r="I505">
        <v>13</v>
      </c>
      <c r="J505">
        <v>5</v>
      </c>
      <c r="K505">
        <v>76.14</v>
      </c>
      <c r="L505">
        <v>5.8569230769230698</v>
      </c>
      <c r="M505">
        <v>2.9335040714473298E-3</v>
      </c>
      <c r="N505">
        <v>1.71813076923076E-2</v>
      </c>
    </row>
    <row r="506" spans="1:14">
      <c r="A506" t="s">
        <v>76</v>
      </c>
      <c r="B506" t="s">
        <v>3</v>
      </c>
      <c r="C506" t="s">
        <v>226</v>
      </c>
      <c r="D506" t="s">
        <v>285</v>
      </c>
      <c r="E506" t="s">
        <v>111</v>
      </c>
      <c r="F506" t="s">
        <v>317</v>
      </c>
      <c r="G506" t="s">
        <v>317</v>
      </c>
      <c r="H506" t="s">
        <v>16</v>
      </c>
      <c r="I506">
        <v>1</v>
      </c>
      <c r="J506">
        <v>1</v>
      </c>
      <c r="K506">
        <v>475.71</v>
      </c>
      <c r="L506">
        <v>475.71</v>
      </c>
      <c r="M506">
        <v>0</v>
      </c>
      <c r="N506">
        <v>0</v>
      </c>
    </row>
    <row r="507" spans="1:14">
      <c r="A507" t="s">
        <v>93</v>
      </c>
      <c r="B507" t="s">
        <v>2</v>
      </c>
      <c r="C507" t="s">
        <v>93</v>
      </c>
      <c r="D507" t="s">
        <v>85</v>
      </c>
      <c r="E507" t="s">
        <v>111</v>
      </c>
      <c r="F507" t="s">
        <v>317</v>
      </c>
      <c r="G507" t="s">
        <v>317</v>
      </c>
      <c r="H507" t="s">
        <v>17</v>
      </c>
      <c r="I507">
        <v>1</v>
      </c>
      <c r="J507">
        <v>1</v>
      </c>
      <c r="K507">
        <v>1964.27</v>
      </c>
      <c r="L507">
        <v>1964.27</v>
      </c>
      <c r="M507">
        <v>0</v>
      </c>
      <c r="N507">
        <v>0</v>
      </c>
    </row>
    <row r="508" spans="1:14">
      <c r="A508" t="s">
        <v>93</v>
      </c>
      <c r="B508" t="s">
        <v>2</v>
      </c>
      <c r="C508" t="s">
        <v>93</v>
      </c>
      <c r="D508" t="s">
        <v>85</v>
      </c>
      <c r="E508" t="s">
        <v>111</v>
      </c>
      <c r="F508" t="s">
        <v>117</v>
      </c>
      <c r="G508" t="s">
        <v>117</v>
      </c>
      <c r="H508" t="s">
        <v>14</v>
      </c>
      <c r="I508">
        <v>32</v>
      </c>
      <c r="J508">
        <v>19</v>
      </c>
      <c r="K508">
        <v>1272.1600000000001</v>
      </c>
      <c r="L508">
        <v>39.755000000000003</v>
      </c>
      <c r="M508">
        <v>1.6680173877499599E-3</v>
      </c>
      <c r="N508">
        <v>6.631203125E-2</v>
      </c>
    </row>
    <row r="509" spans="1:14">
      <c r="A509" t="s">
        <v>76</v>
      </c>
      <c r="B509" t="s">
        <v>3</v>
      </c>
      <c r="C509" t="s">
        <v>86</v>
      </c>
      <c r="D509" t="s">
        <v>85</v>
      </c>
      <c r="E509" t="s">
        <v>111</v>
      </c>
      <c r="F509" t="s">
        <v>117</v>
      </c>
      <c r="G509" t="s">
        <v>117</v>
      </c>
      <c r="H509" t="s">
        <v>15</v>
      </c>
      <c r="I509">
        <v>16</v>
      </c>
      <c r="J509">
        <v>15</v>
      </c>
      <c r="K509">
        <v>1152.5899999999999</v>
      </c>
      <c r="L509">
        <v>72.036874999999995</v>
      </c>
      <c r="M509">
        <v>6.3885336503006205E-4</v>
      </c>
      <c r="N509">
        <v>4.6020999999999999E-2</v>
      </c>
    </row>
    <row r="510" spans="1:14">
      <c r="A510" t="s">
        <v>93</v>
      </c>
      <c r="B510" t="s">
        <v>2</v>
      </c>
      <c r="C510" t="s">
        <v>93</v>
      </c>
      <c r="D510" t="s">
        <v>85</v>
      </c>
      <c r="E510" t="s">
        <v>111</v>
      </c>
      <c r="F510" t="s">
        <v>117</v>
      </c>
      <c r="G510" t="s">
        <v>117</v>
      </c>
      <c r="H510" t="s">
        <v>16</v>
      </c>
      <c r="I510">
        <v>36</v>
      </c>
      <c r="J510">
        <v>28</v>
      </c>
      <c r="K510">
        <v>6850.03999999999</v>
      </c>
      <c r="L510">
        <v>190.27888888888799</v>
      </c>
      <c r="M510">
        <v>1.36932777034878E-3</v>
      </c>
      <c r="N510">
        <v>0.26055416666666598</v>
      </c>
    </row>
    <row r="511" spans="1:14">
      <c r="A511" t="s">
        <v>76</v>
      </c>
      <c r="B511" t="s">
        <v>3</v>
      </c>
      <c r="C511" t="s">
        <v>86</v>
      </c>
      <c r="D511" t="s">
        <v>85</v>
      </c>
      <c r="E511" t="s">
        <v>111</v>
      </c>
      <c r="F511" t="s">
        <v>304</v>
      </c>
      <c r="G511" t="s">
        <v>304</v>
      </c>
      <c r="H511" t="s">
        <v>17</v>
      </c>
      <c r="I511">
        <v>4</v>
      </c>
      <c r="J511">
        <v>3</v>
      </c>
      <c r="K511">
        <v>2551.91</v>
      </c>
      <c r="L511">
        <v>637.97749999999996</v>
      </c>
      <c r="M511">
        <v>2.7912700683017802E-4</v>
      </c>
      <c r="N511">
        <v>0.17807675000000001</v>
      </c>
    </row>
    <row r="512" spans="1:14">
      <c r="A512" t="s">
        <v>76</v>
      </c>
      <c r="B512" t="s">
        <v>3</v>
      </c>
      <c r="C512" t="s">
        <v>86</v>
      </c>
      <c r="D512" t="s">
        <v>85</v>
      </c>
      <c r="E512" t="s">
        <v>111</v>
      </c>
      <c r="F512" t="s">
        <v>83</v>
      </c>
      <c r="G512" t="s">
        <v>83</v>
      </c>
      <c r="H512" t="s">
        <v>13</v>
      </c>
      <c r="I512">
        <v>47</v>
      </c>
      <c r="J512">
        <v>27</v>
      </c>
      <c r="K512">
        <v>1143.83</v>
      </c>
      <c r="L512">
        <v>24.336808510638299</v>
      </c>
      <c r="M512">
        <v>1.22607905020851E-3</v>
      </c>
      <c r="N512">
        <v>2.9838851063829702E-2</v>
      </c>
    </row>
    <row r="513" spans="1:14">
      <c r="A513" t="s">
        <v>76</v>
      </c>
      <c r="B513" t="s">
        <v>3</v>
      </c>
      <c r="C513" t="s">
        <v>86</v>
      </c>
      <c r="D513" t="s">
        <v>85</v>
      </c>
      <c r="E513" t="s">
        <v>92</v>
      </c>
      <c r="F513" t="s">
        <v>88</v>
      </c>
      <c r="G513" t="s">
        <v>308</v>
      </c>
      <c r="H513" t="s">
        <v>12</v>
      </c>
      <c r="I513">
        <v>5</v>
      </c>
      <c r="J513">
        <v>5</v>
      </c>
      <c r="K513">
        <v>68.59</v>
      </c>
      <c r="L513">
        <v>13.718</v>
      </c>
      <c r="M513">
        <v>1.4678670360110801E-3</v>
      </c>
      <c r="N513">
        <v>2.01362E-2</v>
      </c>
    </row>
    <row r="514" spans="1:14">
      <c r="A514" t="s">
        <v>93</v>
      </c>
      <c r="B514" t="s">
        <v>2</v>
      </c>
      <c r="C514" t="s">
        <v>93</v>
      </c>
      <c r="D514" t="s">
        <v>85</v>
      </c>
      <c r="E514" t="s">
        <v>111</v>
      </c>
      <c r="F514" t="s">
        <v>304</v>
      </c>
      <c r="G514" t="s">
        <v>304</v>
      </c>
      <c r="H514" t="s">
        <v>14</v>
      </c>
      <c r="I514">
        <v>27</v>
      </c>
      <c r="J514">
        <v>18</v>
      </c>
      <c r="K514">
        <v>1075.3499999999999</v>
      </c>
      <c r="L514">
        <v>39.827777777777698</v>
      </c>
      <c r="M514">
        <v>1.7919086808945901E-3</v>
      </c>
      <c r="N514">
        <v>7.1367740740740704E-2</v>
      </c>
    </row>
    <row r="515" spans="1:14">
      <c r="A515" t="s">
        <v>93</v>
      </c>
      <c r="B515" t="s">
        <v>2</v>
      </c>
      <c r="C515" t="s">
        <v>93</v>
      </c>
      <c r="D515" t="s">
        <v>85</v>
      </c>
      <c r="E515" t="s">
        <v>111</v>
      </c>
      <c r="F515" t="s">
        <v>314</v>
      </c>
      <c r="G515" t="s">
        <v>314</v>
      </c>
      <c r="H515" t="s">
        <v>16</v>
      </c>
      <c r="I515">
        <v>21</v>
      </c>
      <c r="J515">
        <v>12</v>
      </c>
      <c r="K515">
        <v>4487.8599999999897</v>
      </c>
      <c r="L515">
        <v>213.707619047619</v>
      </c>
      <c r="M515">
        <v>1.6517714456333299E-3</v>
      </c>
      <c r="N515">
        <v>0.35299614285714298</v>
      </c>
    </row>
    <row r="516" spans="1:14">
      <c r="A516" t="s">
        <v>76</v>
      </c>
      <c r="B516" t="s">
        <v>3</v>
      </c>
      <c r="C516" t="s">
        <v>86</v>
      </c>
      <c r="D516" t="s">
        <v>85</v>
      </c>
      <c r="E516" t="s">
        <v>103</v>
      </c>
      <c r="F516" t="s">
        <v>314</v>
      </c>
      <c r="G516" t="s">
        <v>314</v>
      </c>
      <c r="H516" t="s">
        <v>16</v>
      </c>
      <c r="I516">
        <v>11</v>
      </c>
      <c r="J516">
        <v>8</v>
      </c>
      <c r="K516">
        <v>2111.29</v>
      </c>
      <c r="L516">
        <v>191.93545454545401</v>
      </c>
      <c r="M516">
        <v>8.6277015473951897E-3</v>
      </c>
      <c r="N516">
        <v>1.6559618181818101</v>
      </c>
    </row>
    <row r="517" spans="1:14">
      <c r="A517" t="s">
        <v>93</v>
      </c>
      <c r="B517" t="s">
        <v>2</v>
      </c>
      <c r="C517" t="s">
        <v>93</v>
      </c>
      <c r="D517" t="s">
        <v>85</v>
      </c>
      <c r="E517" t="s">
        <v>111</v>
      </c>
      <c r="F517" t="s">
        <v>314</v>
      </c>
      <c r="G517" t="s">
        <v>314</v>
      </c>
      <c r="H517" t="s">
        <v>4</v>
      </c>
      <c r="I517">
        <v>3</v>
      </c>
      <c r="J517">
        <v>3</v>
      </c>
      <c r="K517">
        <v>18.62</v>
      </c>
      <c r="L517">
        <v>6.2066666666666599</v>
      </c>
      <c r="M517">
        <v>2.0431256713211599E-3</v>
      </c>
      <c r="N517">
        <v>1.2681E-2</v>
      </c>
    </row>
    <row r="518" spans="1:14">
      <c r="A518" t="s">
        <v>93</v>
      </c>
      <c r="B518" t="s">
        <v>2</v>
      </c>
      <c r="C518" t="s">
        <v>93</v>
      </c>
      <c r="D518" t="s">
        <v>85</v>
      </c>
      <c r="E518" t="s">
        <v>92</v>
      </c>
      <c r="F518" t="s">
        <v>88</v>
      </c>
      <c r="G518" t="s">
        <v>265</v>
      </c>
      <c r="H518" t="s">
        <v>15</v>
      </c>
      <c r="I518">
        <v>50</v>
      </c>
      <c r="J518">
        <v>47</v>
      </c>
      <c r="K518">
        <v>3664.3299999999899</v>
      </c>
      <c r="L518">
        <v>73.286600000000007</v>
      </c>
      <c r="M518">
        <v>1.5253350544301399E-3</v>
      </c>
      <c r="N518">
        <v>0.11178662</v>
      </c>
    </row>
    <row r="519" spans="1:14">
      <c r="A519" t="s">
        <v>76</v>
      </c>
      <c r="B519" t="s">
        <v>3</v>
      </c>
      <c r="C519" t="s">
        <v>86</v>
      </c>
      <c r="D519" t="s">
        <v>85</v>
      </c>
      <c r="E519" t="s">
        <v>92</v>
      </c>
      <c r="F519" t="s">
        <v>83</v>
      </c>
      <c r="G519" t="s">
        <v>83</v>
      </c>
      <c r="H519" t="s">
        <v>14</v>
      </c>
      <c r="I519">
        <v>9</v>
      </c>
      <c r="J519">
        <v>8</v>
      </c>
      <c r="K519">
        <v>357.30999999999898</v>
      </c>
      <c r="L519">
        <v>39.701111111111103</v>
      </c>
      <c r="M519">
        <v>8.9627214463631002E-4</v>
      </c>
      <c r="N519">
        <v>3.5582999999999997E-2</v>
      </c>
    </row>
    <row r="520" spans="1:14">
      <c r="A520" t="s">
        <v>76</v>
      </c>
      <c r="B520" t="s">
        <v>3</v>
      </c>
      <c r="C520" t="s">
        <v>86</v>
      </c>
      <c r="D520" t="s">
        <v>85</v>
      </c>
      <c r="E520" t="s">
        <v>92</v>
      </c>
      <c r="F520" t="s">
        <v>250</v>
      </c>
      <c r="G520" t="s">
        <v>250</v>
      </c>
      <c r="H520" t="s">
        <v>14</v>
      </c>
      <c r="I520">
        <v>62</v>
      </c>
      <c r="J520">
        <v>47</v>
      </c>
      <c r="K520">
        <v>2430.7600000000002</v>
      </c>
      <c r="L520">
        <v>39.205806451612901</v>
      </c>
      <c r="M520">
        <v>9.2826770228241395E-4</v>
      </c>
      <c r="N520">
        <v>3.6393483870967698E-2</v>
      </c>
    </row>
    <row r="521" spans="1:14">
      <c r="A521" t="s">
        <v>76</v>
      </c>
      <c r="B521" t="s">
        <v>3</v>
      </c>
      <c r="C521" t="s">
        <v>86</v>
      </c>
      <c r="D521" t="s">
        <v>85</v>
      </c>
      <c r="E521" t="s">
        <v>103</v>
      </c>
      <c r="F521" t="s">
        <v>265</v>
      </c>
      <c r="G521" t="s">
        <v>265</v>
      </c>
      <c r="H521" t="s">
        <v>15</v>
      </c>
      <c r="I521">
        <v>15</v>
      </c>
      <c r="J521">
        <v>7</v>
      </c>
      <c r="K521">
        <v>970.05999999999904</v>
      </c>
      <c r="L521">
        <v>64.670666666666605</v>
      </c>
      <c r="M521">
        <v>6.0529369317361796E-3</v>
      </c>
      <c r="N521">
        <v>0.39144746666666602</v>
      </c>
    </row>
    <row r="522" spans="1:14">
      <c r="A522" t="s">
        <v>93</v>
      </c>
      <c r="B522" t="s">
        <v>2</v>
      </c>
      <c r="C522" t="s">
        <v>93</v>
      </c>
      <c r="D522" t="s">
        <v>85</v>
      </c>
      <c r="E522" t="s">
        <v>111</v>
      </c>
      <c r="F522" t="s">
        <v>319</v>
      </c>
      <c r="G522" t="s">
        <v>319</v>
      </c>
      <c r="H522" t="s">
        <v>12</v>
      </c>
      <c r="I522">
        <v>2</v>
      </c>
      <c r="J522">
        <v>2</v>
      </c>
      <c r="K522">
        <v>25.14</v>
      </c>
      <c r="L522">
        <v>12.57</v>
      </c>
      <c r="M522">
        <v>1.0729514717581501E-3</v>
      </c>
      <c r="N522">
        <v>1.3487000000000001E-2</v>
      </c>
    </row>
    <row r="523" spans="1:14">
      <c r="A523" t="s">
        <v>76</v>
      </c>
      <c r="B523" t="s">
        <v>3</v>
      </c>
      <c r="C523" t="s">
        <v>86</v>
      </c>
      <c r="D523" t="s">
        <v>85</v>
      </c>
      <c r="E523" t="s">
        <v>92</v>
      </c>
      <c r="F523" t="s">
        <v>88</v>
      </c>
      <c r="G523" t="s">
        <v>137</v>
      </c>
      <c r="H523" t="s">
        <v>13</v>
      </c>
      <c r="I523">
        <v>55</v>
      </c>
      <c r="J523">
        <v>54</v>
      </c>
      <c r="K523">
        <v>1335.73999999999</v>
      </c>
      <c r="L523">
        <v>24.286181818181799</v>
      </c>
      <c r="M523">
        <v>1.1420822914639001E-3</v>
      </c>
      <c r="N523">
        <v>2.7736818181818099E-2</v>
      </c>
    </row>
    <row r="524" spans="1:14">
      <c r="A524" t="s">
        <v>93</v>
      </c>
      <c r="B524" t="s">
        <v>2</v>
      </c>
      <c r="C524" t="s">
        <v>93</v>
      </c>
      <c r="D524" t="s">
        <v>85</v>
      </c>
      <c r="E524" t="s">
        <v>92</v>
      </c>
      <c r="F524" t="s">
        <v>243</v>
      </c>
      <c r="G524" t="s">
        <v>243</v>
      </c>
      <c r="H524" t="s">
        <v>15</v>
      </c>
      <c r="I524">
        <v>27</v>
      </c>
      <c r="J524">
        <v>23</v>
      </c>
      <c r="K524">
        <v>1944.9399999999901</v>
      </c>
      <c r="L524">
        <v>72.034814814814794</v>
      </c>
      <c r="M524">
        <v>1.08309870741513E-3</v>
      </c>
      <c r="N524">
        <v>7.8020814814814807E-2</v>
      </c>
    </row>
    <row r="525" spans="1:14">
      <c r="A525" t="s">
        <v>76</v>
      </c>
      <c r="B525" t="s">
        <v>3</v>
      </c>
      <c r="C525" t="s">
        <v>226</v>
      </c>
      <c r="D525" t="s">
        <v>285</v>
      </c>
      <c r="E525" t="s">
        <v>92</v>
      </c>
      <c r="F525" t="s">
        <v>137</v>
      </c>
      <c r="G525" t="s">
        <v>137</v>
      </c>
      <c r="H525" t="s">
        <v>15</v>
      </c>
      <c r="I525">
        <v>2</v>
      </c>
      <c r="J525">
        <v>2</v>
      </c>
      <c r="K525">
        <v>150.16</v>
      </c>
      <c r="L525">
        <v>75.08</v>
      </c>
      <c r="M525">
        <v>0</v>
      </c>
      <c r="N525">
        <v>0</v>
      </c>
    </row>
    <row r="526" spans="1:14">
      <c r="A526" t="s">
        <v>76</v>
      </c>
      <c r="B526" t="s">
        <v>3</v>
      </c>
      <c r="C526" t="s">
        <v>86</v>
      </c>
      <c r="D526" t="s">
        <v>85</v>
      </c>
      <c r="E526" t="s">
        <v>92</v>
      </c>
      <c r="F526" t="s">
        <v>315</v>
      </c>
      <c r="G526" t="s">
        <v>315</v>
      </c>
      <c r="H526" t="s">
        <v>13</v>
      </c>
      <c r="I526">
        <v>3</v>
      </c>
      <c r="J526">
        <v>3</v>
      </c>
      <c r="K526">
        <v>77.540000000000006</v>
      </c>
      <c r="L526">
        <v>25.8466666666666</v>
      </c>
      <c r="M526">
        <v>7.34911013670363E-4</v>
      </c>
      <c r="N526">
        <v>1.8994999999999901E-2</v>
      </c>
    </row>
    <row r="527" spans="1:14">
      <c r="A527" t="s">
        <v>93</v>
      </c>
      <c r="B527" t="s">
        <v>2</v>
      </c>
      <c r="C527" t="s">
        <v>93</v>
      </c>
      <c r="D527" t="s">
        <v>85</v>
      </c>
      <c r="E527" t="s">
        <v>103</v>
      </c>
      <c r="F527" t="s">
        <v>137</v>
      </c>
      <c r="G527" t="s">
        <v>137</v>
      </c>
      <c r="H527" t="s">
        <v>4</v>
      </c>
      <c r="I527">
        <v>31</v>
      </c>
      <c r="J527">
        <v>12</v>
      </c>
      <c r="K527">
        <v>82.18</v>
      </c>
      <c r="L527">
        <v>2.6509677419354798</v>
      </c>
      <c r="M527">
        <v>2.6543380384521701E-2</v>
      </c>
      <c r="N527">
        <v>7.0365645161290305E-2</v>
      </c>
    </row>
    <row r="528" spans="1:14">
      <c r="A528" t="s">
        <v>76</v>
      </c>
      <c r="B528" t="s">
        <v>3</v>
      </c>
      <c r="C528" t="s">
        <v>86</v>
      </c>
      <c r="D528" t="s">
        <v>85</v>
      </c>
      <c r="E528" t="s">
        <v>103</v>
      </c>
      <c r="F528" t="s">
        <v>137</v>
      </c>
      <c r="G528" t="s">
        <v>137</v>
      </c>
      <c r="H528" t="s">
        <v>13</v>
      </c>
      <c r="I528">
        <v>49</v>
      </c>
      <c r="J528">
        <v>38</v>
      </c>
      <c r="K528">
        <v>1262.81</v>
      </c>
      <c r="L528">
        <v>25.7716326530612</v>
      </c>
      <c r="M528">
        <v>1.14613552315866E-2</v>
      </c>
      <c r="N528">
        <v>0.29537783673469298</v>
      </c>
    </row>
    <row r="529" spans="1:14">
      <c r="A529" t="s">
        <v>76</v>
      </c>
      <c r="B529" t="s">
        <v>3</v>
      </c>
      <c r="C529" t="s">
        <v>226</v>
      </c>
      <c r="D529" t="s">
        <v>285</v>
      </c>
      <c r="E529" t="s">
        <v>92</v>
      </c>
      <c r="F529" t="s">
        <v>88</v>
      </c>
      <c r="G529" t="s">
        <v>250</v>
      </c>
      <c r="H529" t="s">
        <v>12</v>
      </c>
      <c r="I529">
        <v>4</v>
      </c>
      <c r="J529">
        <v>2</v>
      </c>
      <c r="K529">
        <v>63.8</v>
      </c>
      <c r="L529">
        <v>15.95</v>
      </c>
      <c r="M529">
        <v>0</v>
      </c>
      <c r="N529">
        <v>0</v>
      </c>
    </row>
    <row r="530" spans="1:14">
      <c r="A530" t="s">
        <v>76</v>
      </c>
      <c r="B530" t="s">
        <v>3</v>
      </c>
      <c r="C530" t="s">
        <v>226</v>
      </c>
      <c r="D530" t="s">
        <v>285</v>
      </c>
      <c r="E530" t="s">
        <v>92</v>
      </c>
      <c r="F530" t="s">
        <v>243</v>
      </c>
      <c r="G530" t="s">
        <v>243</v>
      </c>
      <c r="H530" t="s">
        <v>15</v>
      </c>
      <c r="I530">
        <v>1</v>
      </c>
      <c r="J530">
        <v>1</v>
      </c>
      <c r="K530">
        <v>86.94</v>
      </c>
      <c r="L530">
        <v>86.94</v>
      </c>
      <c r="M530">
        <v>0</v>
      </c>
      <c r="N530">
        <v>0</v>
      </c>
    </row>
    <row r="531" spans="1:14">
      <c r="A531" t="s">
        <v>93</v>
      </c>
      <c r="B531" t="s">
        <v>2</v>
      </c>
      <c r="C531" t="s">
        <v>93</v>
      </c>
      <c r="D531" t="s">
        <v>85</v>
      </c>
      <c r="E531" t="s">
        <v>103</v>
      </c>
      <c r="F531" t="s">
        <v>305</v>
      </c>
      <c r="G531" t="s">
        <v>305</v>
      </c>
      <c r="H531" t="s">
        <v>15</v>
      </c>
      <c r="I531">
        <v>1</v>
      </c>
      <c r="J531">
        <v>1</v>
      </c>
      <c r="K531">
        <v>51.09</v>
      </c>
      <c r="L531">
        <v>51.09</v>
      </c>
      <c r="M531">
        <v>0</v>
      </c>
      <c r="N531">
        <v>0</v>
      </c>
    </row>
    <row r="532" spans="1:14">
      <c r="A532" t="s">
        <v>93</v>
      </c>
      <c r="B532" t="s">
        <v>2</v>
      </c>
      <c r="C532" t="s">
        <v>93</v>
      </c>
      <c r="D532" t="s">
        <v>85</v>
      </c>
      <c r="E532" t="s">
        <v>92</v>
      </c>
      <c r="F532" t="s">
        <v>88</v>
      </c>
      <c r="G532" t="s">
        <v>240</v>
      </c>
      <c r="H532" t="s">
        <v>17</v>
      </c>
      <c r="I532">
        <v>7</v>
      </c>
      <c r="J532">
        <v>7</v>
      </c>
      <c r="K532">
        <v>5723.07</v>
      </c>
      <c r="L532">
        <v>817.58142857142798</v>
      </c>
      <c r="M532">
        <v>3.5631854931007301E-4</v>
      </c>
      <c r="N532">
        <v>0.29131942857142801</v>
      </c>
    </row>
    <row r="533" spans="1:14">
      <c r="A533" t="s">
        <v>76</v>
      </c>
      <c r="B533" t="s">
        <v>3</v>
      </c>
      <c r="C533" t="s">
        <v>86</v>
      </c>
      <c r="D533" t="s">
        <v>85</v>
      </c>
      <c r="E533" t="s">
        <v>111</v>
      </c>
      <c r="F533" t="s">
        <v>240</v>
      </c>
      <c r="G533" t="s">
        <v>240</v>
      </c>
      <c r="H533" t="s">
        <v>14</v>
      </c>
      <c r="I533">
        <v>43</v>
      </c>
      <c r="J533">
        <v>22</v>
      </c>
      <c r="K533">
        <v>1780.25999999999</v>
      </c>
      <c r="L533">
        <v>41.401395348837099</v>
      </c>
      <c r="M533">
        <v>1.00969577477447E-3</v>
      </c>
      <c r="N533">
        <v>4.1802813953488303E-2</v>
      </c>
    </row>
    <row r="534" spans="1:14">
      <c r="A534" t="s">
        <v>76</v>
      </c>
      <c r="B534" t="s">
        <v>3</v>
      </c>
      <c r="C534" t="s">
        <v>86</v>
      </c>
      <c r="D534" t="s">
        <v>85</v>
      </c>
      <c r="E534" t="s">
        <v>92</v>
      </c>
      <c r="F534" t="s">
        <v>137</v>
      </c>
      <c r="G534" t="s">
        <v>137</v>
      </c>
      <c r="H534" t="s">
        <v>17</v>
      </c>
      <c r="I534">
        <v>34</v>
      </c>
      <c r="J534">
        <v>29</v>
      </c>
      <c r="K534">
        <v>37175.760000000002</v>
      </c>
      <c r="L534">
        <v>1093.4047058823501</v>
      </c>
      <c r="M534">
        <v>3.22330868286216E-4</v>
      </c>
      <c r="N534">
        <v>0.35243808823529399</v>
      </c>
    </row>
    <row r="535" spans="1:14">
      <c r="A535" t="s">
        <v>93</v>
      </c>
      <c r="B535" t="s">
        <v>2</v>
      </c>
      <c r="C535" t="s">
        <v>93</v>
      </c>
      <c r="D535" t="s">
        <v>85</v>
      </c>
      <c r="E535" t="s">
        <v>92</v>
      </c>
      <c r="F535" t="s">
        <v>88</v>
      </c>
      <c r="G535" t="s">
        <v>308</v>
      </c>
      <c r="H535" t="s">
        <v>14</v>
      </c>
      <c r="I535">
        <v>53</v>
      </c>
      <c r="J535">
        <v>51</v>
      </c>
      <c r="K535">
        <v>2041.62</v>
      </c>
      <c r="L535">
        <v>38.521132075471698</v>
      </c>
      <c r="M535">
        <v>1.7204964684907E-3</v>
      </c>
      <c r="N535">
        <v>6.6275471698113195E-2</v>
      </c>
    </row>
    <row r="536" spans="1:14">
      <c r="A536" t="s">
        <v>76</v>
      </c>
      <c r="B536" t="s">
        <v>3</v>
      </c>
      <c r="C536" t="s">
        <v>86</v>
      </c>
      <c r="D536" t="s">
        <v>85</v>
      </c>
      <c r="E536" t="s">
        <v>92</v>
      </c>
      <c r="F536" t="s">
        <v>240</v>
      </c>
      <c r="G536" t="s">
        <v>240</v>
      </c>
      <c r="H536" t="s">
        <v>15</v>
      </c>
      <c r="I536">
        <v>78</v>
      </c>
      <c r="J536">
        <v>68</v>
      </c>
      <c r="K536">
        <v>5478.3699999999899</v>
      </c>
      <c r="L536">
        <v>70.235512820512795</v>
      </c>
      <c r="M536">
        <v>5.8057761706492995E-4</v>
      </c>
      <c r="N536">
        <v>4.0777166666666601E-2</v>
      </c>
    </row>
    <row r="537" spans="1:14">
      <c r="A537" t="s">
        <v>76</v>
      </c>
      <c r="B537" t="s">
        <v>3</v>
      </c>
      <c r="C537" t="s">
        <v>86</v>
      </c>
      <c r="D537" t="s">
        <v>85</v>
      </c>
      <c r="E537" t="s">
        <v>92</v>
      </c>
      <c r="F537" t="s">
        <v>117</v>
      </c>
      <c r="G537" t="s">
        <v>117</v>
      </c>
      <c r="H537" t="s">
        <v>17</v>
      </c>
      <c r="I537">
        <v>2</v>
      </c>
      <c r="J537">
        <v>2</v>
      </c>
      <c r="K537">
        <v>3534.46</v>
      </c>
      <c r="L537">
        <v>1767.23</v>
      </c>
      <c r="M537" s="12">
        <v>6.2253074019793606E-5</v>
      </c>
      <c r="N537">
        <v>0.1100155</v>
      </c>
    </row>
    <row r="538" spans="1:14">
      <c r="A538" t="s">
        <v>76</v>
      </c>
      <c r="B538" t="s">
        <v>3</v>
      </c>
      <c r="C538" t="s">
        <v>226</v>
      </c>
      <c r="D538" t="s">
        <v>285</v>
      </c>
      <c r="E538" t="s">
        <v>103</v>
      </c>
      <c r="F538" t="s">
        <v>88</v>
      </c>
      <c r="G538" t="s">
        <v>88</v>
      </c>
      <c r="H538" t="s">
        <v>15</v>
      </c>
      <c r="I538">
        <v>2</v>
      </c>
      <c r="J538">
        <v>2</v>
      </c>
      <c r="K538">
        <v>185.98</v>
      </c>
      <c r="L538">
        <v>92.99</v>
      </c>
      <c r="M538">
        <v>5.9101032369071899E-3</v>
      </c>
      <c r="N538">
        <v>0.54958050000000003</v>
      </c>
    </row>
    <row r="539" spans="1:14">
      <c r="A539" t="s">
        <v>93</v>
      </c>
      <c r="B539" t="s">
        <v>2</v>
      </c>
      <c r="C539" t="s">
        <v>221</v>
      </c>
      <c r="D539" t="s">
        <v>285</v>
      </c>
      <c r="E539" t="s">
        <v>92</v>
      </c>
      <c r="F539" t="s">
        <v>106</v>
      </c>
      <c r="G539" t="s">
        <v>106</v>
      </c>
      <c r="H539" t="s">
        <v>12</v>
      </c>
      <c r="I539">
        <v>194</v>
      </c>
      <c r="J539">
        <v>148</v>
      </c>
      <c r="K539">
        <v>2774.73</v>
      </c>
      <c r="L539">
        <v>14.3027319587628</v>
      </c>
      <c r="M539">
        <v>1.3098888900902001E-3</v>
      </c>
      <c r="N539">
        <v>1.8734989690721598E-2</v>
      </c>
    </row>
    <row r="540" spans="1:14">
      <c r="A540" t="s">
        <v>93</v>
      </c>
      <c r="B540" t="s">
        <v>2</v>
      </c>
      <c r="C540" t="s">
        <v>93</v>
      </c>
      <c r="D540" t="s">
        <v>85</v>
      </c>
      <c r="E540" t="s">
        <v>92</v>
      </c>
      <c r="F540" t="s">
        <v>304</v>
      </c>
      <c r="G540" t="s">
        <v>304</v>
      </c>
      <c r="H540" t="s">
        <v>16</v>
      </c>
      <c r="I540">
        <v>128</v>
      </c>
      <c r="J540">
        <v>75</v>
      </c>
      <c r="K540">
        <v>26577.61</v>
      </c>
      <c r="L540">
        <v>207.637578125</v>
      </c>
      <c r="M540">
        <v>1.1121589563546099E-3</v>
      </c>
      <c r="N540">
        <v>0.23092599218750001</v>
      </c>
    </row>
    <row r="541" spans="1:14">
      <c r="A541" t="s">
        <v>93</v>
      </c>
      <c r="B541" t="s">
        <v>2</v>
      </c>
      <c r="C541" t="s">
        <v>93</v>
      </c>
      <c r="D541" t="s">
        <v>85</v>
      </c>
      <c r="E541" t="s">
        <v>111</v>
      </c>
      <c r="F541" t="s">
        <v>243</v>
      </c>
      <c r="G541" t="s">
        <v>243</v>
      </c>
      <c r="H541" t="s">
        <v>14</v>
      </c>
      <c r="I541">
        <v>15</v>
      </c>
      <c r="J541">
        <v>9</v>
      </c>
      <c r="K541">
        <v>557.69999999999902</v>
      </c>
      <c r="L541">
        <v>37.18</v>
      </c>
      <c r="M541">
        <v>2.08801147570378E-3</v>
      </c>
      <c r="N541">
        <v>7.7632266666666602E-2</v>
      </c>
    </row>
    <row r="542" spans="1:14">
      <c r="A542" t="s">
        <v>76</v>
      </c>
      <c r="B542" t="s">
        <v>3</v>
      </c>
      <c r="C542" t="s">
        <v>86</v>
      </c>
      <c r="D542" t="s">
        <v>85</v>
      </c>
      <c r="E542" t="s">
        <v>111</v>
      </c>
      <c r="F542" t="s">
        <v>243</v>
      </c>
      <c r="G542" t="s">
        <v>243</v>
      </c>
      <c r="H542" t="s">
        <v>13</v>
      </c>
      <c r="I542">
        <v>5</v>
      </c>
      <c r="J542">
        <v>4</v>
      </c>
      <c r="K542">
        <v>123.15</v>
      </c>
      <c r="L542">
        <v>24.63</v>
      </c>
      <c r="M542">
        <v>1.0017864393016601E-3</v>
      </c>
      <c r="N542">
        <v>2.4674000000000001E-2</v>
      </c>
    </row>
    <row r="543" spans="1:14">
      <c r="A543" t="s">
        <v>76</v>
      </c>
      <c r="B543" t="s">
        <v>3</v>
      </c>
      <c r="C543" t="s">
        <v>86</v>
      </c>
      <c r="D543" t="s">
        <v>85</v>
      </c>
      <c r="E543" t="s">
        <v>111</v>
      </c>
      <c r="F543" t="s">
        <v>99</v>
      </c>
      <c r="G543" t="s">
        <v>99</v>
      </c>
      <c r="H543" t="s">
        <v>17</v>
      </c>
      <c r="I543">
        <v>13</v>
      </c>
      <c r="J543">
        <v>7</v>
      </c>
      <c r="K543">
        <v>11866.22</v>
      </c>
      <c r="L543">
        <v>912.78615384615296</v>
      </c>
      <c r="M543">
        <v>2.08728558883957E-4</v>
      </c>
      <c r="N543">
        <v>0.190524538461538</v>
      </c>
    </row>
    <row r="544" spans="1:14">
      <c r="A544" t="s">
        <v>93</v>
      </c>
      <c r="B544" t="s">
        <v>2</v>
      </c>
      <c r="C544" t="s">
        <v>93</v>
      </c>
      <c r="D544" t="s">
        <v>85</v>
      </c>
      <c r="E544" t="s">
        <v>92</v>
      </c>
      <c r="F544" t="s">
        <v>88</v>
      </c>
      <c r="G544" t="s">
        <v>137</v>
      </c>
      <c r="H544" t="s">
        <v>17</v>
      </c>
      <c r="I544">
        <v>31</v>
      </c>
      <c r="J544">
        <v>31</v>
      </c>
      <c r="K544">
        <v>28817.69</v>
      </c>
      <c r="L544">
        <v>929.60290322580602</v>
      </c>
      <c r="M544">
        <v>1.2653844218603199E-3</v>
      </c>
      <c r="N544">
        <v>1.1763050322580599</v>
      </c>
    </row>
    <row r="545" spans="1:14">
      <c r="A545" t="s">
        <v>76</v>
      </c>
      <c r="B545" t="s">
        <v>3</v>
      </c>
      <c r="C545" t="s">
        <v>86</v>
      </c>
      <c r="D545" t="s">
        <v>85</v>
      </c>
      <c r="E545" t="s">
        <v>92</v>
      </c>
      <c r="F545" t="s">
        <v>88</v>
      </c>
      <c r="G545" t="s">
        <v>106</v>
      </c>
      <c r="H545" t="s">
        <v>17</v>
      </c>
      <c r="I545">
        <v>6</v>
      </c>
      <c r="J545">
        <v>6</v>
      </c>
      <c r="K545">
        <v>9513.43</v>
      </c>
      <c r="L545">
        <v>1585.5716666666599</v>
      </c>
      <c r="M545">
        <v>0</v>
      </c>
      <c r="N545">
        <v>0</v>
      </c>
    </row>
    <row r="546" spans="1:14">
      <c r="A546" t="s">
        <v>76</v>
      </c>
      <c r="B546" t="s">
        <v>3</v>
      </c>
      <c r="C546" t="s">
        <v>86</v>
      </c>
      <c r="D546" t="s">
        <v>85</v>
      </c>
      <c r="E546" t="s">
        <v>92</v>
      </c>
      <c r="F546" t="s">
        <v>99</v>
      </c>
      <c r="G546" t="s">
        <v>99</v>
      </c>
      <c r="H546" t="s">
        <v>16</v>
      </c>
      <c r="I546">
        <v>27</v>
      </c>
      <c r="J546">
        <v>26</v>
      </c>
      <c r="K546">
        <v>4679.26</v>
      </c>
      <c r="L546">
        <v>173.30592592592501</v>
      </c>
      <c r="M546">
        <v>3.9353957677068599E-4</v>
      </c>
      <c r="N546">
        <v>6.8202740740740703E-2</v>
      </c>
    </row>
    <row r="547" spans="1:14">
      <c r="A547" t="s">
        <v>76</v>
      </c>
      <c r="B547" t="s">
        <v>3</v>
      </c>
      <c r="C547" t="s">
        <v>86</v>
      </c>
      <c r="D547" t="s">
        <v>85</v>
      </c>
      <c r="E547" t="s">
        <v>92</v>
      </c>
      <c r="F547" t="s">
        <v>88</v>
      </c>
      <c r="G547" t="s">
        <v>308</v>
      </c>
      <c r="H547" t="s">
        <v>17</v>
      </c>
      <c r="I547">
        <v>1</v>
      </c>
      <c r="J547">
        <v>1</v>
      </c>
      <c r="K547">
        <v>845.47</v>
      </c>
      <c r="L547">
        <v>845.47</v>
      </c>
      <c r="M547">
        <v>0</v>
      </c>
      <c r="N547">
        <v>0</v>
      </c>
    </row>
    <row r="548" spans="1:14">
      <c r="A548" t="s">
        <v>76</v>
      </c>
      <c r="B548" t="s">
        <v>3</v>
      </c>
      <c r="C548" t="s">
        <v>86</v>
      </c>
      <c r="D548" t="s">
        <v>85</v>
      </c>
      <c r="E548" t="s">
        <v>92</v>
      </c>
      <c r="F548" t="s">
        <v>88</v>
      </c>
      <c r="G548" t="s">
        <v>106</v>
      </c>
      <c r="H548" t="s">
        <v>13</v>
      </c>
      <c r="I548">
        <v>4</v>
      </c>
      <c r="J548">
        <v>4</v>
      </c>
      <c r="K548">
        <v>87.65</v>
      </c>
      <c r="L548">
        <v>21.912500000000001</v>
      </c>
      <c r="M548">
        <v>9.9512835139760401E-4</v>
      </c>
      <c r="N548">
        <v>2.1805749999999999E-2</v>
      </c>
    </row>
    <row r="549" spans="1:14">
      <c r="A549" t="s">
        <v>76</v>
      </c>
      <c r="B549" t="s">
        <v>3</v>
      </c>
      <c r="C549" t="s">
        <v>86</v>
      </c>
      <c r="D549" t="s">
        <v>85</v>
      </c>
      <c r="E549" t="s">
        <v>103</v>
      </c>
      <c r="F549" t="s">
        <v>318</v>
      </c>
      <c r="G549" t="s">
        <v>318</v>
      </c>
      <c r="H549" t="s">
        <v>4</v>
      </c>
      <c r="I549">
        <v>24</v>
      </c>
      <c r="J549">
        <v>4</v>
      </c>
      <c r="K549">
        <v>74.58</v>
      </c>
      <c r="L549">
        <v>3.1074999999999902</v>
      </c>
      <c r="M549">
        <v>2.7569871279163299E-2</v>
      </c>
      <c r="N549">
        <v>8.5673374999999996E-2</v>
      </c>
    </row>
    <row r="550" spans="1:14">
      <c r="A550" t="s">
        <v>93</v>
      </c>
      <c r="B550" t="s">
        <v>2</v>
      </c>
      <c r="C550" t="s">
        <v>93</v>
      </c>
      <c r="D550" t="s">
        <v>85</v>
      </c>
      <c r="E550" t="s">
        <v>111</v>
      </c>
      <c r="F550" t="s">
        <v>318</v>
      </c>
      <c r="G550" t="s">
        <v>318</v>
      </c>
      <c r="H550" t="s">
        <v>4</v>
      </c>
      <c r="I550">
        <v>31</v>
      </c>
      <c r="J550">
        <v>5</v>
      </c>
      <c r="K550">
        <v>123.289999999999</v>
      </c>
      <c r="L550">
        <v>3.9770967741935501</v>
      </c>
      <c r="M550">
        <v>5.3344796820504496E-3</v>
      </c>
      <c r="N550">
        <v>2.1215741935483801E-2</v>
      </c>
    </row>
    <row r="551" spans="1:14">
      <c r="A551" t="s">
        <v>93</v>
      </c>
      <c r="B551" t="s">
        <v>2</v>
      </c>
      <c r="C551" t="s">
        <v>93</v>
      </c>
      <c r="D551" t="s">
        <v>85</v>
      </c>
      <c r="E551" t="s">
        <v>111</v>
      </c>
      <c r="F551" t="s">
        <v>318</v>
      </c>
      <c r="G551" t="s">
        <v>318</v>
      </c>
      <c r="H551" t="s">
        <v>15</v>
      </c>
      <c r="I551">
        <v>3</v>
      </c>
      <c r="J551">
        <v>2</v>
      </c>
      <c r="K551">
        <v>190.44</v>
      </c>
      <c r="L551">
        <v>63.48</v>
      </c>
      <c r="M551">
        <v>1.6796051249737399E-3</v>
      </c>
      <c r="N551">
        <v>0.106621333333333</v>
      </c>
    </row>
    <row r="552" spans="1:14">
      <c r="A552" t="s">
        <v>76</v>
      </c>
      <c r="B552" t="s">
        <v>3</v>
      </c>
      <c r="C552" t="s">
        <v>86</v>
      </c>
      <c r="D552" t="s">
        <v>85</v>
      </c>
      <c r="E552" t="s">
        <v>103</v>
      </c>
      <c r="F552" t="s">
        <v>318</v>
      </c>
      <c r="G552" t="s">
        <v>318</v>
      </c>
      <c r="H552" t="s">
        <v>15</v>
      </c>
      <c r="I552">
        <v>5</v>
      </c>
      <c r="J552">
        <v>4</v>
      </c>
      <c r="K552">
        <v>406.61</v>
      </c>
      <c r="L552">
        <v>81.322000000000003</v>
      </c>
      <c r="M552">
        <v>6.7386439093972102E-3</v>
      </c>
      <c r="N552">
        <v>0.54800000000000004</v>
      </c>
    </row>
    <row r="553" spans="1:14">
      <c r="A553" t="s">
        <v>76</v>
      </c>
      <c r="B553" t="s">
        <v>3</v>
      </c>
      <c r="C553" t="s">
        <v>86</v>
      </c>
      <c r="D553" t="s">
        <v>85</v>
      </c>
      <c r="E553" t="s">
        <v>111</v>
      </c>
      <c r="F553" t="s">
        <v>318</v>
      </c>
      <c r="G553" t="s">
        <v>318</v>
      </c>
      <c r="H553" t="s">
        <v>4</v>
      </c>
      <c r="I553">
        <v>6</v>
      </c>
      <c r="J553">
        <v>3</v>
      </c>
      <c r="K553">
        <v>21.09</v>
      </c>
      <c r="L553">
        <v>3.5150000000000001</v>
      </c>
      <c r="M553">
        <v>4.9508771929824497E-3</v>
      </c>
      <c r="N553">
        <v>1.7402333333333301E-2</v>
      </c>
    </row>
    <row r="554" spans="1:14">
      <c r="A554" t="s">
        <v>93</v>
      </c>
      <c r="B554" t="s">
        <v>2</v>
      </c>
      <c r="C554" t="s">
        <v>93</v>
      </c>
      <c r="D554" t="s">
        <v>85</v>
      </c>
      <c r="E554" t="s">
        <v>111</v>
      </c>
      <c r="F554" t="s">
        <v>250</v>
      </c>
      <c r="G554" t="s">
        <v>250</v>
      </c>
      <c r="H554" t="s">
        <v>4</v>
      </c>
      <c r="I554">
        <v>18</v>
      </c>
      <c r="J554">
        <v>13</v>
      </c>
      <c r="K554">
        <v>79.819999999999993</v>
      </c>
      <c r="L554">
        <v>4.4344444444444404</v>
      </c>
      <c r="M554">
        <v>4.4514908544224501E-3</v>
      </c>
      <c r="N554">
        <v>1.97398888888888E-2</v>
      </c>
    </row>
    <row r="555" spans="1:14">
      <c r="A555" t="s">
        <v>76</v>
      </c>
      <c r="B555" t="s">
        <v>3</v>
      </c>
      <c r="C555" t="s">
        <v>226</v>
      </c>
      <c r="D555" t="s">
        <v>285</v>
      </c>
      <c r="E555" t="s">
        <v>103</v>
      </c>
      <c r="F555" t="s">
        <v>99</v>
      </c>
      <c r="G555" t="s">
        <v>99</v>
      </c>
      <c r="H555" t="s">
        <v>15</v>
      </c>
      <c r="I555">
        <v>1</v>
      </c>
      <c r="J555">
        <v>1</v>
      </c>
      <c r="K555">
        <v>60.99</v>
      </c>
      <c r="L555">
        <v>60.99</v>
      </c>
      <c r="M555">
        <v>0</v>
      </c>
      <c r="N555">
        <v>0</v>
      </c>
    </row>
    <row r="556" spans="1:14">
      <c r="A556" t="s">
        <v>76</v>
      </c>
      <c r="B556" t="s">
        <v>3</v>
      </c>
      <c r="C556" t="s">
        <v>86</v>
      </c>
      <c r="D556" t="s">
        <v>85</v>
      </c>
      <c r="E556" t="s">
        <v>103</v>
      </c>
      <c r="F556" t="s">
        <v>306</v>
      </c>
      <c r="G556" t="s">
        <v>306</v>
      </c>
      <c r="H556" t="s">
        <v>16</v>
      </c>
      <c r="I556">
        <v>62</v>
      </c>
      <c r="J556">
        <v>43</v>
      </c>
      <c r="K556">
        <v>12265.9899999999</v>
      </c>
      <c r="L556">
        <v>197.83854838709601</v>
      </c>
      <c r="M556">
        <v>7.25502213844948E-3</v>
      </c>
      <c r="N556">
        <v>1.43532304838709</v>
      </c>
    </row>
    <row r="557" spans="1:14">
      <c r="A557" t="s">
        <v>76</v>
      </c>
      <c r="B557" t="s">
        <v>3</v>
      </c>
      <c r="C557" t="s">
        <v>226</v>
      </c>
      <c r="D557" t="s">
        <v>285</v>
      </c>
      <c r="E557" t="s">
        <v>103</v>
      </c>
      <c r="F557" t="s">
        <v>106</v>
      </c>
      <c r="G557" t="s">
        <v>106</v>
      </c>
      <c r="H557" t="s">
        <v>15</v>
      </c>
      <c r="I557">
        <v>12</v>
      </c>
      <c r="J557">
        <v>7</v>
      </c>
      <c r="K557">
        <v>1004.63</v>
      </c>
      <c r="L557">
        <v>83.719166666666595</v>
      </c>
      <c r="M557">
        <v>0</v>
      </c>
      <c r="N557">
        <v>0</v>
      </c>
    </row>
    <row r="558" spans="1:14">
      <c r="A558" t="s">
        <v>93</v>
      </c>
      <c r="B558" t="s">
        <v>2</v>
      </c>
      <c r="C558" t="s">
        <v>221</v>
      </c>
      <c r="D558" t="s">
        <v>285</v>
      </c>
      <c r="E558" t="s">
        <v>103</v>
      </c>
      <c r="F558" t="s">
        <v>106</v>
      </c>
      <c r="G558" t="s">
        <v>106</v>
      </c>
      <c r="H558" t="s">
        <v>15</v>
      </c>
      <c r="I558">
        <v>2</v>
      </c>
      <c r="J558">
        <v>2</v>
      </c>
      <c r="K558">
        <v>117.72</v>
      </c>
      <c r="L558">
        <v>58.86</v>
      </c>
      <c r="M558">
        <v>0</v>
      </c>
      <c r="N558">
        <v>0</v>
      </c>
    </row>
    <row r="559" spans="1:14">
      <c r="A559" t="s">
        <v>93</v>
      </c>
      <c r="B559" t="s">
        <v>2</v>
      </c>
      <c r="C559" t="s">
        <v>93</v>
      </c>
      <c r="D559" t="s">
        <v>85</v>
      </c>
      <c r="E559" t="s">
        <v>103</v>
      </c>
      <c r="F559" t="s">
        <v>137</v>
      </c>
      <c r="G559" t="s">
        <v>137</v>
      </c>
      <c r="H559" t="s">
        <v>14</v>
      </c>
      <c r="I559">
        <v>23</v>
      </c>
      <c r="J559">
        <v>20</v>
      </c>
      <c r="K559">
        <v>917.33999999999901</v>
      </c>
      <c r="L559">
        <v>39.884347826086902</v>
      </c>
      <c r="M559">
        <v>9.3175551049774295E-3</v>
      </c>
      <c r="N559">
        <v>0.371624608695652</v>
      </c>
    </row>
    <row r="560" spans="1:14">
      <c r="A560" t="s">
        <v>93</v>
      </c>
      <c r="B560" t="s">
        <v>2</v>
      </c>
      <c r="C560" t="s">
        <v>93</v>
      </c>
      <c r="D560" t="s">
        <v>85</v>
      </c>
      <c r="E560" t="s">
        <v>103</v>
      </c>
      <c r="F560" t="s">
        <v>106</v>
      </c>
      <c r="G560" t="s">
        <v>106</v>
      </c>
      <c r="H560" t="s">
        <v>17</v>
      </c>
      <c r="I560">
        <v>15</v>
      </c>
      <c r="J560">
        <v>14</v>
      </c>
      <c r="K560">
        <v>15178.65</v>
      </c>
      <c r="L560">
        <v>1011.90999999999</v>
      </c>
      <c r="M560">
        <v>7.4493803467370204E-3</v>
      </c>
      <c r="N560">
        <v>7.5381024666666603</v>
      </c>
    </row>
    <row r="561" spans="1:14">
      <c r="A561" t="s">
        <v>76</v>
      </c>
      <c r="B561" t="s">
        <v>3</v>
      </c>
      <c r="C561" t="s">
        <v>86</v>
      </c>
      <c r="D561" t="s">
        <v>85</v>
      </c>
      <c r="E561" t="s">
        <v>92</v>
      </c>
      <c r="F561" t="s">
        <v>88</v>
      </c>
      <c r="G561" t="s">
        <v>265</v>
      </c>
      <c r="H561" t="s">
        <v>12</v>
      </c>
      <c r="I561">
        <v>8</v>
      </c>
      <c r="J561">
        <v>6</v>
      </c>
      <c r="K561">
        <v>116.05</v>
      </c>
      <c r="L561">
        <v>14.50625</v>
      </c>
      <c r="M561">
        <v>4.9924170616113704E-4</v>
      </c>
      <c r="N561">
        <v>7.2421250000000003E-3</v>
      </c>
    </row>
    <row r="562" spans="1:14">
      <c r="A562" t="s">
        <v>76</v>
      </c>
      <c r="B562" t="s">
        <v>3</v>
      </c>
      <c r="C562" t="s">
        <v>86</v>
      </c>
      <c r="D562" t="s">
        <v>85</v>
      </c>
      <c r="E562" t="s">
        <v>111</v>
      </c>
      <c r="F562" t="s">
        <v>235</v>
      </c>
      <c r="G562" t="s">
        <v>235</v>
      </c>
      <c r="H562" t="s">
        <v>16</v>
      </c>
      <c r="I562">
        <v>10</v>
      </c>
      <c r="J562">
        <v>8</v>
      </c>
      <c r="K562">
        <v>1684.4399999999901</v>
      </c>
      <c r="L562">
        <v>168.44399999999999</v>
      </c>
      <c r="M562">
        <v>4.1743368716012398E-4</v>
      </c>
      <c r="N562">
        <v>7.0314199999999993E-2</v>
      </c>
    </row>
    <row r="563" spans="1:14">
      <c r="A563" t="s">
        <v>76</v>
      </c>
      <c r="B563" t="s">
        <v>3</v>
      </c>
      <c r="C563" t="s">
        <v>86</v>
      </c>
      <c r="D563" t="s">
        <v>85</v>
      </c>
      <c r="E563" t="s">
        <v>103</v>
      </c>
      <c r="F563" t="s">
        <v>265</v>
      </c>
      <c r="G563" t="s">
        <v>265</v>
      </c>
      <c r="H563" t="s">
        <v>4</v>
      </c>
      <c r="I563">
        <v>7</v>
      </c>
      <c r="J563">
        <v>4</v>
      </c>
      <c r="K563">
        <v>49.6</v>
      </c>
      <c r="L563">
        <v>7.0857142857142801</v>
      </c>
      <c r="M563">
        <v>1.25030241935483E-2</v>
      </c>
      <c r="N563">
        <v>8.8592857142857098E-2</v>
      </c>
    </row>
    <row r="564" spans="1:14">
      <c r="A564" t="s">
        <v>76</v>
      </c>
      <c r="B564" t="s">
        <v>3</v>
      </c>
      <c r="C564" t="s">
        <v>86</v>
      </c>
      <c r="D564" t="s">
        <v>85</v>
      </c>
      <c r="E564" t="s">
        <v>103</v>
      </c>
      <c r="F564" t="s">
        <v>243</v>
      </c>
      <c r="G564" t="s">
        <v>243</v>
      </c>
      <c r="H564" t="s">
        <v>17</v>
      </c>
      <c r="I564">
        <v>4</v>
      </c>
      <c r="J564">
        <v>2</v>
      </c>
      <c r="K564">
        <v>4226.21</v>
      </c>
      <c r="L564">
        <v>1056.5525</v>
      </c>
      <c r="M564">
        <v>5.4988038928496198E-3</v>
      </c>
      <c r="N564">
        <v>5.8097750000000001</v>
      </c>
    </row>
    <row r="565" spans="1:14">
      <c r="A565" t="s">
        <v>93</v>
      </c>
      <c r="B565" t="s">
        <v>2</v>
      </c>
      <c r="C565" t="s">
        <v>93</v>
      </c>
      <c r="D565" t="s">
        <v>85</v>
      </c>
      <c r="E565" t="s">
        <v>111</v>
      </c>
      <c r="F565" t="s">
        <v>243</v>
      </c>
      <c r="G565" t="s">
        <v>243</v>
      </c>
      <c r="H565" t="s">
        <v>16</v>
      </c>
      <c r="I565">
        <v>31</v>
      </c>
      <c r="J565">
        <v>13</v>
      </c>
      <c r="K565">
        <v>7917.0899999999901</v>
      </c>
      <c r="L565">
        <v>255.39</v>
      </c>
      <c r="M565">
        <v>1.7591721200592601E-3</v>
      </c>
      <c r="N565">
        <v>0.44927496774193498</v>
      </c>
    </row>
    <row r="566" spans="1:14">
      <c r="A566" t="s">
        <v>76</v>
      </c>
      <c r="B566" t="s">
        <v>3</v>
      </c>
      <c r="C566" t="s">
        <v>86</v>
      </c>
      <c r="D566" t="s">
        <v>85</v>
      </c>
      <c r="E566" t="s">
        <v>92</v>
      </c>
      <c r="F566" t="s">
        <v>250</v>
      </c>
      <c r="G566" t="s">
        <v>250</v>
      </c>
      <c r="H566" t="s">
        <v>13</v>
      </c>
      <c r="I566">
        <v>43</v>
      </c>
      <c r="J566">
        <v>30</v>
      </c>
      <c r="K566">
        <v>1102.56</v>
      </c>
      <c r="L566">
        <v>25.640930232558102</v>
      </c>
      <c r="M566">
        <v>1.1059107894354899E-3</v>
      </c>
      <c r="N566">
        <v>2.8356581395348801E-2</v>
      </c>
    </row>
    <row r="567" spans="1:14">
      <c r="A567" t="s">
        <v>93</v>
      </c>
      <c r="B567" t="s">
        <v>2</v>
      </c>
      <c r="C567" t="s">
        <v>93</v>
      </c>
      <c r="D567" t="s">
        <v>85</v>
      </c>
      <c r="E567" t="s">
        <v>92</v>
      </c>
      <c r="F567" t="s">
        <v>265</v>
      </c>
      <c r="G567" t="s">
        <v>265</v>
      </c>
      <c r="H567" t="s">
        <v>17</v>
      </c>
      <c r="I567">
        <v>7</v>
      </c>
      <c r="J567">
        <v>5</v>
      </c>
      <c r="K567">
        <v>7352.07</v>
      </c>
      <c r="L567">
        <v>1050.2957142857099</v>
      </c>
      <c r="M567">
        <v>5.0349683830540196E-4</v>
      </c>
      <c r="N567">
        <v>0.52882057142857097</v>
      </c>
    </row>
    <row r="568" spans="1:14">
      <c r="A568" t="s">
        <v>93</v>
      </c>
      <c r="B568" t="s">
        <v>2</v>
      </c>
      <c r="C568" t="s">
        <v>93</v>
      </c>
      <c r="D568" t="s">
        <v>85</v>
      </c>
      <c r="E568" t="s">
        <v>92</v>
      </c>
      <c r="F568" t="s">
        <v>312</v>
      </c>
      <c r="G568" t="s">
        <v>312</v>
      </c>
      <c r="H568" t="s">
        <v>14</v>
      </c>
      <c r="I568">
        <v>9</v>
      </c>
      <c r="J568">
        <v>8</v>
      </c>
      <c r="K568">
        <v>356.159999999999</v>
      </c>
      <c r="L568">
        <v>39.573333333333302</v>
      </c>
      <c r="M568">
        <v>1.1843721922731301E-3</v>
      </c>
      <c r="N568">
        <v>4.6869555555555498E-2</v>
      </c>
    </row>
    <row r="569" spans="1:14">
      <c r="A569" t="s">
        <v>93</v>
      </c>
      <c r="B569" t="s">
        <v>2</v>
      </c>
      <c r="C569" t="s">
        <v>93</v>
      </c>
      <c r="D569" t="s">
        <v>85</v>
      </c>
      <c r="E569" t="s">
        <v>111</v>
      </c>
      <c r="F569" t="s">
        <v>312</v>
      </c>
      <c r="G569" t="s">
        <v>312</v>
      </c>
      <c r="H569" t="s">
        <v>14</v>
      </c>
      <c r="I569">
        <v>22</v>
      </c>
      <c r="J569">
        <v>12</v>
      </c>
      <c r="K569">
        <v>873.06999999999903</v>
      </c>
      <c r="L569">
        <v>39.685000000000002</v>
      </c>
      <c r="M569">
        <v>1.9565876733824302E-3</v>
      </c>
      <c r="N569">
        <v>7.7647181818181796E-2</v>
      </c>
    </row>
    <row r="570" spans="1:14">
      <c r="A570" t="s">
        <v>93</v>
      </c>
      <c r="B570" t="s">
        <v>2</v>
      </c>
      <c r="C570" t="s">
        <v>93</v>
      </c>
      <c r="D570" t="s">
        <v>85</v>
      </c>
      <c r="E570" t="s">
        <v>92</v>
      </c>
      <c r="F570" t="s">
        <v>249</v>
      </c>
      <c r="G570" t="s">
        <v>249</v>
      </c>
      <c r="H570" t="s">
        <v>13</v>
      </c>
      <c r="I570">
        <v>71</v>
      </c>
      <c r="J570">
        <v>23</v>
      </c>
      <c r="K570">
        <v>1699.14</v>
      </c>
      <c r="L570">
        <v>23.931549295774602</v>
      </c>
      <c r="M570">
        <v>1.5323952116953199E-3</v>
      </c>
      <c r="N570">
        <v>3.6672591549295697E-2</v>
      </c>
    </row>
    <row r="571" spans="1:14">
      <c r="A571" t="s">
        <v>76</v>
      </c>
      <c r="B571" t="s">
        <v>3</v>
      </c>
      <c r="C571" t="s">
        <v>86</v>
      </c>
      <c r="D571" t="s">
        <v>85</v>
      </c>
      <c r="E571" t="s">
        <v>92</v>
      </c>
      <c r="F571" t="s">
        <v>249</v>
      </c>
      <c r="G571" t="s">
        <v>249</v>
      </c>
      <c r="H571" t="s">
        <v>12</v>
      </c>
      <c r="I571">
        <v>33</v>
      </c>
      <c r="J571">
        <v>5</v>
      </c>
      <c r="K571">
        <v>467.60999999999899</v>
      </c>
      <c r="L571">
        <v>14.1699999999999</v>
      </c>
      <c r="M571">
        <v>1.39040225829216E-3</v>
      </c>
      <c r="N571">
        <v>1.9702000000000001E-2</v>
      </c>
    </row>
    <row r="572" spans="1:14">
      <c r="A572" t="s">
        <v>93</v>
      </c>
      <c r="B572" t="s">
        <v>2</v>
      </c>
      <c r="C572" t="s">
        <v>93</v>
      </c>
      <c r="D572" t="s">
        <v>85</v>
      </c>
      <c r="E572" t="s">
        <v>103</v>
      </c>
      <c r="F572" t="s">
        <v>240</v>
      </c>
      <c r="G572" t="s">
        <v>240</v>
      </c>
      <c r="H572" t="s">
        <v>12</v>
      </c>
      <c r="I572">
        <v>9</v>
      </c>
      <c r="J572">
        <v>4</v>
      </c>
      <c r="K572">
        <v>123.21</v>
      </c>
      <c r="L572">
        <v>13.69</v>
      </c>
      <c r="M572">
        <v>8.8468306143981799E-3</v>
      </c>
      <c r="N572">
        <v>0.121113111111111</v>
      </c>
    </row>
    <row r="573" spans="1:14">
      <c r="A573" t="s">
        <v>76</v>
      </c>
      <c r="B573" t="s">
        <v>3</v>
      </c>
      <c r="C573" t="s">
        <v>86</v>
      </c>
      <c r="D573" t="s">
        <v>85</v>
      </c>
      <c r="E573" t="s">
        <v>103</v>
      </c>
      <c r="F573" t="s">
        <v>240</v>
      </c>
      <c r="G573" t="s">
        <v>240</v>
      </c>
      <c r="H573" t="s">
        <v>12</v>
      </c>
      <c r="I573">
        <v>43</v>
      </c>
      <c r="J573">
        <v>18</v>
      </c>
      <c r="K573">
        <v>609.08000000000004</v>
      </c>
      <c r="L573">
        <v>14.1646511627906</v>
      </c>
      <c r="M573">
        <v>1.37451221514415E-2</v>
      </c>
      <c r="N573">
        <v>0.194694860465116</v>
      </c>
    </row>
    <row r="574" spans="1:14">
      <c r="A574" t="s">
        <v>76</v>
      </c>
      <c r="B574" t="s">
        <v>3</v>
      </c>
      <c r="C574" t="s">
        <v>86</v>
      </c>
      <c r="D574" t="s">
        <v>85</v>
      </c>
      <c r="E574" t="s">
        <v>103</v>
      </c>
      <c r="F574" t="s">
        <v>240</v>
      </c>
      <c r="G574" t="s">
        <v>240</v>
      </c>
      <c r="H574" t="s">
        <v>14</v>
      </c>
      <c r="I574">
        <v>17</v>
      </c>
      <c r="J574">
        <v>11</v>
      </c>
      <c r="K574">
        <v>681.91</v>
      </c>
      <c r="L574">
        <v>40.112352941176397</v>
      </c>
      <c r="M574">
        <v>9.3333181798184502E-3</v>
      </c>
      <c r="N574">
        <v>0.37438135294117603</v>
      </c>
    </row>
    <row r="575" spans="1:14">
      <c r="A575" t="s">
        <v>76</v>
      </c>
      <c r="B575" t="s">
        <v>3</v>
      </c>
      <c r="C575" t="s">
        <v>86</v>
      </c>
      <c r="D575" t="s">
        <v>85</v>
      </c>
      <c r="E575" t="s">
        <v>92</v>
      </c>
      <c r="F575" t="s">
        <v>88</v>
      </c>
      <c r="G575" t="s">
        <v>83</v>
      </c>
      <c r="H575" t="s">
        <v>14</v>
      </c>
      <c r="I575">
        <v>8</v>
      </c>
      <c r="J575">
        <v>8</v>
      </c>
      <c r="K575">
        <v>326.23</v>
      </c>
      <c r="L575">
        <v>40.778750000000002</v>
      </c>
      <c r="M575">
        <v>8.7680777365662201E-4</v>
      </c>
      <c r="N575">
        <v>3.5755124999999999E-2</v>
      </c>
    </row>
    <row r="576" spans="1:14">
      <c r="A576" t="s">
        <v>76</v>
      </c>
      <c r="B576" t="s">
        <v>3</v>
      </c>
      <c r="C576" t="s">
        <v>226</v>
      </c>
      <c r="D576" t="s">
        <v>285</v>
      </c>
      <c r="E576" t="s">
        <v>103</v>
      </c>
      <c r="F576" t="s">
        <v>306</v>
      </c>
      <c r="G576" t="s">
        <v>306</v>
      </c>
      <c r="H576" t="s">
        <v>16</v>
      </c>
      <c r="I576">
        <v>3</v>
      </c>
      <c r="J576">
        <v>1</v>
      </c>
      <c r="K576">
        <v>644.30999999999995</v>
      </c>
      <c r="L576">
        <v>214.77</v>
      </c>
      <c r="M576">
        <v>0</v>
      </c>
      <c r="N576">
        <v>0</v>
      </c>
    </row>
    <row r="577" spans="1:14">
      <c r="A577" t="s">
        <v>76</v>
      </c>
      <c r="B577" t="s">
        <v>3</v>
      </c>
      <c r="C577" t="s">
        <v>226</v>
      </c>
      <c r="D577" t="s">
        <v>285</v>
      </c>
      <c r="E577" t="s">
        <v>111</v>
      </c>
      <c r="F577" t="s">
        <v>306</v>
      </c>
      <c r="G577" t="s">
        <v>306</v>
      </c>
      <c r="H577" t="s">
        <v>13</v>
      </c>
      <c r="I577">
        <v>1</v>
      </c>
      <c r="J577">
        <v>1</v>
      </c>
      <c r="K577">
        <v>20.77</v>
      </c>
      <c r="L577">
        <v>20.77</v>
      </c>
      <c r="M577">
        <v>0</v>
      </c>
      <c r="N577">
        <v>0</v>
      </c>
    </row>
    <row r="578" spans="1:14">
      <c r="A578" t="s">
        <v>76</v>
      </c>
      <c r="B578" t="s">
        <v>3</v>
      </c>
      <c r="C578" t="s">
        <v>226</v>
      </c>
      <c r="D578" t="s">
        <v>285</v>
      </c>
      <c r="E578" t="s">
        <v>103</v>
      </c>
      <c r="F578" t="s">
        <v>306</v>
      </c>
      <c r="G578" t="s">
        <v>306</v>
      </c>
      <c r="H578" t="s">
        <v>4</v>
      </c>
      <c r="I578">
        <v>9</v>
      </c>
      <c r="J578">
        <v>2</v>
      </c>
      <c r="K578">
        <v>50.78</v>
      </c>
      <c r="L578">
        <v>5.6422222222222196</v>
      </c>
      <c r="M578">
        <v>7.6966719180779804E-3</v>
      </c>
      <c r="N578">
        <v>4.3426333333333303E-2</v>
      </c>
    </row>
    <row r="579" spans="1:14">
      <c r="A579" t="s">
        <v>76</v>
      </c>
      <c r="B579" t="s">
        <v>3</v>
      </c>
      <c r="C579" t="s">
        <v>226</v>
      </c>
      <c r="D579" t="s">
        <v>285</v>
      </c>
      <c r="E579" t="s">
        <v>103</v>
      </c>
      <c r="F579" t="s">
        <v>306</v>
      </c>
      <c r="G579" t="s">
        <v>306</v>
      </c>
      <c r="H579" t="s">
        <v>15</v>
      </c>
      <c r="I579">
        <v>1</v>
      </c>
      <c r="J579">
        <v>1</v>
      </c>
      <c r="K579">
        <v>54.52</v>
      </c>
      <c r="L579">
        <v>54.52</v>
      </c>
      <c r="M579">
        <v>0</v>
      </c>
      <c r="N579">
        <v>0</v>
      </c>
    </row>
    <row r="580" spans="1:14">
      <c r="A580" t="s">
        <v>76</v>
      </c>
      <c r="B580" t="s">
        <v>3</v>
      </c>
      <c r="C580" t="s">
        <v>226</v>
      </c>
      <c r="D580" t="s">
        <v>285</v>
      </c>
      <c r="E580" t="s">
        <v>103</v>
      </c>
      <c r="F580" t="s">
        <v>306</v>
      </c>
      <c r="G580" t="s">
        <v>306</v>
      </c>
      <c r="H580" t="s">
        <v>12</v>
      </c>
      <c r="I580">
        <v>3</v>
      </c>
      <c r="J580">
        <v>1</v>
      </c>
      <c r="K580">
        <v>32.11</v>
      </c>
      <c r="L580">
        <v>10.703333333333299</v>
      </c>
      <c r="M580">
        <v>0</v>
      </c>
      <c r="N580">
        <v>0</v>
      </c>
    </row>
    <row r="581" spans="1:14">
      <c r="A581" t="s">
        <v>76</v>
      </c>
      <c r="B581" t="s">
        <v>3</v>
      </c>
      <c r="C581" t="s">
        <v>86</v>
      </c>
      <c r="D581" t="s">
        <v>85</v>
      </c>
      <c r="E581" t="s">
        <v>111</v>
      </c>
      <c r="F581" t="s">
        <v>306</v>
      </c>
      <c r="G581" t="s">
        <v>306</v>
      </c>
      <c r="H581" t="s">
        <v>14</v>
      </c>
      <c r="I581">
        <v>304</v>
      </c>
      <c r="J581">
        <v>53</v>
      </c>
      <c r="K581">
        <v>11473.129999999899</v>
      </c>
      <c r="L581">
        <v>37.7405592105263</v>
      </c>
      <c r="M581">
        <v>1.0655068843462899E-3</v>
      </c>
      <c r="N581">
        <v>4.0212825657894698E-2</v>
      </c>
    </row>
    <row r="582" spans="1:14">
      <c r="A582" t="s">
        <v>76</v>
      </c>
      <c r="B582" t="s">
        <v>3</v>
      </c>
      <c r="C582" t="s">
        <v>86</v>
      </c>
      <c r="D582" t="s">
        <v>85</v>
      </c>
      <c r="E582" t="s">
        <v>111</v>
      </c>
      <c r="F582" t="s">
        <v>305</v>
      </c>
      <c r="G582" t="s">
        <v>305</v>
      </c>
      <c r="H582" t="s">
        <v>14</v>
      </c>
      <c r="I582">
        <v>4</v>
      </c>
      <c r="J582">
        <v>4</v>
      </c>
      <c r="K582">
        <v>138.71</v>
      </c>
      <c r="L582">
        <v>34.677500000000002</v>
      </c>
      <c r="M582">
        <v>5.0781486554682398E-4</v>
      </c>
      <c r="N582">
        <v>1.760975E-2</v>
      </c>
    </row>
    <row r="583" spans="1:14">
      <c r="A583" t="s">
        <v>76</v>
      </c>
      <c r="B583" t="s">
        <v>3</v>
      </c>
      <c r="C583" t="s">
        <v>86</v>
      </c>
      <c r="D583" t="s">
        <v>85</v>
      </c>
      <c r="E583" t="s">
        <v>103</v>
      </c>
      <c r="F583" t="s">
        <v>88</v>
      </c>
      <c r="G583" t="s">
        <v>88</v>
      </c>
      <c r="H583" t="s">
        <v>17</v>
      </c>
      <c r="I583">
        <v>23</v>
      </c>
      <c r="J583">
        <v>5</v>
      </c>
      <c r="K583">
        <v>44544.9</v>
      </c>
      <c r="L583">
        <v>1936.73478260869</v>
      </c>
      <c r="M583">
        <v>2.8809786305502901E-3</v>
      </c>
      <c r="N583">
        <v>5.5796915217391296</v>
      </c>
    </row>
    <row r="584" spans="1:14">
      <c r="A584" t="s">
        <v>76</v>
      </c>
      <c r="B584" t="s">
        <v>3</v>
      </c>
      <c r="C584" t="s">
        <v>86</v>
      </c>
      <c r="D584" t="s">
        <v>85</v>
      </c>
      <c r="E584" t="s">
        <v>103</v>
      </c>
      <c r="F584" t="s">
        <v>117</v>
      </c>
      <c r="G584" t="s">
        <v>117</v>
      </c>
      <c r="H584" t="s">
        <v>4</v>
      </c>
      <c r="I584">
        <v>107</v>
      </c>
      <c r="J584">
        <v>14</v>
      </c>
      <c r="K584">
        <v>531.25</v>
      </c>
      <c r="L584">
        <v>4.9649532710280297</v>
      </c>
      <c r="M584">
        <v>2.7862087529411699E-2</v>
      </c>
      <c r="N584">
        <v>0.13833396261682199</v>
      </c>
    </row>
    <row r="585" spans="1:14">
      <c r="A585" t="s">
        <v>76</v>
      </c>
      <c r="B585" t="s">
        <v>3</v>
      </c>
      <c r="C585" t="s">
        <v>86</v>
      </c>
      <c r="D585" t="s">
        <v>85</v>
      </c>
      <c r="E585" t="s">
        <v>103</v>
      </c>
      <c r="F585" t="s">
        <v>117</v>
      </c>
      <c r="G585" t="s">
        <v>117</v>
      </c>
      <c r="H585" t="s">
        <v>12</v>
      </c>
      <c r="I585">
        <v>32</v>
      </c>
      <c r="J585">
        <v>8</v>
      </c>
      <c r="K585">
        <v>451.69999999999902</v>
      </c>
      <c r="L585">
        <v>14.115625</v>
      </c>
      <c r="M585">
        <v>1.54501062652202E-2</v>
      </c>
      <c r="N585">
        <v>0.21808790624999999</v>
      </c>
    </row>
    <row r="586" spans="1:14">
      <c r="A586" t="s">
        <v>76</v>
      </c>
      <c r="B586" t="s">
        <v>3</v>
      </c>
      <c r="C586" t="s">
        <v>86</v>
      </c>
      <c r="D586" t="s">
        <v>85</v>
      </c>
      <c r="E586" t="s">
        <v>103</v>
      </c>
      <c r="F586" t="s">
        <v>304</v>
      </c>
      <c r="G586" t="s">
        <v>304</v>
      </c>
      <c r="H586" t="s">
        <v>4</v>
      </c>
      <c r="I586">
        <v>15</v>
      </c>
      <c r="J586">
        <v>5</v>
      </c>
      <c r="K586">
        <v>101.36</v>
      </c>
      <c r="L586">
        <v>6.7573333333333299</v>
      </c>
      <c r="M586">
        <v>1.9502308602999199E-2</v>
      </c>
      <c r="N586">
        <v>0.1317836</v>
      </c>
    </row>
    <row r="587" spans="1:14">
      <c r="A587" t="s">
        <v>93</v>
      </c>
      <c r="B587" t="s">
        <v>2</v>
      </c>
      <c r="C587" t="s">
        <v>93</v>
      </c>
      <c r="D587" t="s">
        <v>85</v>
      </c>
      <c r="E587" t="s">
        <v>92</v>
      </c>
      <c r="F587" t="s">
        <v>88</v>
      </c>
      <c r="G587" t="s">
        <v>117</v>
      </c>
      <c r="H587" t="s">
        <v>14</v>
      </c>
      <c r="I587">
        <v>32</v>
      </c>
      <c r="J587">
        <v>27</v>
      </c>
      <c r="K587">
        <v>1226.5899999999999</v>
      </c>
      <c r="L587">
        <v>38.330937499999997</v>
      </c>
      <c r="M587">
        <v>1.4559795856806199E-3</v>
      </c>
      <c r="N587">
        <v>5.5809062499999999E-2</v>
      </c>
    </row>
    <row r="588" spans="1:14">
      <c r="A588" t="s">
        <v>76</v>
      </c>
      <c r="B588" t="s">
        <v>3</v>
      </c>
      <c r="C588" t="s">
        <v>86</v>
      </c>
      <c r="D588" t="s">
        <v>85</v>
      </c>
      <c r="E588" t="s">
        <v>103</v>
      </c>
      <c r="F588" t="s">
        <v>243</v>
      </c>
      <c r="G588" t="s">
        <v>243</v>
      </c>
      <c r="H588" t="s">
        <v>4</v>
      </c>
      <c r="I588">
        <v>12</v>
      </c>
      <c r="J588">
        <v>3</v>
      </c>
      <c r="K588">
        <v>51.69</v>
      </c>
      <c r="L588">
        <v>4.3075000000000001</v>
      </c>
      <c r="M588">
        <v>2.9091158831495399E-2</v>
      </c>
      <c r="N588">
        <v>0.125310166666666</v>
      </c>
    </row>
    <row r="589" spans="1:14">
      <c r="A589" t="s">
        <v>93</v>
      </c>
      <c r="B589" t="s">
        <v>2</v>
      </c>
      <c r="C589" t="s">
        <v>93</v>
      </c>
      <c r="D589" t="s">
        <v>85</v>
      </c>
      <c r="E589" t="s">
        <v>92</v>
      </c>
      <c r="F589" t="s">
        <v>243</v>
      </c>
      <c r="G589" t="s">
        <v>243</v>
      </c>
      <c r="H589" t="s">
        <v>4</v>
      </c>
      <c r="I589">
        <v>32</v>
      </c>
      <c r="J589">
        <v>15</v>
      </c>
      <c r="K589">
        <v>176.79</v>
      </c>
      <c r="L589">
        <v>5.5246874999999998</v>
      </c>
      <c r="M589">
        <v>2.28571186153063E-3</v>
      </c>
      <c r="N589">
        <v>1.2627843749999999E-2</v>
      </c>
    </row>
    <row r="590" spans="1:14">
      <c r="A590" t="s">
        <v>76</v>
      </c>
      <c r="B590" t="s">
        <v>3</v>
      </c>
      <c r="C590" t="s">
        <v>86</v>
      </c>
      <c r="D590" t="s">
        <v>85</v>
      </c>
      <c r="E590" t="s">
        <v>92</v>
      </c>
      <c r="F590" t="s">
        <v>243</v>
      </c>
      <c r="G590" t="s">
        <v>243</v>
      </c>
      <c r="H590" t="s">
        <v>4</v>
      </c>
      <c r="I590">
        <v>1</v>
      </c>
      <c r="J590">
        <v>1</v>
      </c>
      <c r="K590">
        <v>1.1399999999999999</v>
      </c>
      <c r="L590">
        <v>1.1399999999999999</v>
      </c>
      <c r="M590">
        <v>9.81578947368421E-4</v>
      </c>
      <c r="N590">
        <v>1.119E-3</v>
      </c>
    </row>
    <row r="591" spans="1:14">
      <c r="A591" t="s">
        <v>93</v>
      </c>
      <c r="B591" t="s">
        <v>2</v>
      </c>
      <c r="C591" t="s">
        <v>93</v>
      </c>
      <c r="D591" t="s">
        <v>85</v>
      </c>
      <c r="E591" t="s">
        <v>111</v>
      </c>
      <c r="F591" t="s">
        <v>243</v>
      </c>
      <c r="G591" t="s">
        <v>243</v>
      </c>
      <c r="H591" t="s">
        <v>4</v>
      </c>
      <c r="I591">
        <v>8</v>
      </c>
      <c r="J591">
        <v>3</v>
      </c>
      <c r="K591">
        <v>47.56</v>
      </c>
      <c r="L591">
        <v>5.9449999999999896</v>
      </c>
      <c r="M591">
        <v>3.57651387720773E-3</v>
      </c>
      <c r="N591">
        <v>2.1262375E-2</v>
      </c>
    </row>
    <row r="592" spans="1:14">
      <c r="A592" t="s">
        <v>93</v>
      </c>
      <c r="B592" t="s">
        <v>2</v>
      </c>
      <c r="C592" t="s">
        <v>93</v>
      </c>
      <c r="D592" t="s">
        <v>85</v>
      </c>
      <c r="E592" t="s">
        <v>92</v>
      </c>
      <c r="F592" t="s">
        <v>249</v>
      </c>
      <c r="G592" t="s">
        <v>249</v>
      </c>
      <c r="H592" t="s">
        <v>17</v>
      </c>
      <c r="I592">
        <v>1</v>
      </c>
      <c r="J592">
        <v>1</v>
      </c>
      <c r="K592">
        <v>956.13</v>
      </c>
      <c r="L592">
        <v>956.13</v>
      </c>
      <c r="M592">
        <v>0</v>
      </c>
      <c r="N592">
        <v>0</v>
      </c>
    </row>
    <row r="593" spans="1:14">
      <c r="A593" t="s">
        <v>76</v>
      </c>
      <c r="B593" t="s">
        <v>3</v>
      </c>
      <c r="C593" t="s">
        <v>86</v>
      </c>
      <c r="D593" t="s">
        <v>85</v>
      </c>
      <c r="E593" t="s">
        <v>92</v>
      </c>
      <c r="F593" t="s">
        <v>88</v>
      </c>
      <c r="G593" t="s">
        <v>308</v>
      </c>
      <c r="H593" t="s">
        <v>13</v>
      </c>
      <c r="I593">
        <v>4</v>
      </c>
      <c r="J593">
        <v>4</v>
      </c>
      <c r="K593">
        <v>95.57</v>
      </c>
      <c r="L593">
        <v>23.892499999999998</v>
      </c>
      <c r="M593">
        <v>1.11548603118133E-3</v>
      </c>
      <c r="N593">
        <v>2.6651749999999998E-2</v>
      </c>
    </row>
    <row r="594" spans="1:14">
      <c r="A594" t="s">
        <v>76</v>
      </c>
      <c r="B594" t="s">
        <v>3</v>
      </c>
      <c r="C594" t="s">
        <v>226</v>
      </c>
      <c r="D594" t="s">
        <v>285</v>
      </c>
      <c r="E594" t="s">
        <v>103</v>
      </c>
      <c r="F594" t="s">
        <v>83</v>
      </c>
      <c r="G594" t="s">
        <v>83</v>
      </c>
      <c r="H594" t="s">
        <v>4</v>
      </c>
      <c r="I594">
        <v>1</v>
      </c>
      <c r="J594">
        <v>1</v>
      </c>
      <c r="K594">
        <v>2</v>
      </c>
      <c r="L594">
        <v>2</v>
      </c>
      <c r="M594">
        <v>0</v>
      </c>
      <c r="N594">
        <v>0</v>
      </c>
    </row>
    <row r="595" spans="1:14">
      <c r="A595" t="s">
        <v>93</v>
      </c>
      <c r="B595" t="s">
        <v>2</v>
      </c>
      <c r="C595" t="s">
        <v>221</v>
      </c>
      <c r="D595" t="s">
        <v>285</v>
      </c>
      <c r="E595" t="s">
        <v>103</v>
      </c>
      <c r="F595" t="s">
        <v>310</v>
      </c>
      <c r="G595" t="s">
        <v>310</v>
      </c>
      <c r="H595" t="s">
        <v>16</v>
      </c>
      <c r="I595">
        <v>1</v>
      </c>
      <c r="J595">
        <v>1</v>
      </c>
      <c r="K595">
        <v>100.54</v>
      </c>
      <c r="L595">
        <v>100.54</v>
      </c>
      <c r="M595">
        <v>0</v>
      </c>
      <c r="N595">
        <v>0</v>
      </c>
    </row>
    <row r="596" spans="1:14">
      <c r="A596" t="s">
        <v>76</v>
      </c>
      <c r="B596" t="s">
        <v>3</v>
      </c>
      <c r="C596" t="s">
        <v>226</v>
      </c>
      <c r="D596" t="s">
        <v>285</v>
      </c>
      <c r="E596" t="s">
        <v>103</v>
      </c>
      <c r="F596" t="s">
        <v>310</v>
      </c>
      <c r="G596" t="s">
        <v>310</v>
      </c>
      <c r="H596" t="s">
        <v>15</v>
      </c>
      <c r="I596">
        <v>7</v>
      </c>
      <c r="J596">
        <v>1</v>
      </c>
      <c r="K596">
        <v>494.38</v>
      </c>
      <c r="L596">
        <v>70.625714285714196</v>
      </c>
      <c r="M596">
        <v>2.44751001254096E-3</v>
      </c>
      <c r="N596">
        <v>0.17285714285714199</v>
      </c>
    </row>
    <row r="597" spans="1:14">
      <c r="A597" t="s">
        <v>76</v>
      </c>
      <c r="B597" t="s">
        <v>3</v>
      </c>
      <c r="C597" t="s">
        <v>226</v>
      </c>
      <c r="D597" t="s">
        <v>285</v>
      </c>
      <c r="E597" t="s">
        <v>111</v>
      </c>
      <c r="F597" t="s">
        <v>310</v>
      </c>
      <c r="G597" t="s">
        <v>310</v>
      </c>
      <c r="H597" t="s">
        <v>15</v>
      </c>
      <c r="I597">
        <v>1</v>
      </c>
      <c r="J597">
        <v>1</v>
      </c>
      <c r="K597">
        <v>57.35</v>
      </c>
      <c r="L597">
        <v>57.35</v>
      </c>
      <c r="M597">
        <v>0</v>
      </c>
      <c r="N597">
        <v>0</v>
      </c>
    </row>
    <row r="598" spans="1:14">
      <c r="A598" t="s">
        <v>76</v>
      </c>
      <c r="B598" t="s">
        <v>3</v>
      </c>
      <c r="C598" t="s">
        <v>86</v>
      </c>
      <c r="D598" t="s">
        <v>85</v>
      </c>
      <c r="E598" t="s">
        <v>111</v>
      </c>
      <c r="F598" t="s">
        <v>310</v>
      </c>
      <c r="G598" t="s">
        <v>310</v>
      </c>
      <c r="H598" t="s">
        <v>15</v>
      </c>
      <c r="I598">
        <v>14</v>
      </c>
      <c r="J598">
        <v>7</v>
      </c>
      <c r="K598">
        <v>989.98</v>
      </c>
      <c r="L598">
        <v>70.712857142857104</v>
      </c>
      <c r="M598">
        <v>6.1308612295197802E-4</v>
      </c>
      <c r="N598">
        <v>4.3353071428571401E-2</v>
      </c>
    </row>
    <row r="599" spans="1:14">
      <c r="A599" t="s">
        <v>76</v>
      </c>
      <c r="B599" t="s">
        <v>3</v>
      </c>
      <c r="C599" t="s">
        <v>226</v>
      </c>
      <c r="D599" t="s">
        <v>285</v>
      </c>
      <c r="E599" t="s">
        <v>103</v>
      </c>
      <c r="F599" t="s">
        <v>310</v>
      </c>
      <c r="G599" t="s">
        <v>310</v>
      </c>
      <c r="H599" t="s">
        <v>14</v>
      </c>
      <c r="I599">
        <v>1</v>
      </c>
      <c r="J599">
        <v>1</v>
      </c>
      <c r="K599">
        <v>38.9</v>
      </c>
      <c r="L599">
        <v>38.9</v>
      </c>
      <c r="M599">
        <v>0</v>
      </c>
      <c r="N599">
        <v>0</v>
      </c>
    </row>
    <row r="600" spans="1:14">
      <c r="A600" t="s">
        <v>76</v>
      </c>
      <c r="B600" t="s">
        <v>3</v>
      </c>
      <c r="C600" t="s">
        <v>226</v>
      </c>
      <c r="D600" t="s">
        <v>285</v>
      </c>
      <c r="E600" t="s">
        <v>103</v>
      </c>
      <c r="F600" t="s">
        <v>310</v>
      </c>
      <c r="G600" t="s">
        <v>310</v>
      </c>
      <c r="H600" t="s">
        <v>4</v>
      </c>
      <c r="I600">
        <v>2</v>
      </c>
      <c r="J600">
        <v>1</v>
      </c>
      <c r="K600">
        <v>19.649999999999999</v>
      </c>
      <c r="L600">
        <v>9.8249999999999993</v>
      </c>
      <c r="M600">
        <v>0</v>
      </c>
      <c r="N600">
        <v>0</v>
      </c>
    </row>
    <row r="601" spans="1:14">
      <c r="A601" t="s">
        <v>76</v>
      </c>
      <c r="B601" t="s">
        <v>3</v>
      </c>
      <c r="C601" t="s">
        <v>86</v>
      </c>
      <c r="D601" t="s">
        <v>85</v>
      </c>
      <c r="E601" t="s">
        <v>103</v>
      </c>
      <c r="F601" t="s">
        <v>310</v>
      </c>
      <c r="G601" t="s">
        <v>310</v>
      </c>
      <c r="H601" t="s">
        <v>16</v>
      </c>
      <c r="I601">
        <v>10</v>
      </c>
      <c r="J601">
        <v>6</v>
      </c>
      <c r="K601">
        <v>1799.07</v>
      </c>
      <c r="L601">
        <v>179.90699999999899</v>
      </c>
      <c r="M601">
        <v>5.5201631954287398E-3</v>
      </c>
      <c r="N601">
        <v>0.993116</v>
      </c>
    </row>
    <row r="602" spans="1:14">
      <c r="A602" t="s">
        <v>76</v>
      </c>
      <c r="B602" t="s">
        <v>3</v>
      </c>
      <c r="C602" t="s">
        <v>86</v>
      </c>
      <c r="D602" t="s">
        <v>85</v>
      </c>
      <c r="E602" t="s">
        <v>103</v>
      </c>
      <c r="F602" t="s">
        <v>310</v>
      </c>
      <c r="G602" t="s">
        <v>310</v>
      </c>
      <c r="H602" t="s">
        <v>4</v>
      </c>
      <c r="I602">
        <v>40</v>
      </c>
      <c r="J602">
        <v>10</v>
      </c>
      <c r="K602">
        <v>209.74</v>
      </c>
      <c r="L602">
        <v>5.2434999999999903</v>
      </c>
      <c r="M602">
        <v>2.50033803757032E-2</v>
      </c>
      <c r="N602">
        <v>0.13110522499999999</v>
      </c>
    </row>
    <row r="603" spans="1:14">
      <c r="A603" t="s">
        <v>76</v>
      </c>
      <c r="B603" t="s">
        <v>3</v>
      </c>
      <c r="C603" t="s">
        <v>226</v>
      </c>
      <c r="D603" t="s">
        <v>285</v>
      </c>
      <c r="E603" t="s">
        <v>103</v>
      </c>
      <c r="F603" t="s">
        <v>310</v>
      </c>
      <c r="G603" t="s">
        <v>310</v>
      </c>
      <c r="H603" t="s">
        <v>16</v>
      </c>
      <c r="I603">
        <v>1</v>
      </c>
      <c r="J603">
        <v>1</v>
      </c>
      <c r="K603">
        <v>235</v>
      </c>
      <c r="L603">
        <v>235</v>
      </c>
      <c r="M603">
        <v>0</v>
      </c>
      <c r="N603">
        <v>0</v>
      </c>
    </row>
    <row r="604" spans="1:14">
      <c r="A604" t="s">
        <v>93</v>
      </c>
      <c r="B604" t="s">
        <v>2</v>
      </c>
      <c r="C604" t="s">
        <v>93</v>
      </c>
      <c r="D604" t="s">
        <v>85</v>
      </c>
      <c r="E604" t="s">
        <v>111</v>
      </c>
      <c r="F604" t="s">
        <v>310</v>
      </c>
      <c r="G604" t="s">
        <v>310</v>
      </c>
      <c r="H604" t="s">
        <v>14</v>
      </c>
      <c r="I604">
        <v>34</v>
      </c>
      <c r="J604">
        <v>15</v>
      </c>
      <c r="K604">
        <v>1362.14</v>
      </c>
      <c r="L604">
        <v>40.062941176470503</v>
      </c>
      <c r="M604">
        <v>1.7960158280352901E-3</v>
      </c>
      <c r="N604">
        <v>7.1953676470588201E-2</v>
      </c>
    </row>
    <row r="605" spans="1:14">
      <c r="A605" t="s">
        <v>93</v>
      </c>
      <c r="B605" t="s">
        <v>2</v>
      </c>
      <c r="C605" t="s">
        <v>93</v>
      </c>
      <c r="D605" t="s">
        <v>85</v>
      </c>
      <c r="E605" t="s">
        <v>103</v>
      </c>
      <c r="F605" t="s">
        <v>310</v>
      </c>
      <c r="G605" t="s">
        <v>310</v>
      </c>
      <c r="H605" t="s">
        <v>13</v>
      </c>
      <c r="I605">
        <v>6</v>
      </c>
      <c r="J605">
        <v>3</v>
      </c>
      <c r="K605">
        <v>147.66</v>
      </c>
      <c r="L605">
        <v>24.61</v>
      </c>
      <c r="M605">
        <v>1.00187051334146E-2</v>
      </c>
      <c r="N605">
        <v>0.24656033333333299</v>
      </c>
    </row>
    <row r="606" spans="1:14">
      <c r="A606" t="s">
        <v>93</v>
      </c>
      <c r="B606" t="s">
        <v>2</v>
      </c>
      <c r="C606" t="s">
        <v>221</v>
      </c>
      <c r="D606" t="s">
        <v>285</v>
      </c>
      <c r="E606" t="s">
        <v>103</v>
      </c>
      <c r="F606" t="s">
        <v>310</v>
      </c>
      <c r="G606" t="s">
        <v>310</v>
      </c>
      <c r="H606" t="s">
        <v>13</v>
      </c>
      <c r="I606">
        <v>1</v>
      </c>
      <c r="J606">
        <v>1</v>
      </c>
      <c r="K606">
        <v>22.17</v>
      </c>
      <c r="L606">
        <v>22.17</v>
      </c>
      <c r="M606">
        <v>0</v>
      </c>
      <c r="N606">
        <v>0</v>
      </c>
    </row>
    <row r="607" spans="1:14">
      <c r="A607" t="s">
        <v>76</v>
      </c>
      <c r="B607" t="s">
        <v>3</v>
      </c>
      <c r="C607" t="s">
        <v>226</v>
      </c>
      <c r="D607" t="s">
        <v>285</v>
      </c>
      <c r="E607" t="s">
        <v>92</v>
      </c>
      <c r="F607" t="s">
        <v>88</v>
      </c>
      <c r="G607" t="s">
        <v>240</v>
      </c>
      <c r="H607" t="s">
        <v>16</v>
      </c>
      <c r="I607">
        <v>1</v>
      </c>
      <c r="J607">
        <v>1</v>
      </c>
      <c r="K607">
        <v>246</v>
      </c>
      <c r="L607">
        <v>246</v>
      </c>
      <c r="M607">
        <v>0</v>
      </c>
      <c r="N607">
        <v>0</v>
      </c>
    </row>
    <row r="608" spans="1:14">
      <c r="A608" t="s">
        <v>93</v>
      </c>
      <c r="B608" t="s">
        <v>2</v>
      </c>
      <c r="C608" t="s">
        <v>93</v>
      </c>
      <c r="D608" t="s">
        <v>85</v>
      </c>
      <c r="E608" t="s">
        <v>92</v>
      </c>
      <c r="F608" t="s">
        <v>99</v>
      </c>
      <c r="G608" t="s">
        <v>99</v>
      </c>
      <c r="H608" t="s">
        <v>13</v>
      </c>
      <c r="I608">
        <v>118</v>
      </c>
      <c r="J608">
        <v>69</v>
      </c>
      <c r="K608">
        <v>2941.52</v>
      </c>
      <c r="L608">
        <v>24.928135593220301</v>
      </c>
      <c r="M608">
        <v>1.05289612173298E-3</v>
      </c>
      <c r="N608">
        <v>2.6246737288135501E-2</v>
      </c>
    </row>
    <row r="609" spans="1:14">
      <c r="A609" t="s">
        <v>76</v>
      </c>
      <c r="B609" t="s">
        <v>3</v>
      </c>
      <c r="C609" t="s">
        <v>226</v>
      </c>
      <c r="D609" t="s">
        <v>285</v>
      </c>
      <c r="E609" t="s">
        <v>111</v>
      </c>
      <c r="F609" t="s">
        <v>318</v>
      </c>
      <c r="G609" t="s">
        <v>318</v>
      </c>
      <c r="H609" t="s">
        <v>14</v>
      </c>
      <c r="I609">
        <v>1</v>
      </c>
      <c r="J609">
        <v>1</v>
      </c>
      <c r="K609">
        <v>39.229999999999997</v>
      </c>
      <c r="L609">
        <v>39.229999999999997</v>
      </c>
      <c r="M609">
        <v>0</v>
      </c>
      <c r="N609">
        <v>0</v>
      </c>
    </row>
    <row r="610" spans="1:14">
      <c r="A610" t="s">
        <v>76</v>
      </c>
      <c r="B610" t="s">
        <v>3</v>
      </c>
      <c r="C610" t="s">
        <v>86</v>
      </c>
      <c r="D610" t="s">
        <v>85</v>
      </c>
      <c r="E610" t="s">
        <v>111</v>
      </c>
      <c r="F610" t="s">
        <v>318</v>
      </c>
      <c r="G610" t="s">
        <v>318</v>
      </c>
      <c r="H610" t="s">
        <v>14</v>
      </c>
      <c r="I610">
        <v>4</v>
      </c>
      <c r="J610">
        <v>3</v>
      </c>
      <c r="K610">
        <v>154.44</v>
      </c>
      <c r="L610">
        <v>38.61</v>
      </c>
      <c r="M610">
        <v>1.4958689458689401E-3</v>
      </c>
      <c r="N610">
        <v>5.7755500000000001E-2</v>
      </c>
    </row>
    <row r="611" spans="1:14">
      <c r="A611" t="s">
        <v>93</v>
      </c>
      <c r="B611" t="s">
        <v>2</v>
      </c>
      <c r="C611" t="s">
        <v>93</v>
      </c>
      <c r="D611" t="s">
        <v>85</v>
      </c>
      <c r="E611" t="s">
        <v>92</v>
      </c>
      <c r="F611" t="s">
        <v>312</v>
      </c>
      <c r="G611" t="s">
        <v>312</v>
      </c>
      <c r="H611" t="s">
        <v>16</v>
      </c>
      <c r="I611">
        <v>10</v>
      </c>
      <c r="J611">
        <v>9</v>
      </c>
      <c r="K611">
        <v>1457.93</v>
      </c>
      <c r="L611">
        <v>145.79300000000001</v>
      </c>
      <c r="M611">
        <v>9.6538242576804005E-4</v>
      </c>
      <c r="N611">
        <v>0.14074600000000001</v>
      </c>
    </row>
    <row r="612" spans="1:14">
      <c r="A612" t="s">
        <v>93</v>
      </c>
      <c r="B612" t="s">
        <v>2</v>
      </c>
      <c r="C612" t="s">
        <v>93</v>
      </c>
      <c r="D612" t="s">
        <v>85</v>
      </c>
      <c r="E612" t="s">
        <v>92</v>
      </c>
      <c r="F612" t="s">
        <v>117</v>
      </c>
      <c r="G612" t="s">
        <v>117</v>
      </c>
      <c r="H612" t="s">
        <v>13</v>
      </c>
      <c r="I612">
        <v>17</v>
      </c>
      <c r="J612">
        <v>10</v>
      </c>
      <c r="K612">
        <v>431.04999999999899</v>
      </c>
      <c r="L612">
        <v>25.355882352941101</v>
      </c>
      <c r="M612">
        <v>1.1536666280013901E-3</v>
      </c>
      <c r="N612">
        <v>2.92522352941176E-2</v>
      </c>
    </row>
    <row r="613" spans="1:14">
      <c r="A613" t="s">
        <v>76</v>
      </c>
      <c r="B613" t="s">
        <v>3</v>
      </c>
      <c r="C613" t="s">
        <v>86</v>
      </c>
      <c r="D613" t="s">
        <v>85</v>
      </c>
      <c r="E613" t="s">
        <v>103</v>
      </c>
      <c r="F613" t="s">
        <v>117</v>
      </c>
      <c r="G613" t="s">
        <v>117</v>
      </c>
      <c r="H613" t="s">
        <v>16</v>
      </c>
      <c r="I613">
        <v>14</v>
      </c>
      <c r="J613">
        <v>10</v>
      </c>
      <c r="K613">
        <v>2206.2199999999998</v>
      </c>
      <c r="L613">
        <v>157.587142857142</v>
      </c>
      <c r="M613">
        <v>6.0929222833624903E-3</v>
      </c>
      <c r="N613">
        <v>0.96016621428571403</v>
      </c>
    </row>
    <row r="614" spans="1:14">
      <c r="A614" t="s">
        <v>76</v>
      </c>
      <c r="B614" t="s">
        <v>3</v>
      </c>
      <c r="C614" t="s">
        <v>86</v>
      </c>
      <c r="D614" t="s">
        <v>85</v>
      </c>
      <c r="E614" t="s">
        <v>111</v>
      </c>
      <c r="F614" t="s">
        <v>250</v>
      </c>
      <c r="G614" t="s">
        <v>250</v>
      </c>
      <c r="H614" t="s">
        <v>14</v>
      </c>
      <c r="I614">
        <v>20</v>
      </c>
      <c r="J614">
        <v>16</v>
      </c>
      <c r="K614">
        <v>810.72</v>
      </c>
      <c r="L614">
        <v>40.536000000000001</v>
      </c>
      <c r="M614">
        <v>9.2501973554371395E-4</v>
      </c>
      <c r="N614">
        <v>3.7496599999999998E-2</v>
      </c>
    </row>
    <row r="615" spans="1:14">
      <c r="A615" t="s">
        <v>93</v>
      </c>
      <c r="B615" t="s">
        <v>2</v>
      </c>
      <c r="C615" t="s">
        <v>93</v>
      </c>
      <c r="D615" t="s">
        <v>85</v>
      </c>
      <c r="E615" t="s">
        <v>92</v>
      </c>
      <c r="F615" t="s">
        <v>304</v>
      </c>
      <c r="G615" t="s">
        <v>304</v>
      </c>
      <c r="H615" t="s">
        <v>12</v>
      </c>
      <c r="I615">
        <v>48</v>
      </c>
      <c r="J615">
        <v>17</v>
      </c>
      <c r="K615">
        <v>715.73</v>
      </c>
      <c r="L615">
        <v>14.9110416666666</v>
      </c>
      <c r="M615">
        <v>1.94093023905662E-3</v>
      </c>
      <c r="N615">
        <v>2.8941291666666601E-2</v>
      </c>
    </row>
    <row r="616" spans="1:14">
      <c r="A616" t="s">
        <v>93</v>
      </c>
      <c r="B616" t="s">
        <v>2</v>
      </c>
      <c r="C616" t="s">
        <v>93</v>
      </c>
      <c r="D616" t="s">
        <v>85</v>
      </c>
      <c r="E616" t="s">
        <v>92</v>
      </c>
      <c r="F616" t="s">
        <v>304</v>
      </c>
      <c r="G616" t="s">
        <v>304</v>
      </c>
      <c r="H616" t="s">
        <v>13</v>
      </c>
      <c r="I616">
        <v>45</v>
      </c>
      <c r="J616">
        <v>27</v>
      </c>
      <c r="K616">
        <v>1120.44</v>
      </c>
      <c r="L616">
        <v>24.8986666666666</v>
      </c>
      <c r="M616">
        <v>1.4715933026311001E-3</v>
      </c>
      <c r="N616">
        <v>3.6640711111111099E-2</v>
      </c>
    </row>
    <row r="617" spans="1:14">
      <c r="A617" t="s">
        <v>76</v>
      </c>
      <c r="B617" t="s">
        <v>3</v>
      </c>
      <c r="C617" t="s">
        <v>86</v>
      </c>
      <c r="D617" t="s">
        <v>85</v>
      </c>
      <c r="E617" t="s">
        <v>92</v>
      </c>
      <c r="F617" t="s">
        <v>314</v>
      </c>
      <c r="G617" t="s">
        <v>314</v>
      </c>
      <c r="H617" t="s">
        <v>12</v>
      </c>
      <c r="I617">
        <v>2</v>
      </c>
      <c r="J617">
        <v>1</v>
      </c>
      <c r="K617">
        <v>20.7</v>
      </c>
      <c r="L617">
        <v>10.35</v>
      </c>
      <c r="M617">
        <v>1.1058937198067599E-3</v>
      </c>
      <c r="N617">
        <v>1.1446E-2</v>
      </c>
    </row>
    <row r="618" spans="1:14">
      <c r="A618" t="s">
        <v>76</v>
      </c>
      <c r="B618" t="s">
        <v>3</v>
      </c>
      <c r="C618" t="s">
        <v>86</v>
      </c>
      <c r="D618" t="s">
        <v>85</v>
      </c>
      <c r="E618" t="s">
        <v>92</v>
      </c>
      <c r="F618" t="s">
        <v>240</v>
      </c>
      <c r="G618" t="s">
        <v>240</v>
      </c>
      <c r="H618" t="s">
        <v>12</v>
      </c>
      <c r="I618">
        <v>81</v>
      </c>
      <c r="J618">
        <v>25</v>
      </c>
      <c r="K618">
        <v>1203.68</v>
      </c>
      <c r="L618">
        <v>14.8602469135802</v>
      </c>
      <c r="M618">
        <v>1.4291298351721299E-3</v>
      </c>
      <c r="N618">
        <v>2.1237222222222199E-2</v>
      </c>
    </row>
    <row r="619" spans="1:14">
      <c r="A619" t="s">
        <v>76</v>
      </c>
      <c r="B619" t="s">
        <v>3</v>
      </c>
      <c r="C619" t="s">
        <v>86</v>
      </c>
      <c r="D619" t="s">
        <v>85</v>
      </c>
      <c r="E619" t="s">
        <v>111</v>
      </c>
      <c r="F619" t="s">
        <v>117</v>
      </c>
      <c r="G619" t="s">
        <v>117</v>
      </c>
      <c r="H619" t="s">
        <v>4</v>
      </c>
      <c r="I619">
        <v>20</v>
      </c>
      <c r="J619">
        <v>10</v>
      </c>
      <c r="K619">
        <v>93.58</v>
      </c>
      <c r="L619">
        <v>4.6790000000000003</v>
      </c>
      <c r="M619">
        <v>5.3784783073306201E-3</v>
      </c>
      <c r="N619">
        <v>2.5165900000000001E-2</v>
      </c>
    </row>
    <row r="620" spans="1:14">
      <c r="A620" t="s">
        <v>76</v>
      </c>
      <c r="B620" t="s">
        <v>3</v>
      </c>
      <c r="C620" t="s">
        <v>86</v>
      </c>
      <c r="D620" t="s">
        <v>85</v>
      </c>
      <c r="E620" t="s">
        <v>103</v>
      </c>
      <c r="F620" t="s">
        <v>137</v>
      </c>
      <c r="G620" t="s">
        <v>137</v>
      </c>
      <c r="H620" t="s">
        <v>14</v>
      </c>
      <c r="I620">
        <v>61</v>
      </c>
      <c r="J620">
        <v>39</v>
      </c>
      <c r="K620">
        <v>2432.86</v>
      </c>
      <c r="L620">
        <v>39.882950819672097</v>
      </c>
      <c r="M620">
        <v>1.09476410479846E-2</v>
      </c>
      <c r="N620">
        <v>0.43662422950819602</v>
      </c>
    </row>
    <row r="621" spans="1:14">
      <c r="A621" t="s">
        <v>76</v>
      </c>
      <c r="B621" t="s">
        <v>3</v>
      </c>
      <c r="C621" t="s">
        <v>226</v>
      </c>
      <c r="D621" t="s">
        <v>285</v>
      </c>
      <c r="E621" t="s">
        <v>103</v>
      </c>
      <c r="F621" t="s">
        <v>137</v>
      </c>
      <c r="G621" t="s">
        <v>137</v>
      </c>
      <c r="H621" t="s">
        <v>14</v>
      </c>
      <c r="I621">
        <v>1</v>
      </c>
      <c r="J621">
        <v>1</v>
      </c>
      <c r="K621">
        <v>44.7</v>
      </c>
      <c r="L621">
        <v>44.7</v>
      </c>
      <c r="M621">
        <v>0</v>
      </c>
      <c r="N621">
        <v>0</v>
      </c>
    </row>
    <row r="622" spans="1:14">
      <c r="A622" t="s">
        <v>76</v>
      </c>
      <c r="B622" t="s">
        <v>3</v>
      </c>
      <c r="C622" t="s">
        <v>226</v>
      </c>
      <c r="D622" t="s">
        <v>285</v>
      </c>
      <c r="E622" t="s">
        <v>103</v>
      </c>
      <c r="F622" t="s">
        <v>240</v>
      </c>
      <c r="G622" t="s">
        <v>240</v>
      </c>
      <c r="H622" t="s">
        <v>16</v>
      </c>
      <c r="I622">
        <v>1</v>
      </c>
      <c r="J622">
        <v>1</v>
      </c>
      <c r="K622">
        <v>250.49</v>
      </c>
      <c r="L622">
        <v>250.49</v>
      </c>
      <c r="M622">
        <v>0</v>
      </c>
      <c r="N622">
        <v>0</v>
      </c>
    </row>
    <row r="623" spans="1:14">
      <c r="A623" t="s">
        <v>93</v>
      </c>
      <c r="B623" t="s">
        <v>2</v>
      </c>
      <c r="C623" t="s">
        <v>93</v>
      </c>
      <c r="D623" t="s">
        <v>85</v>
      </c>
      <c r="E623" t="s">
        <v>111</v>
      </c>
      <c r="F623" t="s">
        <v>304</v>
      </c>
      <c r="G623" t="s">
        <v>304</v>
      </c>
      <c r="H623" t="s">
        <v>16</v>
      </c>
      <c r="I623">
        <v>43</v>
      </c>
      <c r="J623">
        <v>31</v>
      </c>
      <c r="K623">
        <v>9832.7199999999903</v>
      </c>
      <c r="L623">
        <v>228.66790697674401</v>
      </c>
      <c r="M623">
        <v>1.73854823487295E-3</v>
      </c>
      <c r="N623">
        <v>0.39755018604651099</v>
      </c>
    </row>
    <row r="624" spans="1:14">
      <c r="A624" t="s">
        <v>93</v>
      </c>
      <c r="B624" t="s">
        <v>2</v>
      </c>
      <c r="C624" t="s">
        <v>93</v>
      </c>
      <c r="D624" t="s">
        <v>85</v>
      </c>
      <c r="E624" t="s">
        <v>92</v>
      </c>
      <c r="F624" t="s">
        <v>314</v>
      </c>
      <c r="G624" t="s">
        <v>314</v>
      </c>
      <c r="H624" t="s">
        <v>14</v>
      </c>
      <c r="I624">
        <v>5</v>
      </c>
      <c r="J624">
        <v>5</v>
      </c>
      <c r="K624">
        <v>200.5</v>
      </c>
      <c r="L624">
        <v>40.099999999999902</v>
      </c>
      <c r="M624">
        <v>6.7940149625935105E-4</v>
      </c>
      <c r="N624">
        <v>2.72439999999999E-2</v>
      </c>
    </row>
    <row r="625" spans="1:14">
      <c r="A625" t="s">
        <v>76</v>
      </c>
      <c r="B625" t="s">
        <v>3</v>
      </c>
      <c r="C625" t="s">
        <v>86</v>
      </c>
      <c r="D625" t="s">
        <v>85</v>
      </c>
      <c r="E625" t="s">
        <v>92</v>
      </c>
      <c r="F625" t="s">
        <v>88</v>
      </c>
      <c r="G625" t="s">
        <v>106</v>
      </c>
      <c r="H625" t="s">
        <v>14</v>
      </c>
      <c r="I625">
        <v>8</v>
      </c>
      <c r="J625">
        <v>8</v>
      </c>
      <c r="K625">
        <v>304.33999999999901</v>
      </c>
      <c r="L625">
        <v>38.042499999999997</v>
      </c>
      <c r="M625">
        <v>1.1482552408490501E-3</v>
      </c>
      <c r="N625">
        <v>4.3682499999999999E-2</v>
      </c>
    </row>
    <row r="626" spans="1:14">
      <c r="A626" t="s">
        <v>93</v>
      </c>
      <c r="B626" t="s">
        <v>2</v>
      </c>
      <c r="C626" t="s">
        <v>93</v>
      </c>
      <c r="D626" t="s">
        <v>85</v>
      </c>
      <c r="E626" t="s">
        <v>111</v>
      </c>
      <c r="F626" t="s">
        <v>317</v>
      </c>
      <c r="G626" t="s">
        <v>317</v>
      </c>
      <c r="H626" t="s">
        <v>16</v>
      </c>
      <c r="I626">
        <v>15</v>
      </c>
      <c r="J626">
        <v>5</v>
      </c>
      <c r="K626">
        <v>2710.4199999999901</v>
      </c>
      <c r="L626">
        <v>180.694666666666</v>
      </c>
      <c r="M626">
        <v>1.30050877723747E-3</v>
      </c>
      <c r="N626">
        <v>0.23499500000000001</v>
      </c>
    </row>
    <row r="627" spans="1:14">
      <c r="A627" t="s">
        <v>93</v>
      </c>
      <c r="B627" t="s">
        <v>2</v>
      </c>
      <c r="C627" t="s">
        <v>93</v>
      </c>
      <c r="D627" t="s">
        <v>85</v>
      </c>
      <c r="E627" t="s">
        <v>111</v>
      </c>
      <c r="F627" t="s">
        <v>317</v>
      </c>
      <c r="G627" t="s">
        <v>317</v>
      </c>
      <c r="H627" t="s">
        <v>15</v>
      </c>
      <c r="I627">
        <v>21</v>
      </c>
      <c r="J627">
        <v>4</v>
      </c>
      <c r="K627">
        <v>1466.52</v>
      </c>
      <c r="L627">
        <v>69.834285714285699</v>
      </c>
      <c r="M627">
        <v>1.5745847312003899E-3</v>
      </c>
      <c r="N627">
        <v>0.109959999999999</v>
      </c>
    </row>
    <row r="628" spans="1:14">
      <c r="A628" t="s">
        <v>93</v>
      </c>
      <c r="B628" t="s">
        <v>2</v>
      </c>
      <c r="C628" t="s">
        <v>93</v>
      </c>
      <c r="D628" t="s">
        <v>85</v>
      </c>
      <c r="E628" t="s">
        <v>111</v>
      </c>
      <c r="F628" t="s">
        <v>314</v>
      </c>
      <c r="G628" t="s">
        <v>314</v>
      </c>
      <c r="H628" t="s">
        <v>12</v>
      </c>
      <c r="I628">
        <v>4</v>
      </c>
      <c r="J628">
        <v>1</v>
      </c>
      <c r="K628">
        <v>53.03</v>
      </c>
      <c r="L628">
        <v>13.2575</v>
      </c>
      <c r="M628">
        <v>2.03305676032434E-3</v>
      </c>
      <c r="N628">
        <v>2.6953249999999901E-2</v>
      </c>
    </row>
    <row r="629" spans="1:14">
      <c r="A629" t="s">
        <v>93</v>
      </c>
      <c r="B629" t="s">
        <v>2</v>
      </c>
      <c r="C629" t="s">
        <v>93</v>
      </c>
      <c r="D629" t="s">
        <v>85</v>
      </c>
      <c r="E629" t="s">
        <v>111</v>
      </c>
      <c r="F629" t="s">
        <v>314</v>
      </c>
      <c r="G629" t="s">
        <v>314</v>
      </c>
      <c r="H629" t="s">
        <v>13</v>
      </c>
      <c r="I629">
        <v>2</v>
      </c>
      <c r="J629">
        <v>2</v>
      </c>
      <c r="K629">
        <v>48.04</v>
      </c>
      <c r="L629">
        <v>24.02</v>
      </c>
      <c r="M629">
        <v>1.4898001665278899E-3</v>
      </c>
      <c r="N629">
        <v>3.5784999999999997E-2</v>
      </c>
    </row>
    <row r="630" spans="1:14">
      <c r="A630" t="s">
        <v>76</v>
      </c>
      <c r="B630" t="s">
        <v>3</v>
      </c>
      <c r="C630" t="s">
        <v>86</v>
      </c>
      <c r="D630" t="s">
        <v>85</v>
      </c>
      <c r="E630" t="s">
        <v>103</v>
      </c>
      <c r="F630" t="s">
        <v>314</v>
      </c>
      <c r="G630" t="s">
        <v>314</v>
      </c>
      <c r="H630" t="s">
        <v>4</v>
      </c>
      <c r="I630">
        <v>6</v>
      </c>
      <c r="J630">
        <v>3</v>
      </c>
      <c r="K630">
        <v>28.9</v>
      </c>
      <c r="L630">
        <v>4.8166666666666602</v>
      </c>
      <c r="M630">
        <v>2.5512871972318302E-2</v>
      </c>
      <c r="N630">
        <v>0.122887</v>
      </c>
    </row>
    <row r="631" spans="1:14">
      <c r="A631" t="s">
        <v>76</v>
      </c>
      <c r="B631" t="s">
        <v>3</v>
      </c>
      <c r="C631" t="s">
        <v>86</v>
      </c>
      <c r="D631" t="s">
        <v>85</v>
      </c>
      <c r="E631" t="s">
        <v>92</v>
      </c>
      <c r="F631" t="s">
        <v>88</v>
      </c>
      <c r="G631" t="s">
        <v>250</v>
      </c>
      <c r="H631" t="s">
        <v>14</v>
      </c>
      <c r="I631">
        <v>37</v>
      </c>
      <c r="J631">
        <v>37</v>
      </c>
      <c r="K631">
        <v>1430.01</v>
      </c>
      <c r="L631">
        <v>38.648918918918902</v>
      </c>
      <c r="M631">
        <v>9.32227746659113E-4</v>
      </c>
      <c r="N631">
        <v>3.6029594594594497E-2</v>
      </c>
    </row>
    <row r="632" spans="1:14">
      <c r="A632" t="s">
        <v>93</v>
      </c>
      <c r="B632" t="s">
        <v>2</v>
      </c>
      <c r="C632" t="s">
        <v>93</v>
      </c>
      <c r="D632" t="s">
        <v>85</v>
      </c>
      <c r="E632" t="s">
        <v>103</v>
      </c>
      <c r="F632" t="s">
        <v>313</v>
      </c>
      <c r="G632" t="s">
        <v>313</v>
      </c>
      <c r="H632" t="s">
        <v>17</v>
      </c>
      <c r="I632">
        <v>1</v>
      </c>
      <c r="J632">
        <v>1</v>
      </c>
      <c r="K632">
        <v>798.68</v>
      </c>
      <c r="L632">
        <v>798.68</v>
      </c>
      <c r="M632">
        <v>0</v>
      </c>
      <c r="N632">
        <v>0</v>
      </c>
    </row>
    <row r="633" spans="1:14">
      <c r="A633" t="s">
        <v>93</v>
      </c>
      <c r="B633" t="s">
        <v>2</v>
      </c>
      <c r="C633" t="s">
        <v>93</v>
      </c>
      <c r="D633" t="s">
        <v>85</v>
      </c>
      <c r="E633" t="s">
        <v>92</v>
      </c>
      <c r="F633" t="s">
        <v>88</v>
      </c>
      <c r="G633" t="s">
        <v>99</v>
      </c>
      <c r="H633" t="s">
        <v>17</v>
      </c>
      <c r="I633">
        <v>4</v>
      </c>
      <c r="J633">
        <v>4</v>
      </c>
      <c r="K633">
        <v>3473.78999999999</v>
      </c>
      <c r="L633">
        <v>868.44749999999999</v>
      </c>
      <c r="M633">
        <v>4.2973121576145897E-4</v>
      </c>
      <c r="N633">
        <v>0.373199</v>
      </c>
    </row>
    <row r="634" spans="1:14">
      <c r="A634" t="s">
        <v>93</v>
      </c>
      <c r="B634" t="s">
        <v>2</v>
      </c>
      <c r="C634" t="s">
        <v>93</v>
      </c>
      <c r="D634" t="s">
        <v>85</v>
      </c>
      <c r="E634" t="s">
        <v>92</v>
      </c>
      <c r="F634" t="s">
        <v>318</v>
      </c>
      <c r="G634" t="s">
        <v>318</v>
      </c>
      <c r="H634" t="s">
        <v>13</v>
      </c>
      <c r="I634">
        <v>4</v>
      </c>
      <c r="J634">
        <v>4</v>
      </c>
      <c r="K634">
        <v>96.73</v>
      </c>
      <c r="L634">
        <v>24.182500000000001</v>
      </c>
      <c r="M634">
        <v>7.0804300630621304E-4</v>
      </c>
      <c r="N634">
        <v>1.7122249999999999E-2</v>
      </c>
    </row>
    <row r="635" spans="1:14">
      <c r="A635" t="s">
        <v>93</v>
      </c>
      <c r="B635" t="s">
        <v>2</v>
      </c>
      <c r="C635" t="s">
        <v>93</v>
      </c>
      <c r="D635" t="s">
        <v>85</v>
      </c>
      <c r="E635" t="s">
        <v>103</v>
      </c>
      <c r="F635" t="s">
        <v>307</v>
      </c>
      <c r="G635" t="s">
        <v>307</v>
      </c>
      <c r="H635" t="s">
        <v>15</v>
      </c>
      <c r="I635">
        <v>1</v>
      </c>
      <c r="J635">
        <v>1</v>
      </c>
      <c r="K635">
        <v>78.900000000000006</v>
      </c>
      <c r="L635">
        <v>78.900000000000006</v>
      </c>
      <c r="M635">
        <v>0</v>
      </c>
      <c r="N635">
        <v>0</v>
      </c>
    </row>
    <row r="636" spans="1:14">
      <c r="A636" t="s">
        <v>93</v>
      </c>
      <c r="B636" t="s">
        <v>2</v>
      </c>
      <c r="C636" t="s">
        <v>93</v>
      </c>
      <c r="D636" t="s">
        <v>85</v>
      </c>
      <c r="E636" t="s">
        <v>111</v>
      </c>
      <c r="F636" t="s">
        <v>83</v>
      </c>
      <c r="G636" t="s">
        <v>83</v>
      </c>
      <c r="H636" t="s">
        <v>17</v>
      </c>
      <c r="I636">
        <v>44</v>
      </c>
      <c r="J636">
        <v>30</v>
      </c>
      <c r="K636">
        <v>51305.529999999897</v>
      </c>
      <c r="L636">
        <v>1166.0347727272699</v>
      </c>
      <c r="M636">
        <v>1.7239975885640401E-3</v>
      </c>
      <c r="N636">
        <v>2.0102411363636299</v>
      </c>
    </row>
    <row r="637" spans="1:14">
      <c r="A637" t="s">
        <v>76</v>
      </c>
      <c r="B637" t="s">
        <v>3</v>
      </c>
      <c r="C637" t="s">
        <v>86</v>
      </c>
      <c r="D637" t="s">
        <v>85</v>
      </c>
      <c r="E637" t="s">
        <v>92</v>
      </c>
      <c r="F637" t="s">
        <v>88</v>
      </c>
      <c r="G637" t="s">
        <v>308</v>
      </c>
      <c r="H637" t="s">
        <v>15</v>
      </c>
      <c r="I637">
        <v>5</v>
      </c>
      <c r="J637">
        <v>5</v>
      </c>
      <c r="K637">
        <v>310.52</v>
      </c>
      <c r="L637">
        <v>62.103999999999999</v>
      </c>
      <c r="M637">
        <v>3.90799304392631E-4</v>
      </c>
      <c r="N637">
        <v>2.4270199999999999E-2</v>
      </c>
    </row>
    <row r="638" spans="1:14">
      <c r="A638" t="s">
        <v>76</v>
      </c>
      <c r="B638" t="s">
        <v>3</v>
      </c>
      <c r="C638" t="s">
        <v>86</v>
      </c>
      <c r="D638" t="s">
        <v>85</v>
      </c>
      <c r="E638" t="s">
        <v>111</v>
      </c>
      <c r="F638" t="s">
        <v>88</v>
      </c>
      <c r="G638" t="s">
        <v>88</v>
      </c>
      <c r="H638" t="s">
        <v>17</v>
      </c>
      <c r="I638">
        <v>18</v>
      </c>
      <c r="J638">
        <v>10</v>
      </c>
      <c r="K638">
        <v>20855.29</v>
      </c>
      <c r="L638">
        <v>1158.6272222222201</v>
      </c>
      <c r="M638">
        <v>2.0689148892199499E-4</v>
      </c>
      <c r="N638">
        <v>0.23971011111111101</v>
      </c>
    </row>
    <row r="639" spans="1:14">
      <c r="A639" t="s">
        <v>76</v>
      </c>
      <c r="B639" t="s">
        <v>3</v>
      </c>
      <c r="C639" t="s">
        <v>226</v>
      </c>
      <c r="D639" t="s">
        <v>285</v>
      </c>
      <c r="E639" t="s">
        <v>103</v>
      </c>
      <c r="F639" t="s">
        <v>137</v>
      </c>
      <c r="G639" t="s">
        <v>137</v>
      </c>
      <c r="H639" t="s">
        <v>16</v>
      </c>
      <c r="I639">
        <v>1</v>
      </c>
      <c r="J639">
        <v>1</v>
      </c>
      <c r="K639">
        <v>103.18</v>
      </c>
      <c r="L639">
        <v>103.18</v>
      </c>
      <c r="M639">
        <v>0</v>
      </c>
      <c r="N639">
        <v>0</v>
      </c>
    </row>
    <row r="640" spans="1:14">
      <c r="A640" t="s">
        <v>76</v>
      </c>
      <c r="B640" t="s">
        <v>3</v>
      </c>
      <c r="C640" t="s">
        <v>86</v>
      </c>
      <c r="D640" t="s">
        <v>85</v>
      </c>
      <c r="E640" t="s">
        <v>92</v>
      </c>
      <c r="F640" t="s">
        <v>88</v>
      </c>
      <c r="G640" t="s">
        <v>265</v>
      </c>
      <c r="H640" t="s">
        <v>15</v>
      </c>
      <c r="I640">
        <v>4</v>
      </c>
      <c r="J640">
        <v>4</v>
      </c>
      <c r="K640">
        <v>301.83</v>
      </c>
      <c r="L640">
        <v>75.457499999999996</v>
      </c>
      <c r="M640">
        <v>7.5702216479475205E-4</v>
      </c>
      <c r="N640">
        <v>5.7123E-2</v>
      </c>
    </row>
    <row r="641" spans="1:14">
      <c r="A641" t="s">
        <v>93</v>
      </c>
      <c r="B641" t="s">
        <v>2</v>
      </c>
      <c r="C641" t="s">
        <v>93</v>
      </c>
      <c r="D641" t="s">
        <v>85</v>
      </c>
      <c r="E641" t="s">
        <v>111</v>
      </c>
      <c r="F641" t="s">
        <v>117</v>
      </c>
      <c r="G641" t="s">
        <v>117</v>
      </c>
      <c r="H641" t="s">
        <v>12</v>
      </c>
      <c r="I641">
        <v>41</v>
      </c>
      <c r="J641">
        <v>14</v>
      </c>
      <c r="K641">
        <v>557.27</v>
      </c>
      <c r="L641">
        <v>13.591951219512101</v>
      </c>
      <c r="M641">
        <v>2.7882390941554301E-3</v>
      </c>
      <c r="N641">
        <v>3.7897609756097503E-2</v>
      </c>
    </row>
    <row r="642" spans="1:14">
      <c r="A642" t="s">
        <v>93</v>
      </c>
      <c r="B642" t="s">
        <v>2</v>
      </c>
      <c r="C642" t="s">
        <v>221</v>
      </c>
      <c r="D642" t="s">
        <v>285</v>
      </c>
      <c r="E642" t="s">
        <v>92</v>
      </c>
      <c r="F642" t="s">
        <v>106</v>
      </c>
      <c r="G642" t="s">
        <v>106</v>
      </c>
      <c r="H642" t="s">
        <v>13</v>
      </c>
      <c r="I642">
        <v>127</v>
      </c>
      <c r="J642">
        <v>109</v>
      </c>
      <c r="K642">
        <v>3122.22999999999</v>
      </c>
      <c r="L642">
        <v>24.584488188976302</v>
      </c>
      <c r="M642">
        <v>1.2573686115372601E-3</v>
      </c>
      <c r="N642">
        <v>3.09117637795275E-2</v>
      </c>
    </row>
    <row r="643" spans="1:14">
      <c r="A643" t="s">
        <v>76</v>
      </c>
      <c r="B643" t="s">
        <v>3</v>
      </c>
      <c r="C643" t="s">
        <v>86</v>
      </c>
      <c r="D643" t="s">
        <v>85</v>
      </c>
      <c r="E643" t="s">
        <v>103</v>
      </c>
      <c r="F643" t="s">
        <v>265</v>
      </c>
      <c r="G643" t="s">
        <v>265</v>
      </c>
      <c r="H643" t="s">
        <v>13</v>
      </c>
      <c r="I643">
        <v>2</v>
      </c>
      <c r="J643">
        <v>2</v>
      </c>
      <c r="K643">
        <v>58</v>
      </c>
      <c r="L643">
        <v>29</v>
      </c>
      <c r="M643">
        <v>6.8965517241379301E-3</v>
      </c>
      <c r="N643">
        <v>0.2</v>
      </c>
    </row>
    <row r="644" spans="1:14">
      <c r="A644" t="s">
        <v>76</v>
      </c>
      <c r="B644" t="s">
        <v>3</v>
      </c>
      <c r="C644" t="s">
        <v>226</v>
      </c>
      <c r="D644" t="s">
        <v>285</v>
      </c>
      <c r="E644" t="s">
        <v>103</v>
      </c>
      <c r="F644" t="s">
        <v>106</v>
      </c>
      <c r="G644" t="s">
        <v>106</v>
      </c>
      <c r="H644" t="s">
        <v>16</v>
      </c>
      <c r="I644">
        <v>7</v>
      </c>
      <c r="J644">
        <v>5</v>
      </c>
      <c r="K644">
        <v>1009.07</v>
      </c>
      <c r="L644">
        <v>144.15285714285699</v>
      </c>
      <c r="M644">
        <v>1.2651956752257E-3</v>
      </c>
      <c r="N644">
        <v>0.182381571428571</v>
      </c>
    </row>
    <row r="645" spans="1:14">
      <c r="A645" t="s">
        <v>93</v>
      </c>
      <c r="B645" t="s">
        <v>2</v>
      </c>
      <c r="C645" t="s">
        <v>93</v>
      </c>
      <c r="D645" t="s">
        <v>85</v>
      </c>
      <c r="E645" t="s">
        <v>103</v>
      </c>
      <c r="F645" t="s">
        <v>315</v>
      </c>
      <c r="G645" t="s">
        <v>315</v>
      </c>
      <c r="H645" t="s">
        <v>4</v>
      </c>
      <c r="I645">
        <v>1</v>
      </c>
      <c r="J645">
        <v>1</v>
      </c>
      <c r="K645">
        <v>4.8</v>
      </c>
      <c r="L645">
        <v>4.8</v>
      </c>
      <c r="M645">
        <v>0</v>
      </c>
      <c r="N645">
        <v>0</v>
      </c>
    </row>
    <row r="646" spans="1:14">
      <c r="A646" t="s">
        <v>93</v>
      </c>
      <c r="B646" t="s">
        <v>2</v>
      </c>
      <c r="C646" t="s">
        <v>93</v>
      </c>
      <c r="D646" t="s">
        <v>85</v>
      </c>
      <c r="E646" t="s">
        <v>92</v>
      </c>
      <c r="F646" t="s">
        <v>243</v>
      </c>
      <c r="G646" t="s">
        <v>243</v>
      </c>
      <c r="H646" t="s">
        <v>13</v>
      </c>
      <c r="I646">
        <v>16</v>
      </c>
      <c r="J646">
        <v>11</v>
      </c>
      <c r="K646">
        <v>394.1</v>
      </c>
      <c r="L646">
        <v>24.631250000000001</v>
      </c>
      <c r="M646">
        <v>1.41044404973357E-3</v>
      </c>
      <c r="N646">
        <v>3.4741000000000001E-2</v>
      </c>
    </row>
    <row r="647" spans="1:14">
      <c r="A647" t="s">
        <v>76</v>
      </c>
      <c r="B647" t="s">
        <v>3</v>
      </c>
      <c r="C647" t="s">
        <v>226</v>
      </c>
      <c r="D647" t="s">
        <v>285</v>
      </c>
      <c r="E647" t="s">
        <v>103</v>
      </c>
      <c r="F647" t="s">
        <v>106</v>
      </c>
      <c r="G647" t="s">
        <v>106</v>
      </c>
      <c r="H647" t="s">
        <v>14</v>
      </c>
      <c r="I647">
        <v>6</v>
      </c>
      <c r="J647">
        <v>4</v>
      </c>
      <c r="K647">
        <v>225.31</v>
      </c>
      <c r="L647">
        <v>37.551666666666598</v>
      </c>
      <c r="M647">
        <v>1.9593182726021902E-3</v>
      </c>
      <c r="N647">
        <v>7.3575666666666595E-2</v>
      </c>
    </row>
    <row r="648" spans="1:14">
      <c r="A648" t="s">
        <v>76</v>
      </c>
      <c r="B648" t="s">
        <v>3</v>
      </c>
      <c r="C648" t="s">
        <v>86</v>
      </c>
      <c r="D648" t="s">
        <v>85</v>
      </c>
      <c r="E648" t="s">
        <v>92</v>
      </c>
      <c r="F648" t="s">
        <v>88</v>
      </c>
      <c r="G648" t="s">
        <v>106</v>
      </c>
      <c r="H648" t="s">
        <v>12</v>
      </c>
      <c r="I648">
        <v>9</v>
      </c>
      <c r="J648">
        <v>9</v>
      </c>
      <c r="K648">
        <v>137.07999999999899</v>
      </c>
      <c r="L648">
        <v>15.231111111111099</v>
      </c>
      <c r="M648">
        <v>2.3644951852932498E-3</v>
      </c>
      <c r="N648">
        <v>3.6013888888888797E-2</v>
      </c>
    </row>
    <row r="649" spans="1:14">
      <c r="A649" t="s">
        <v>93</v>
      </c>
      <c r="B649" t="s">
        <v>2</v>
      </c>
      <c r="C649" t="s">
        <v>93</v>
      </c>
      <c r="D649" t="s">
        <v>85</v>
      </c>
      <c r="E649" t="s">
        <v>92</v>
      </c>
      <c r="F649" t="s">
        <v>88</v>
      </c>
      <c r="G649" t="s">
        <v>306</v>
      </c>
      <c r="H649" t="s">
        <v>17</v>
      </c>
      <c r="I649">
        <v>2</v>
      </c>
      <c r="J649">
        <v>2</v>
      </c>
      <c r="K649">
        <v>1113.4000000000001</v>
      </c>
      <c r="L649">
        <v>556.70000000000005</v>
      </c>
      <c r="M649">
        <v>7.7543919525776802E-4</v>
      </c>
      <c r="N649">
        <v>0.43168699999999999</v>
      </c>
    </row>
    <row r="650" spans="1:14">
      <c r="A650" t="s">
        <v>76</v>
      </c>
      <c r="B650" t="s">
        <v>3</v>
      </c>
      <c r="C650" t="s">
        <v>86</v>
      </c>
      <c r="D650" t="s">
        <v>85</v>
      </c>
      <c r="E650" t="s">
        <v>92</v>
      </c>
      <c r="F650" t="s">
        <v>88</v>
      </c>
      <c r="G650" t="s">
        <v>306</v>
      </c>
      <c r="H650" t="s">
        <v>12</v>
      </c>
      <c r="I650">
        <v>3</v>
      </c>
      <c r="J650">
        <v>3</v>
      </c>
      <c r="K650">
        <v>48.09</v>
      </c>
      <c r="L650">
        <v>16.03</v>
      </c>
      <c r="M650">
        <v>9.38053649407361E-4</v>
      </c>
      <c r="N650">
        <v>1.5037E-2</v>
      </c>
    </row>
    <row r="651" spans="1:14">
      <c r="A651" t="s">
        <v>93</v>
      </c>
      <c r="B651" t="s">
        <v>2</v>
      </c>
      <c r="C651" t="s">
        <v>93</v>
      </c>
      <c r="D651" t="s">
        <v>85</v>
      </c>
      <c r="E651" t="s">
        <v>92</v>
      </c>
      <c r="F651" t="s">
        <v>88</v>
      </c>
      <c r="G651" t="s">
        <v>88</v>
      </c>
      <c r="H651" t="s">
        <v>14</v>
      </c>
      <c r="I651">
        <v>10</v>
      </c>
      <c r="J651">
        <v>8</v>
      </c>
      <c r="K651">
        <v>376.06999999999903</v>
      </c>
      <c r="L651">
        <v>37.606999999999999</v>
      </c>
      <c r="M651">
        <v>9.1316510224160403E-4</v>
      </c>
      <c r="N651">
        <v>3.4341400000000001E-2</v>
      </c>
    </row>
    <row r="652" spans="1:14">
      <c r="A652" t="s">
        <v>76</v>
      </c>
      <c r="B652" t="s">
        <v>3</v>
      </c>
      <c r="C652" t="s">
        <v>86</v>
      </c>
      <c r="D652" t="s">
        <v>85</v>
      </c>
      <c r="E652" t="s">
        <v>92</v>
      </c>
      <c r="F652" t="s">
        <v>88</v>
      </c>
      <c r="G652" t="s">
        <v>99</v>
      </c>
      <c r="H652" t="s">
        <v>4</v>
      </c>
      <c r="I652">
        <v>14</v>
      </c>
      <c r="J652">
        <v>10</v>
      </c>
      <c r="K652">
        <v>91.45</v>
      </c>
      <c r="L652">
        <v>6.5321428571428504</v>
      </c>
      <c r="M652">
        <v>1.00802624384909E-3</v>
      </c>
      <c r="N652">
        <v>6.5845714285714197E-3</v>
      </c>
    </row>
    <row r="653" spans="1:14">
      <c r="A653" t="s">
        <v>76</v>
      </c>
      <c r="B653" t="s">
        <v>3</v>
      </c>
      <c r="C653" t="s">
        <v>226</v>
      </c>
      <c r="D653" t="s">
        <v>285</v>
      </c>
      <c r="E653" t="s">
        <v>111</v>
      </c>
      <c r="F653" t="s">
        <v>106</v>
      </c>
      <c r="G653" t="s">
        <v>106</v>
      </c>
      <c r="H653" t="s">
        <v>4</v>
      </c>
      <c r="I653">
        <v>2</v>
      </c>
      <c r="J653">
        <v>2</v>
      </c>
      <c r="K653">
        <v>9.11</v>
      </c>
      <c r="L653">
        <v>4.5549999999999997</v>
      </c>
      <c r="M653">
        <v>0</v>
      </c>
      <c r="N653">
        <v>0</v>
      </c>
    </row>
    <row r="654" spans="1:14">
      <c r="A654" t="s">
        <v>76</v>
      </c>
      <c r="B654" t="s">
        <v>3</v>
      </c>
      <c r="C654" t="s">
        <v>226</v>
      </c>
      <c r="D654" t="s">
        <v>285</v>
      </c>
      <c r="E654" t="s">
        <v>111</v>
      </c>
      <c r="F654" t="s">
        <v>106</v>
      </c>
      <c r="G654" t="s">
        <v>106</v>
      </c>
      <c r="H654" t="s">
        <v>13</v>
      </c>
      <c r="I654">
        <v>2</v>
      </c>
      <c r="J654">
        <v>2</v>
      </c>
      <c r="K654">
        <v>45.19</v>
      </c>
      <c r="L654">
        <v>22.594999999999999</v>
      </c>
      <c r="M654">
        <v>7.5302057977428595E-4</v>
      </c>
      <c r="N654">
        <v>1.7014499999999998E-2</v>
      </c>
    </row>
    <row r="655" spans="1:14">
      <c r="A655" t="s">
        <v>76</v>
      </c>
      <c r="B655" t="s">
        <v>3</v>
      </c>
      <c r="C655" t="s">
        <v>86</v>
      </c>
      <c r="D655" t="s">
        <v>85</v>
      </c>
      <c r="E655" t="s">
        <v>92</v>
      </c>
      <c r="F655" t="s">
        <v>88</v>
      </c>
      <c r="G655" t="s">
        <v>83</v>
      </c>
      <c r="H655" t="s">
        <v>4</v>
      </c>
      <c r="I655">
        <v>2</v>
      </c>
      <c r="J655">
        <v>2</v>
      </c>
      <c r="K655">
        <v>5.6</v>
      </c>
      <c r="L655">
        <v>2.8</v>
      </c>
      <c r="M655">
        <v>4.0237500000000004E-3</v>
      </c>
      <c r="N655">
        <v>1.12665E-2</v>
      </c>
    </row>
    <row r="656" spans="1:14">
      <c r="A656" t="s">
        <v>76</v>
      </c>
      <c r="B656" t="s">
        <v>3</v>
      </c>
      <c r="C656" t="s">
        <v>86</v>
      </c>
      <c r="D656" t="s">
        <v>85</v>
      </c>
      <c r="E656" t="s">
        <v>92</v>
      </c>
      <c r="F656" t="s">
        <v>88</v>
      </c>
      <c r="G656" t="s">
        <v>306</v>
      </c>
      <c r="H656" t="s">
        <v>14</v>
      </c>
      <c r="I656">
        <v>4</v>
      </c>
      <c r="J656">
        <v>4</v>
      </c>
      <c r="K656">
        <v>145.71</v>
      </c>
      <c r="L656">
        <v>36.427500000000002</v>
      </c>
      <c r="M656">
        <v>6.9842838514858204E-4</v>
      </c>
      <c r="N656">
        <v>2.5441999999999999E-2</v>
      </c>
    </row>
    <row r="657" spans="1:14">
      <c r="A657" t="s">
        <v>93</v>
      </c>
      <c r="B657" t="s">
        <v>2</v>
      </c>
      <c r="C657" t="s">
        <v>93</v>
      </c>
      <c r="D657" t="s">
        <v>85</v>
      </c>
      <c r="E657" t="s">
        <v>92</v>
      </c>
      <c r="F657" t="s">
        <v>88</v>
      </c>
      <c r="G657" t="s">
        <v>88</v>
      </c>
      <c r="H657" t="s">
        <v>12</v>
      </c>
      <c r="I657">
        <v>8</v>
      </c>
      <c r="J657">
        <v>8</v>
      </c>
      <c r="K657">
        <v>108.15</v>
      </c>
      <c r="L657">
        <v>13.518750000000001</v>
      </c>
      <c r="M657">
        <v>1.04460471567267E-3</v>
      </c>
      <c r="N657">
        <v>1.4121750000000001E-2</v>
      </c>
    </row>
    <row r="658" spans="1:14">
      <c r="A658" t="s">
        <v>76</v>
      </c>
      <c r="B658" t="s">
        <v>3</v>
      </c>
      <c r="C658" t="s">
        <v>226</v>
      </c>
      <c r="D658" t="s">
        <v>285</v>
      </c>
      <c r="E658" t="s">
        <v>92</v>
      </c>
      <c r="F658" t="s">
        <v>88</v>
      </c>
      <c r="G658" t="s">
        <v>250</v>
      </c>
      <c r="H658" t="s">
        <v>4</v>
      </c>
      <c r="I658">
        <v>1</v>
      </c>
      <c r="J658">
        <v>1</v>
      </c>
      <c r="K658">
        <v>9</v>
      </c>
      <c r="L658">
        <v>9</v>
      </c>
      <c r="M658">
        <v>0</v>
      </c>
      <c r="N658">
        <v>0</v>
      </c>
    </row>
    <row r="659" spans="1:14">
      <c r="A659" t="s">
        <v>76</v>
      </c>
      <c r="B659" t="s">
        <v>3</v>
      </c>
      <c r="C659" t="s">
        <v>226</v>
      </c>
      <c r="D659" t="s">
        <v>285</v>
      </c>
      <c r="E659" t="s">
        <v>92</v>
      </c>
      <c r="F659" t="s">
        <v>88</v>
      </c>
      <c r="G659" t="s">
        <v>250</v>
      </c>
      <c r="H659" t="s">
        <v>13</v>
      </c>
      <c r="I659">
        <v>1</v>
      </c>
      <c r="J659">
        <v>1</v>
      </c>
      <c r="K659">
        <v>20.32</v>
      </c>
      <c r="L659">
        <v>20.32</v>
      </c>
      <c r="M659">
        <v>0</v>
      </c>
      <c r="N659">
        <v>0</v>
      </c>
    </row>
    <row r="660" spans="1:14">
      <c r="A660" t="s">
        <v>93</v>
      </c>
      <c r="B660" t="s">
        <v>2</v>
      </c>
      <c r="C660" t="s">
        <v>93</v>
      </c>
      <c r="D660" t="s">
        <v>85</v>
      </c>
      <c r="E660" t="s">
        <v>103</v>
      </c>
      <c r="F660" t="s">
        <v>250</v>
      </c>
      <c r="G660" t="s">
        <v>250</v>
      </c>
      <c r="H660" t="s">
        <v>12</v>
      </c>
      <c r="I660">
        <v>6</v>
      </c>
      <c r="J660">
        <v>4</v>
      </c>
      <c r="K660">
        <v>83.83</v>
      </c>
      <c r="L660">
        <v>13.9716666666666</v>
      </c>
      <c r="M660">
        <v>4.7061195276154096E-3</v>
      </c>
      <c r="N660">
        <v>6.5752333333333302E-2</v>
      </c>
    </row>
    <row r="661" spans="1:14">
      <c r="A661" t="s">
        <v>76</v>
      </c>
      <c r="B661" t="s">
        <v>3</v>
      </c>
      <c r="C661" t="s">
        <v>86</v>
      </c>
      <c r="D661" t="s">
        <v>85</v>
      </c>
      <c r="E661" t="s">
        <v>103</v>
      </c>
      <c r="F661" t="s">
        <v>250</v>
      </c>
      <c r="G661" t="s">
        <v>250</v>
      </c>
      <c r="H661" t="s">
        <v>12</v>
      </c>
      <c r="I661">
        <v>11</v>
      </c>
      <c r="J661">
        <v>8</v>
      </c>
      <c r="K661">
        <v>171.03</v>
      </c>
      <c r="L661">
        <v>15.548181818181799</v>
      </c>
      <c r="M661">
        <v>1.1564088171665699E-2</v>
      </c>
      <c r="N661">
        <v>0.17980054545454499</v>
      </c>
    </row>
    <row r="662" spans="1:14">
      <c r="A662" t="s">
        <v>93</v>
      </c>
      <c r="B662" t="s">
        <v>2</v>
      </c>
      <c r="C662" t="s">
        <v>93</v>
      </c>
      <c r="D662" t="s">
        <v>85</v>
      </c>
      <c r="E662" t="s">
        <v>92</v>
      </c>
      <c r="F662" t="s">
        <v>315</v>
      </c>
      <c r="G662" t="s">
        <v>315</v>
      </c>
      <c r="H662" t="s">
        <v>13</v>
      </c>
      <c r="I662">
        <v>5</v>
      </c>
      <c r="J662">
        <v>5</v>
      </c>
      <c r="K662">
        <v>123.94999999999899</v>
      </c>
      <c r="L662">
        <v>24.79</v>
      </c>
      <c r="M662">
        <v>9.5508672851956397E-4</v>
      </c>
      <c r="N662">
        <v>2.3676599999999999E-2</v>
      </c>
    </row>
    <row r="663" spans="1:14">
      <c r="A663" t="s">
        <v>93</v>
      </c>
      <c r="B663" t="s">
        <v>2</v>
      </c>
      <c r="C663" t="s">
        <v>93</v>
      </c>
      <c r="D663" t="s">
        <v>85</v>
      </c>
      <c r="E663" t="s">
        <v>103</v>
      </c>
      <c r="F663" t="s">
        <v>83</v>
      </c>
      <c r="G663" t="s">
        <v>83</v>
      </c>
      <c r="H663" t="s">
        <v>13</v>
      </c>
      <c r="I663">
        <v>3</v>
      </c>
      <c r="J663">
        <v>3</v>
      </c>
      <c r="K663">
        <v>80.759999999999906</v>
      </c>
      <c r="L663">
        <v>26.919999999999899</v>
      </c>
      <c r="M663">
        <v>4.9002352649826601E-3</v>
      </c>
      <c r="N663">
        <v>0.13191433333333299</v>
      </c>
    </row>
    <row r="664" spans="1:14">
      <c r="A664" t="s">
        <v>76</v>
      </c>
      <c r="B664" t="s">
        <v>3</v>
      </c>
      <c r="C664" t="s">
        <v>86</v>
      </c>
      <c r="D664" t="s">
        <v>85</v>
      </c>
      <c r="E664" t="s">
        <v>111</v>
      </c>
      <c r="F664" t="s">
        <v>243</v>
      </c>
      <c r="G664" t="s">
        <v>243</v>
      </c>
      <c r="H664" t="s">
        <v>4</v>
      </c>
      <c r="I664">
        <v>4</v>
      </c>
      <c r="J664">
        <v>3</v>
      </c>
      <c r="K664">
        <v>15.49</v>
      </c>
      <c r="L664">
        <v>3.8725000000000001</v>
      </c>
      <c r="M664">
        <v>5.93938024531956E-3</v>
      </c>
      <c r="N664">
        <v>2.3000249999999899E-2</v>
      </c>
    </row>
    <row r="665" spans="1:14">
      <c r="A665" t="s">
        <v>76</v>
      </c>
      <c r="B665" t="s">
        <v>3</v>
      </c>
      <c r="C665" t="s">
        <v>86</v>
      </c>
      <c r="D665" t="s">
        <v>85</v>
      </c>
      <c r="E665" t="s">
        <v>103</v>
      </c>
      <c r="F665" t="s">
        <v>243</v>
      </c>
      <c r="G665" t="s">
        <v>243</v>
      </c>
      <c r="H665" t="s">
        <v>15</v>
      </c>
      <c r="I665">
        <v>12</v>
      </c>
      <c r="J665">
        <v>7</v>
      </c>
      <c r="K665">
        <v>959.69</v>
      </c>
      <c r="L665">
        <v>79.974166666666605</v>
      </c>
      <c r="M665">
        <v>1.0183574904396199E-2</v>
      </c>
      <c r="N665">
        <v>0.814422916666666</v>
      </c>
    </row>
    <row r="666" spans="1:14">
      <c r="A666" t="s">
        <v>76</v>
      </c>
      <c r="B666" t="s">
        <v>3</v>
      </c>
      <c r="C666" t="s">
        <v>86</v>
      </c>
      <c r="D666" t="s">
        <v>85</v>
      </c>
      <c r="E666" t="s">
        <v>103</v>
      </c>
      <c r="F666" t="s">
        <v>307</v>
      </c>
      <c r="G666" t="s">
        <v>307</v>
      </c>
      <c r="H666" t="s">
        <v>16</v>
      </c>
      <c r="I666">
        <v>7</v>
      </c>
      <c r="J666">
        <v>3</v>
      </c>
      <c r="K666">
        <v>1898.76</v>
      </c>
      <c r="L666">
        <v>271.25142857142799</v>
      </c>
      <c r="M666">
        <v>4.3743516821504501E-3</v>
      </c>
      <c r="N666">
        <v>1.18654914285714</v>
      </c>
    </row>
    <row r="667" spans="1:14">
      <c r="A667" t="s">
        <v>76</v>
      </c>
      <c r="B667" t="s">
        <v>3</v>
      </c>
      <c r="C667" t="s">
        <v>226</v>
      </c>
      <c r="D667" t="s">
        <v>285</v>
      </c>
      <c r="E667" t="s">
        <v>103</v>
      </c>
      <c r="F667" t="s">
        <v>117</v>
      </c>
      <c r="G667" t="s">
        <v>117</v>
      </c>
      <c r="H667" t="s">
        <v>13</v>
      </c>
      <c r="I667">
        <v>1</v>
      </c>
      <c r="J667">
        <v>1</v>
      </c>
      <c r="K667">
        <v>23.31</v>
      </c>
      <c r="L667">
        <v>23.31</v>
      </c>
      <c r="M667">
        <v>0</v>
      </c>
      <c r="N667">
        <v>0</v>
      </c>
    </row>
    <row r="668" spans="1:14">
      <c r="A668" t="s">
        <v>76</v>
      </c>
      <c r="B668" t="s">
        <v>3</v>
      </c>
      <c r="C668" t="s">
        <v>86</v>
      </c>
      <c r="D668" t="s">
        <v>85</v>
      </c>
      <c r="E668" t="s">
        <v>111</v>
      </c>
      <c r="F668" t="s">
        <v>319</v>
      </c>
      <c r="G668" t="s">
        <v>319</v>
      </c>
      <c r="H668" t="s">
        <v>12</v>
      </c>
      <c r="I668">
        <v>3</v>
      </c>
      <c r="J668">
        <v>2</v>
      </c>
      <c r="K668">
        <v>34</v>
      </c>
      <c r="L668">
        <v>11.3333333333333</v>
      </c>
      <c r="M668">
        <v>1.9904411764705798E-3</v>
      </c>
      <c r="N668">
        <v>2.2558333333333298E-2</v>
      </c>
    </row>
    <row r="669" spans="1:14">
      <c r="A669" t="s">
        <v>93</v>
      </c>
      <c r="B669" t="s">
        <v>2</v>
      </c>
      <c r="C669" t="s">
        <v>221</v>
      </c>
      <c r="D669" t="s">
        <v>285</v>
      </c>
      <c r="E669" t="s">
        <v>103</v>
      </c>
      <c r="F669" t="s">
        <v>250</v>
      </c>
      <c r="G669" t="s">
        <v>250</v>
      </c>
      <c r="H669" t="s">
        <v>16</v>
      </c>
      <c r="I669">
        <v>2</v>
      </c>
      <c r="J669">
        <v>2</v>
      </c>
      <c r="K669">
        <v>380.11</v>
      </c>
      <c r="L669">
        <v>190.05500000000001</v>
      </c>
      <c r="M669">
        <v>0</v>
      </c>
      <c r="N669">
        <v>0</v>
      </c>
    </row>
    <row r="670" spans="1:14">
      <c r="A670" t="s">
        <v>93</v>
      </c>
      <c r="B670" t="s">
        <v>2</v>
      </c>
      <c r="C670" t="s">
        <v>221</v>
      </c>
      <c r="D670" t="s">
        <v>285</v>
      </c>
      <c r="E670" t="s">
        <v>103</v>
      </c>
      <c r="F670" t="s">
        <v>137</v>
      </c>
      <c r="G670" t="s">
        <v>137</v>
      </c>
      <c r="H670" t="s">
        <v>14</v>
      </c>
      <c r="I670">
        <v>1</v>
      </c>
      <c r="J670">
        <v>1</v>
      </c>
      <c r="K670">
        <v>49.73</v>
      </c>
      <c r="L670">
        <v>49.73</v>
      </c>
      <c r="M670">
        <v>0</v>
      </c>
      <c r="N670">
        <v>0</v>
      </c>
    </row>
    <row r="671" spans="1:14">
      <c r="A671" t="s">
        <v>76</v>
      </c>
      <c r="B671" t="s">
        <v>3</v>
      </c>
      <c r="C671" t="s">
        <v>86</v>
      </c>
      <c r="D671" t="s">
        <v>85</v>
      </c>
      <c r="E671" t="s">
        <v>103</v>
      </c>
      <c r="F671" t="s">
        <v>307</v>
      </c>
      <c r="G671" t="s">
        <v>307</v>
      </c>
      <c r="H671" t="s">
        <v>13</v>
      </c>
      <c r="I671">
        <v>2</v>
      </c>
      <c r="J671">
        <v>1</v>
      </c>
      <c r="K671">
        <v>49.82</v>
      </c>
      <c r="L671">
        <v>24.91</v>
      </c>
      <c r="M671">
        <v>5.8209554395824903E-3</v>
      </c>
      <c r="N671">
        <v>0.14499999999999999</v>
      </c>
    </row>
    <row r="672" spans="1:14">
      <c r="A672" t="s">
        <v>76</v>
      </c>
      <c r="B672" t="s">
        <v>3</v>
      </c>
      <c r="C672" t="s">
        <v>226</v>
      </c>
      <c r="D672" t="s">
        <v>285</v>
      </c>
      <c r="E672" t="s">
        <v>92</v>
      </c>
      <c r="F672" t="s">
        <v>304</v>
      </c>
      <c r="G672" t="s">
        <v>304</v>
      </c>
      <c r="H672" t="s">
        <v>13</v>
      </c>
      <c r="I672">
        <v>1</v>
      </c>
      <c r="J672">
        <v>1</v>
      </c>
      <c r="K672">
        <v>24.4</v>
      </c>
      <c r="L672">
        <v>24.4</v>
      </c>
      <c r="M672">
        <v>0</v>
      </c>
      <c r="N672">
        <v>0</v>
      </c>
    </row>
    <row r="673" spans="1:14">
      <c r="A673" t="s">
        <v>76</v>
      </c>
      <c r="B673" t="s">
        <v>3</v>
      </c>
      <c r="C673" t="s">
        <v>86</v>
      </c>
      <c r="D673" t="s">
        <v>85</v>
      </c>
      <c r="E673" t="s">
        <v>92</v>
      </c>
      <c r="F673" t="s">
        <v>137</v>
      </c>
      <c r="G673" t="s">
        <v>137</v>
      </c>
      <c r="H673" t="s">
        <v>12</v>
      </c>
      <c r="I673">
        <v>106</v>
      </c>
      <c r="J673">
        <v>76</v>
      </c>
      <c r="K673">
        <v>1593.45</v>
      </c>
      <c r="L673">
        <v>15.0325471698113</v>
      </c>
      <c r="M673">
        <v>1.5102783269007401E-3</v>
      </c>
      <c r="N673">
        <v>2.2703330188679201E-2</v>
      </c>
    </row>
    <row r="674" spans="1:14">
      <c r="A674" t="s">
        <v>76</v>
      </c>
      <c r="B674" t="s">
        <v>3</v>
      </c>
      <c r="C674" t="s">
        <v>86</v>
      </c>
      <c r="D674" t="s">
        <v>85</v>
      </c>
      <c r="E674" t="s">
        <v>103</v>
      </c>
      <c r="F674" t="s">
        <v>249</v>
      </c>
      <c r="G674" t="s">
        <v>249</v>
      </c>
      <c r="H674" t="s">
        <v>4</v>
      </c>
      <c r="I674">
        <v>1</v>
      </c>
      <c r="J674">
        <v>1</v>
      </c>
      <c r="K674">
        <v>2.95</v>
      </c>
      <c r="L674">
        <v>2.95</v>
      </c>
      <c r="M674">
        <v>0</v>
      </c>
      <c r="N674">
        <v>0</v>
      </c>
    </row>
    <row r="675" spans="1:14">
      <c r="A675" t="s">
        <v>76</v>
      </c>
      <c r="B675" t="s">
        <v>3</v>
      </c>
      <c r="C675" t="s">
        <v>86</v>
      </c>
      <c r="D675" t="s">
        <v>85</v>
      </c>
      <c r="E675" t="s">
        <v>92</v>
      </c>
      <c r="F675" t="s">
        <v>88</v>
      </c>
      <c r="G675" t="s">
        <v>117</v>
      </c>
      <c r="H675" t="s">
        <v>16</v>
      </c>
      <c r="I675">
        <v>5</v>
      </c>
      <c r="J675">
        <v>5</v>
      </c>
      <c r="K675">
        <v>1179.98</v>
      </c>
      <c r="L675">
        <v>235.99600000000001</v>
      </c>
      <c r="M675">
        <v>2.04532280208139E-4</v>
      </c>
      <c r="N675">
        <v>4.8268799999999903E-2</v>
      </c>
    </row>
    <row r="676" spans="1:14">
      <c r="A676" t="s">
        <v>93</v>
      </c>
      <c r="B676" t="s">
        <v>2</v>
      </c>
      <c r="C676" t="s">
        <v>93</v>
      </c>
      <c r="D676" t="s">
        <v>85</v>
      </c>
      <c r="E676" t="s">
        <v>111</v>
      </c>
      <c r="F676" t="s">
        <v>106</v>
      </c>
      <c r="G676" t="s">
        <v>106</v>
      </c>
      <c r="H676" t="s">
        <v>17</v>
      </c>
      <c r="I676">
        <v>40</v>
      </c>
      <c r="J676">
        <v>37</v>
      </c>
      <c r="K676">
        <v>39299.85</v>
      </c>
      <c r="L676">
        <v>982.49625000000003</v>
      </c>
      <c r="M676">
        <v>1.4363155330109399E-3</v>
      </c>
      <c r="N676">
        <v>1.4111746249999999</v>
      </c>
    </row>
    <row r="677" spans="1:14">
      <c r="A677" t="s">
        <v>76</v>
      </c>
      <c r="B677" t="s">
        <v>3</v>
      </c>
      <c r="C677" t="s">
        <v>86</v>
      </c>
      <c r="D677" t="s">
        <v>85</v>
      </c>
      <c r="E677" t="s">
        <v>92</v>
      </c>
      <c r="F677" t="s">
        <v>249</v>
      </c>
      <c r="G677" t="s">
        <v>249</v>
      </c>
      <c r="H677" t="s">
        <v>4</v>
      </c>
      <c r="I677">
        <v>18</v>
      </c>
      <c r="J677">
        <v>1</v>
      </c>
      <c r="K677">
        <v>101.58</v>
      </c>
      <c r="L677">
        <v>5.64333333333333</v>
      </c>
      <c r="M677">
        <v>2.52036818271313E-3</v>
      </c>
      <c r="N677">
        <v>1.4223277777777699E-2</v>
      </c>
    </row>
    <row r="678" spans="1:14">
      <c r="A678" t="s">
        <v>76</v>
      </c>
      <c r="B678" t="s">
        <v>3</v>
      </c>
      <c r="C678" t="s">
        <v>86</v>
      </c>
      <c r="D678" t="s">
        <v>85</v>
      </c>
      <c r="E678" t="s">
        <v>92</v>
      </c>
      <c r="F678" t="s">
        <v>249</v>
      </c>
      <c r="G678" t="s">
        <v>249</v>
      </c>
      <c r="H678" t="s">
        <v>14</v>
      </c>
      <c r="I678">
        <v>12</v>
      </c>
      <c r="J678">
        <v>6</v>
      </c>
      <c r="K678">
        <v>483.13</v>
      </c>
      <c r="L678">
        <v>40.260833333333302</v>
      </c>
      <c r="M678">
        <v>7.7632314283940099E-4</v>
      </c>
      <c r="N678">
        <v>3.1255416666666598E-2</v>
      </c>
    </row>
    <row r="679" spans="1:14">
      <c r="A679" t="s">
        <v>76</v>
      </c>
      <c r="B679" t="s">
        <v>3</v>
      </c>
      <c r="C679" t="s">
        <v>86</v>
      </c>
      <c r="D679" t="s">
        <v>85</v>
      </c>
      <c r="E679" t="s">
        <v>92</v>
      </c>
      <c r="F679" t="s">
        <v>249</v>
      </c>
      <c r="G679" t="s">
        <v>249</v>
      </c>
      <c r="H679" t="s">
        <v>13</v>
      </c>
      <c r="I679">
        <v>9</v>
      </c>
      <c r="J679">
        <v>7</v>
      </c>
      <c r="K679">
        <v>229.99</v>
      </c>
      <c r="L679">
        <v>25.5544444444444</v>
      </c>
      <c r="M679">
        <v>1.1844732379668601E-3</v>
      </c>
      <c r="N679">
        <v>3.02685555555555E-2</v>
      </c>
    </row>
    <row r="680" spans="1:14">
      <c r="A680" t="s">
        <v>76</v>
      </c>
      <c r="B680" t="s">
        <v>3</v>
      </c>
      <c r="C680" t="s">
        <v>86</v>
      </c>
      <c r="D680" t="s">
        <v>85</v>
      </c>
      <c r="E680" t="s">
        <v>103</v>
      </c>
      <c r="F680" t="s">
        <v>307</v>
      </c>
      <c r="G680" t="s">
        <v>307</v>
      </c>
      <c r="H680" t="s">
        <v>4</v>
      </c>
      <c r="I680">
        <v>6</v>
      </c>
      <c r="J680">
        <v>4</v>
      </c>
      <c r="K680">
        <v>24.49</v>
      </c>
      <c r="L680">
        <v>4.0816666666666599</v>
      </c>
      <c r="M680">
        <v>2.6655777868517701E-2</v>
      </c>
      <c r="N680">
        <v>0.10879999999999999</v>
      </c>
    </row>
    <row r="681" spans="1:14">
      <c r="A681" t="s">
        <v>76</v>
      </c>
      <c r="B681" t="s">
        <v>3</v>
      </c>
      <c r="C681" t="s">
        <v>226</v>
      </c>
      <c r="D681" t="s">
        <v>285</v>
      </c>
      <c r="E681" t="s">
        <v>111</v>
      </c>
      <c r="F681" t="s">
        <v>306</v>
      </c>
      <c r="G681" t="s">
        <v>306</v>
      </c>
      <c r="H681" t="s">
        <v>12</v>
      </c>
      <c r="I681">
        <v>3</v>
      </c>
      <c r="J681">
        <v>3</v>
      </c>
      <c r="K681">
        <v>39.9</v>
      </c>
      <c r="L681">
        <v>13.299999999999899</v>
      </c>
      <c r="M681">
        <v>0</v>
      </c>
      <c r="N681">
        <v>0</v>
      </c>
    </row>
    <row r="682" spans="1:14">
      <c r="A682" t="s">
        <v>93</v>
      </c>
      <c r="B682" t="s">
        <v>2</v>
      </c>
      <c r="C682" t="s">
        <v>93</v>
      </c>
      <c r="D682" t="s">
        <v>85</v>
      </c>
      <c r="E682" t="s">
        <v>92</v>
      </c>
      <c r="F682" t="s">
        <v>306</v>
      </c>
      <c r="G682" t="s">
        <v>306</v>
      </c>
      <c r="H682" t="s">
        <v>13</v>
      </c>
      <c r="I682">
        <v>37</v>
      </c>
      <c r="J682">
        <v>21</v>
      </c>
      <c r="K682">
        <v>931.79999999999905</v>
      </c>
      <c r="L682">
        <v>25.183783783783699</v>
      </c>
      <c r="M682">
        <v>1.5795181369392499E-3</v>
      </c>
      <c r="N682">
        <v>3.9778243243243201E-2</v>
      </c>
    </row>
    <row r="683" spans="1:14">
      <c r="A683" t="s">
        <v>93</v>
      </c>
      <c r="B683" t="s">
        <v>2</v>
      </c>
      <c r="C683" t="s">
        <v>93</v>
      </c>
      <c r="D683" t="s">
        <v>85</v>
      </c>
      <c r="E683" t="s">
        <v>92</v>
      </c>
      <c r="F683" t="s">
        <v>306</v>
      </c>
      <c r="G683" t="s">
        <v>306</v>
      </c>
      <c r="H683" t="s">
        <v>12</v>
      </c>
      <c r="I683">
        <v>50</v>
      </c>
      <c r="J683">
        <v>21</v>
      </c>
      <c r="K683">
        <v>693.75</v>
      </c>
      <c r="L683">
        <v>13.875</v>
      </c>
      <c r="M683">
        <v>1.90619387387387E-3</v>
      </c>
      <c r="N683">
        <v>2.64484399999999E-2</v>
      </c>
    </row>
    <row r="684" spans="1:14">
      <c r="A684" t="s">
        <v>93</v>
      </c>
      <c r="B684" t="s">
        <v>2</v>
      </c>
      <c r="C684" t="s">
        <v>221</v>
      </c>
      <c r="D684" t="s">
        <v>285</v>
      </c>
      <c r="E684" t="s">
        <v>103</v>
      </c>
      <c r="F684" t="s">
        <v>306</v>
      </c>
      <c r="G684" t="s">
        <v>306</v>
      </c>
      <c r="H684" t="s">
        <v>12</v>
      </c>
      <c r="I684">
        <v>1</v>
      </c>
      <c r="J684">
        <v>1</v>
      </c>
      <c r="K684">
        <v>15.61</v>
      </c>
      <c r="L684">
        <v>15.61</v>
      </c>
      <c r="M684">
        <v>0</v>
      </c>
      <c r="N684">
        <v>0</v>
      </c>
    </row>
    <row r="685" spans="1:14">
      <c r="A685" t="s">
        <v>93</v>
      </c>
      <c r="B685" t="s">
        <v>2</v>
      </c>
      <c r="C685" t="s">
        <v>93</v>
      </c>
      <c r="D685" t="s">
        <v>85</v>
      </c>
      <c r="E685" t="s">
        <v>92</v>
      </c>
      <c r="F685" t="s">
        <v>99</v>
      </c>
      <c r="G685" t="s">
        <v>99</v>
      </c>
      <c r="H685" t="s">
        <v>14</v>
      </c>
      <c r="I685">
        <v>168</v>
      </c>
      <c r="J685">
        <v>101</v>
      </c>
      <c r="K685">
        <v>6619.25</v>
      </c>
      <c r="L685">
        <v>39.400297619047599</v>
      </c>
      <c r="M685">
        <v>9.912955395248689E-4</v>
      </c>
      <c r="N685">
        <v>3.9057339285714199E-2</v>
      </c>
    </row>
    <row r="686" spans="1:14">
      <c r="A686" t="s">
        <v>76</v>
      </c>
      <c r="B686" t="s">
        <v>3</v>
      </c>
      <c r="C686" t="s">
        <v>226</v>
      </c>
      <c r="D686" t="s">
        <v>285</v>
      </c>
      <c r="E686" t="s">
        <v>103</v>
      </c>
      <c r="F686" t="s">
        <v>88</v>
      </c>
      <c r="G686" t="s">
        <v>88</v>
      </c>
      <c r="H686" t="s">
        <v>14</v>
      </c>
      <c r="I686">
        <v>1</v>
      </c>
      <c r="J686">
        <v>1</v>
      </c>
      <c r="K686">
        <v>32.22</v>
      </c>
      <c r="L686">
        <v>32.22</v>
      </c>
      <c r="M686">
        <v>0</v>
      </c>
      <c r="N686">
        <v>0</v>
      </c>
    </row>
    <row r="687" spans="1:14">
      <c r="A687" t="s">
        <v>93</v>
      </c>
      <c r="B687" t="s">
        <v>2</v>
      </c>
      <c r="C687" t="s">
        <v>93</v>
      </c>
      <c r="D687" t="s">
        <v>85</v>
      </c>
      <c r="E687" t="s">
        <v>111</v>
      </c>
      <c r="F687" t="s">
        <v>312</v>
      </c>
      <c r="G687" t="s">
        <v>312</v>
      </c>
      <c r="H687" t="s">
        <v>15</v>
      </c>
      <c r="I687">
        <v>18</v>
      </c>
      <c r="J687">
        <v>13</v>
      </c>
      <c r="K687">
        <v>1151.8499999999999</v>
      </c>
      <c r="L687">
        <v>63.991666666666603</v>
      </c>
      <c r="M687">
        <v>1.98784737596041E-3</v>
      </c>
      <c r="N687">
        <v>0.127205666666666</v>
      </c>
    </row>
    <row r="688" spans="1:14">
      <c r="A688" t="s">
        <v>76</v>
      </c>
      <c r="B688" t="s">
        <v>3</v>
      </c>
      <c r="C688" t="s">
        <v>86</v>
      </c>
      <c r="D688" t="s">
        <v>85</v>
      </c>
      <c r="E688" t="s">
        <v>103</v>
      </c>
      <c r="F688" t="s">
        <v>304</v>
      </c>
      <c r="G688" t="s">
        <v>304</v>
      </c>
      <c r="H688" t="s">
        <v>12</v>
      </c>
      <c r="I688">
        <v>8</v>
      </c>
      <c r="J688">
        <v>5</v>
      </c>
      <c r="K688">
        <v>129.30000000000001</v>
      </c>
      <c r="L688">
        <v>16.162500000000001</v>
      </c>
      <c r="M688">
        <v>1.3914207269914901E-2</v>
      </c>
      <c r="N688">
        <v>0.224888374999999</v>
      </c>
    </row>
    <row r="689" spans="1:14">
      <c r="A689" t="s">
        <v>93</v>
      </c>
      <c r="B689" t="s">
        <v>2</v>
      </c>
      <c r="C689" t="s">
        <v>93</v>
      </c>
      <c r="D689" t="s">
        <v>85</v>
      </c>
      <c r="E689" t="s">
        <v>92</v>
      </c>
      <c r="F689" t="s">
        <v>88</v>
      </c>
      <c r="G689" t="s">
        <v>99</v>
      </c>
      <c r="H689" t="s">
        <v>14</v>
      </c>
      <c r="I689">
        <v>43</v>
      </c>
      <c r="J689">
        <v>40</v>
      </c>
      <c r="K689">
        <v>1682.22999999999</v>
      </c>
      <c r="L689">
        <v>39.121627906976698</v>
      </c>
      <c r="M689">
        <v>1.2020026987986101E-3</v>
      </c>
      <c r="N689">
        <v>4.7024302325581399E-2</v>
      </c>
    </row>
    <row r="690" spans="1:14">
      <c r="A690" t="s">
        <v>93</v>
      </c>
      <c r="B690" t="s">
        <v>2</v>
      </c>
      <c r="C690" t="s">
        <v>93</v>
      </c>
      <c r="D690" t="s">
        <v>85</v>
      </c>
      <c r="E690" t="s">
        <v>111</v>
      </c>
      <c r="F690" t="s">
        <v>83</v>
      </c>
      <c r="G690" t="s">
        <v>83</v>
      </c>
      <c r="H690" t="s">
        <v>13</v>
      </c>
      <c r="I690">
        <v>112</v>
      </c>
      <c r="J690">
        <v>60</v>
      </c>
      <c r="K690">
        <v>2762.75</v>
      </c>
      <c r="L690">
        <v>24.667410714285701</v>
      </c>
      <c r="M690">
        <v>2.4922081259614501E-3</v>
      </c>
      <c r="N690">
        <v>6.1476321428571401E-2</v>
      </c>
    </row>
    <row r="691" spans="1:14">
      <c r="A691" t="s">
        <v>93</v>
      </c>
      <c r="B691" t="s">
        <v>2</v>
      </c>
      <c r="C691" t="s">
        <v>93</v>
      </c>
      <c r="D691" t="s">
        <v>85</v>
      </c>
      <c r="E691" t="s">
        <v>92</v>
      </c>
      <c r="F691" t="s">
        <v>316</v>
      </c>
      <c r="G691" t="s">
        <v>316</v>
      </c>
      <c r="H691" t="s">
        <v>12</v>
      </c>
      <c r="I691">
        <v>4</v>
      </c>
      <c r="J691">
        <v>3</v>
      </c>
      <c r="K691">
        <v>52.49</v>
      </c>
      <c r="L691">
        <v>13.1225</v>
      </c>
      <c r="M691">
        <v>1.6918841684130301E-3</v>
      </c>
      <c r="N691">
        <v>2.2201749999999999E-2</v>
      </c>
    </row>
    <row r="692" spans="1:14">
      <c r="A692" t="s">
        <v>76</v>
      </c>
      <c r="B692" t="s">
        <v>3</v>
      </c>
      <c r="C692" t="s">
        <v>86</v>
      </c>
      <c r="D692" t="s">
        <v>85</v>
      </c>
      <c r="E692" t="s">
        <v>92</v>
      </c>
      <c r="F692" t="s">
        <v>240</v>
      </c>
      <c r="G692" t="s">
        <v>240</v>
      </c>
      <c r="H692" t="s">
        <v>13</v>
      </c>
      <c r="I692">
        <v>55</v>
      </c>
      <c r="J692">
        <v>32</v>
      </c>
      <c r="K692">
        <v>1364.03999999999</v>
      </c>
      <c r="L692">
        <v>24.800727272727201</v>
      </c>
      <c r="M692">
        <v>1.22677267528811E-3</v>
      </c>
      <c r="N692">
        <v>3.0424854545454499E-2</v>
      </c>
    </row>
    <row r="693" spans="1:14">
      <c r="A693" t="s">
        <v>76</v>
      </c>
      <c r="B693" t="s">
        <v>3</v>
      </c>
      <c r="C693" t="s">
        <v>86</v>
      </c>
      <c r="D693" t="s">
        <v>85</v>
      </c>
      <c r="E693" t="s">
        <v>111</v>
      </c>
      <c r="F693" t="s">
        <v>240</v>
      </c>
      <c r="G693" t="s">
        <v>240</v>
      </c>
      <c r="H693" t="s">
        <v>13</v>
      </c>
      <c r="I693">
        <v>27</v>
      </c>
      <c r="J693">
        <v>17</v>
      </c>
      <c r="K693">
        <v>664.52</v>
      </c>
      <c r="L693">
        <v>24.611851851851799</v>
      </c>
      <c r="M693">
        <v>1.40771082886895E-3</v>
      </c>
      <c r="N693">
        <v>3.46463703703703E-2</v>
      </c>
    </row>
    <row r="694" spans="1:14">
      <c r="A694" t="s">
        <v>76</v>
      </c>
      <c r="B694" t="s">
        <v>3</v>
      </c>
      <c r="C694" t="s">
        <v>226</v>
      </c>
      <c r="D694" t="s">
        <v>285</v>
      </c>
      <c r="E694" t="s">
        <v>92</v>
      </c>
      <c r="F694" t="s">
        <v>240</v>
      </c>
      <c r="G694" t="s">
        <v>240</v>
      </c>
      <c r="H694" t="s">
        <v>13</v>
      </c>
      <c r="I694">
        <v>1</v>
      </c>
      <c r="J694">
        <v>1</v>
      </c>
      <c r="K694">
        <v>20.260000000000002</v>
      </c>
      <c r="L694">
        <v>20.260000000000002</v>
      </c>
      <c r="M694">
        <v>0</v>
      </c>
      <c r="N694">
        <v>0</v>
      </c>
    </row>
    <row r="695" spans="1:14">
      <c r="A695" t="s">
        <v>93</v>
      </c>
      <c r="B695" t="s">
        <v>2</v>
      </c>
      <c r="C695" t="s">
        <v>93</v>
      </c>
      <c r="D695" t="s">
        <v>85</v>
      </c>
      <c r="E695" t="s">
        <v>111</v>
      </c>
      <c r="F695" t="s">
        <v>308</v>
      </c>
      <c r="G695" t="s">
        <v>308</v>
      </c>
      <c r="H695" t="s">
        <v>13</v>
      </c>
      <c r="I695">
        <v>77</v>
      </c>
      <c r="J695">
        <v>20</v>
      </c>
      <c r="K695">
        <v>1965.77</v>
      </c>
      <c r="L695">
        <v>25.529480519480501</v>
      </c>
      <c r="M695">
        <v>2.3492880652365199E-3</v>
      </c>
      <c r="N695">
        <v>5.9976103896103902E-2</v>
      </c>
    </row>
    <row r="696" spans="1:14">
      <c r="A696" t="s">
        <v>93</v>
      </c>
      <c r="B696" t="s">
        <v>2</v>
      </c>
      <c r="C696" t="s">
        <v>93</v>
      </c>
      <c r="D696" t="s">
        <v>85</v>
      </c>
      <c r="E696" t="s">
        <v>103</v>
      </c>
      <c r="F696" t="s">
        <v>308</v>
      </c>
      <c r="G696" t="s">
        <v>308</v>
      </c>
      <c r="H696" t="s">
        <v>4</v>
      </c>
      <c r="I696">
        <v>6</v>
      </c>
      <c r="J696">
        <v>6</v>
      </c>
      <c r="K696">
        <v>35.5</v>
      </c>
      <c r="L696">
        <v>5.9166666666666599</v>
      </c>
      <c r="M696">
        <v>2.8947211267605601E-2</v>
      </c>
      <c r="N696">
        <v>0.17127100000000001</v>
      </c>
    </row>
    <row r="697" spans="1:14">
      <c r="A697" t="s">
        <v>93</v>
      </c>
      <c r="B697" t="s">
        <v>2</v>
      </c>
      <c r="C697" t="s">
        <v>93</v>
      </c>
      <c r="D697" t="s">
        <v>85</v>
      </c>
      <c r="E697" t="s">
        <v>111</v>
      </c>
      <c r="F697" t="s">
        <v>308</v>
      </c>
      <c r="G697" t="s">
        <v>308</v>
      </c>
      <c r="H697" t="s">
        <v>14</v>
      </c>
      <c r="I697">
        <v>67</v>
      </c>
      <c r="J697">
        <v>20</v>
      </c>
      <c r="K697">
        <v>2587.11</v>
      </c>
      <c r="L697">
        <v>38.613582089552203</v>
      </c>
      <c r="M697">
        <v>2.1956290996517302E-3</v>
      </c>
      <c r="N697">
        <v>8.4781104477611904E-2</v>
      </c>
    </row>
    <row r="698" spans="1:14">
      <c r="A698" t="s">
        <v>76</v>
      </c>
      <c r="B698" t="s">
        <v>3</v>
      </c>
      <c r="C698" t="s">
        <v>86</v>
      </c>
      <c r="D698" t="s">
        <v>85</v>
      </c>
      <c r="E698" t="s">
        <v>111</v>
      </c>
      <c r="F698" t="s">
        <v>308</v>
      </c>
      <c r="G698" t="s">
        <v>308</v>
      </c>
      <c r="H698" t="s">
        <v>13</v>
      </c>
      <c r="I698">
        <v>17</v>
      </c>
      <c r="J698">
        <v>11</v>
      </c>
      <c r="K698">
        <v>419.38</v>
      </c>
      <c r="L698">
        <v>24.669411764705799</v>
      </c>
      <c r="M698">
        <v>1.3263460346225301E-3</v>
      </c>
      <c r="N698">
        <v>3.2720176470588197E-2</v>
      </c>
    </row>
    <row r="699" spans="1:14">
      <c r="A699" t="s">
        <v>76</v>
      </c>
      <c r="B699" t="s">
        <v>3</v>
      </c>
      <c r="C699" t="s">
        <v>86</v>
      </c>
      <c r="D699" t="s">
        <v>85</v>
      </c>
      <c r="E699" t="s">
        <v>92</v>
      </c>
      <c r="F699" t="s">
        <v>240</v>
      </c>
      <c r="G699" t="s">
        <v>240</v>
      </c>
      <c r="H699" t="s">
        <v>16</v>
      </c>
      <c r="I699">
        <v>55</v>
      </c>
      <c r="J699">
        <v>44</v>
      </c>
      <c r="K699">
        <v>9724.7999999999993</v>
      </c>
      <c r="L699">
        <v>176.814545454545</v>
      </c>
      <c r="M699">
        <v>4.4444800921355701E-4</v>
      </c>
      <c r="N699">
        <v>7.85848727272727E-2</v>
      </c>
    </row>
    <row r="700" spans="1:14">
      <c r="A700" t="s">
        <v>93</v>
      </c>
      <c r="B700" t="s">
        <v>2</v>
      </c>
      <c r="C700" t="s">
        <v>221</v>
      </c>
      <c r="D700" t="s">
        <v>285</v>
      </c>
      <c r="E700" t="s">
        <v>103</v>
      </c>
      <c r="F700" t="s">
        <v>137</v>
      </c>
      <c r="G700" t="s">
        <v>137</v>
      </c>
      <c r="H700" t="s">
        <v>16</v>
      </c>
      <c r="I700">
        <v>2</v>
      </c>
      <c r="J700">
        <v>2</v>
      </c>
      <c r="K700">
        <v>280.99</v>
      </c>
      <c r="L700">
        <v>140.495</v>
      </c>
      <c r="M700">
        <v>0</v>
      </c>
      <c r="N700">
        <v>0</v>
      </c>
    </row>
    <row r="701" spans="1:14">
      <c r="A701" t="s">
        <v>93</v>
      </c>
      <c r="B701" t="s">
        <v>2</v>
      </c>
      <c r="C701" t="s">
        <v>93</v>
      </c>
      <c r="D701" t="s">
        <v>85</v>
      </c>
      <c r="E701" t="s">
        <v>111</v>
      </c>
      <c r="F701" t="s">
        <v>117</v>
      </c>
      <c r="G701" t="s">
        <v>117</v>
      </c>
      <c r="H701" t="s">
        <v>15</v>
      </c>
      <c r="I701">
        <v>34</v>
      </c>
      <c r="J701">
        <v>21</v>
      </c>
      <c r="K701">
        <v>2421.53999999999</v>
      </c>
      <c r="L701">
        <v>71.221764705882293</v>
      </c>
      <c r="M701">
        <v>2.0264249196792102E-3</v>
      </c>
      <c r="N701">
        <v>0.14432555882352899</v>
      </c>
    </row>
    <row r="702" spans="1:14">
      <c r="A702" t="s">
        <v>76</v>
      </c>
      <c r="B702" t="s">
        <v>3</v>
      </c>
      <c r="C702" t="s">
        <v>86</v>
      </c>
      <c r="D702" t="s">
        <v>85</v>
      </c>
      <c r="E702" t="s">
        <v>92</v>
      </c>
      <c r="F702" t="s">
        <v>250</v>
      </c>
      <c r="G702" t="s">
        <v>250</v>
      </c>
      <c r="H702" t="s">
        <v>17</v>
      </c>
      <c r="I702">
        <v>5</v>
      </c>
      <c r="J702">
        <v>4</v>
      </c>
      <c r="K702">
        <v>5407.26</v>
      </c>
      <c r="L702">
        <v>1081.452</v>
      </c>
      <c r="M702">
        <v>5.1454174572704097E-4</v>
      </c>
      <c r="N702">
        <v>0.55645219999999995</v>
      </c>
    </row>
    <row r="703" spans="1:14">
      <c r="A703" t="s">
        <v>76</v>
      </c>
      <c r="B703" t="s">
        <v>3</v>
      </c>
      <c r="C703" t="s">
        <v>226</v>
      </c>
      <c r="D703" t="s">
        <v>285</v>
      </c>
      <c r="E703" t="s">
        <v>103</v>
      </c>
      <c r="F703" t="s">
        <v>137</v>
      </c>
      <c r="G703" t="s">
        <v>137</v>
      </c>
      <c r="H703" t="s">
        <v>17</v>
      </c>
      <c r="I703">
        <v>1</v>
      </c>
      <c r="J703">
        <v>1</v>
      </c>
      <c r="K703">
        <v>580.57000000000005</v>
      </c>
      <c r="L703">
        <v>580.57000000000005</v>
      </c>
      <c r="M703">
        <v>0</v>
      </c>
      <c r="N703">
        <v>0</v>
      </c>
    </row>
    <row r="704" spans="1:14">
      <c r="A704" t="s">
        <v>93</v>
      </c>
      <c r="B704" t="s">
        <v>2</v>
      </c>
      <c r="C704" t="s">
        <v>93</v>
      </c>
      <c r="D704" t="s">
        <v>85</v>
      </c>
      <c r="E704" t="s">
        <v>92</v>
      </c>
      <c r="F704" t="s">
        <v>265</v>
      </c>
      <c r="G704" t="s">
        <v>265</v>
      </c>
      <c r="H704" t="s">
        <v>4</v>
      </c>
      <c r="I704">
        <v>18</v>
      </c>
      <c r="J704">
        <v>6</v>
      </c>
      <c r="K704">
        <v>78.009999999999906</v>
      </c>
      <c r="L704">
        <v>4.3338888888888896</v>
      </c>
      <c r="M704">
        <v>2.58207922061274E-3</v>
      </c>
      <c r="N704">
        <v>1.11904444444444E-2</v>
      </c>
    </row>
    <row r="705" spans="1:14">
      <c r="A705" t="s">
        <v>76</v>
      </c>
      <c r="B705" t="s">
        <v>3</v>
      </c>
      <c r="C705" t="s">
        <v>86</v>
      </c>
      <c r="D705" t="s">
        <v>85</v>
      </c>
      <c r="E705" t="s">
        <v>111</v>
      </c>
      <c r="F705" t="s">
        <v>310</v>
      </c>
      <c r="G705" t="s">
        <v>310</v>
      </c>
      <c r="H705" t="s">
        <v>4</v>
      </c>
      <c r="I705">
        <v>16</v>
      </c>
      <c r="J705">
        <v>3</v>
      </c>
      <c r="K705">
        <v>76.67</v>
      </c>
      <c r="L705">
        <v>4.7918750000000001</v>
      </c>
      <c r="M705">
        <v>4.8944958914829704E-3</v>
      </c>
      <c r="N705">
        <v>2.3453812500000001E-2</v>
      </c>
    </row>
    <row r="706" spans="1:14">
      <c r="A706" t="s">
        <v>76</v>
      </c>
      <c r="B706" t="s">
        <v>3</v>
      </c>
      <c r="C706" t="s">
        <v>86</v>
      </c>
      <c r="D706" t="s">
        <v>85</v>
      </c>
      <c r="E706" t="s">
        <v>92</v>
      </c>
      <c r="F706" t="s">
        <v>317</v>
      </c>
      <c r="G706" t="s">
        <v>317</v>
      </c>
      <c r="H706" t="s">
        <v>4</v>
      </c>
      <c r="I706">
        <v>3</v>
      </c>
      <c r="J706">
        <v>2</v>
      </c>
      <c r="K706">
        <v>10.18</v>
      </c>
      <c r="L706">
        <v>3.39333333333333</v>
      </c>
      <c r="M706">
        <v>2.6552062868369299E-3</v>
      </c>
      <c r="N706">
        <v>9.0100000000000006E-3</v>
      </c>
    </row>
    <row r="707" spans="1:14">
      <c r="A707" t="s">
        <v>76</v>
      </c>
      <c r="B707" t="s">
        <v>3</v>
      </c>
      <c r="C707" t="s">
        <v>86</v>
      </c>
      <c r="D707" t="s">
        <v>85</v>
      </c>
      <c r="E707" t="s">
        <v>92</v>
      </c>
      <c r="F707" t="s">
        <v>88</v>
      </c>
      <c r="G707" t="s">
        <v>99</v>
      </c>
      <c r="H707" t="s">
        <v>15</v>
      </c>
      <c r="I707">
        <v>16</v>
      </c>
      <c r="J707">
        <v>16</v>
      </c>
      <c r="K707">
        <v>1107.55</v>
      </c>
      <c r="L707">
        <v>69.221874999999997</v>
      </c>
      <c r="M707">
        <v>6.4595277865559105E-4</v>
      </c>
      <c r="N707">
        <v>4.4714062499999999E-2</v>
      </c>
    </row>
    <row r="708" spans="1:14">
      <c r="A708" t="s">
        <v>93</v>
      </c>
      <c r="B708" t="s">
        <v>2</v>
      </c>
      <c r="C708" t="s">
        <v>93</v>
      </c>
      <c r="D708" t="s">
        <v>85</v>
      </c>
      <c r="E708" t="s">
        <v>111</v>
      </c>
      <c r="F708" t="s">
        <v>317</v>
      </c>
      <c r="G708" t="s">
        <v>317</v>
      </c>
      <c r="H708" t="s">
        <v>14</v>
      </c>
      <c r="I708">
        <v>9</v>
      </c>
      <c r="J708">
        <v>6</v>
      </c>
      <c r="K708">
        <v>332.9</v>
      </c>
      <c r="L708">
        <v>36.988888888888802</v>
      </c>
      <c r="M708">
        <v>2.34949234004205E-3</v>
      </c>
      <c r="N708">
        <v>8.69051111111111E-2</v>
      </c>
    </row>
    <row r="709" spans="1:14">
      <c r="A709" t="s">
        <v>93</v>
      </c>
      <c r="B709" t="s">
        <v>2</v>
      </c>
      <c r="C709" t="s">
        <v>93</v>
      </c>
      <c r="D709" t="s">
        <v>85</v>
      </c>
      <c r="E709" t="s">
        <v>111</v>
      </c>
      <c r="F709" t="s">
        <v>317</v>
      </c>
      <c r="G709" t="s">
        <v>317</v>
      </c>
      <c r="H709" t="s">
        <v>13</v>
      </c>
      <c r="I709">
        <v>11</v>
      </c>
      <c r="J709">
        <v>6</v>
      </c>
      <c r="K709">
        <v>287.08</v>
      </c>
      <c r="L709">
        <v>26.0981818181818</v>
      </c>
      <c r="M709">
        <v>1.7804514421067199E-3</v>
      </c>
      <c r="N709">
        <v>4.6466545454545399E-2</v>
      </c>
    </row>
    <row r="710" spans="1:14">
      <c r="A710" t="s">
        <v>93</v>
      </c>
      <c r="B710" t="s">
        <v>2</v>
      </c>
      <c r="C710" t="s">
        <v>221</v>
      </c>
      <c r="D710" t="s">
        <v>285</v>
      </c>
      <c r="E710" t="s">
        <v>103</v>
      </c>
      <c r="F710" t="s">
        <v>106</v>
      </c>
      <c r="G710" t="s">
        <v>106</v>
      </c>
      <c r="H710" t="s">
        <v>4</v>
      </c>
      <c r="I710">
        <v>3</v>
      </c>
      <c r="J710">
        <v>3</v>
      </c>
      <c r="K710">
        <v>23.29</v>
      </c>
      <c r="L710">
        <v>7.7633333333333301</v>
      </c>
      <c r="M710">
        <v>1.07405324173465E-2</v>
      </c>
      <c r="N710">
        <v>8.3382333333333294E-2</v>
      </c>
    </row>
    <row r="711" spans="1:14">
      <c r="A711" t="s">
        <v>76</v>
      </c>
      <c r="B711" t="s">
        <v>3</v>
      </c>
      <c r="C711" t="s">
        <v>226</v>
      </c>
      <c r="D711" t="s">
        <v>285</v>
      </c>
      <c r="E711" t="s">
        <v>111</v>
      </c>
      <c r="F711" t="s">
        <v>106</v>
      </c>
      <c r="G711" t="s">
        <v>106</v>
      </c>
      <c r="H711" t="s">
        <v>15</v>
      </c>
      <c r="I711">
        <v>3</v>
      </c>
      <c r="J711">
        <v>2</v>
      </c>
      <c r="K711">
        <v>226.89999999999901</v>
      </c>
      <c r="L711">
        <v>75.633333333333297</v>
      </c>
      <c r="M711">
        <v>0</v>
      </c>
      <c r="N711">
        <v>0</v>
      </c>
    </row>
    <row r="712" spans="1:14">
      <c r="A712" t="s">
        <v>76</v>
      </c>
      <c r="B712" t="s">
        <v>3</v>
      </c>
      <c r="C712" t="s">
        <v>226</v>
      </c>
      <c r="D712" t="s">
        <v>285</v>
      </c>
      <c r="E712" t="s">
        <v>103</v>
      </c>
      <c r="F712" t="s">
        <v>106</v>
      </c>
      <c r="G712" t="s">
        <v>106</v>
      </c>
      <c r="H712" t="s">
        <v>4</v>
      </c>
      <c r="I712">
        <v>15</v>
      </c>
      <c r="J712">
        <v>5</v>
      </c>
      <c r="K712">
        <v>88.96</v>
      </c>
      <c r="L712">
        <v>5.9306666666666601</v>
      </c>
      <c r="M712">
        <v>4.8694581834532302E-3</v>
      </c>
      <c r="N712">
        <v>2.88791333333333E-2</v>
      </c>
    </row>
    <row r="713" spans="1:14">
      <c r="A713" t="s">
        <v>76</v>
      </c>
      <c r="B713" t="s">
        <v>3</v>
      </c>
      <c r="C713" t="s">
        <v>226</v>
      </c>
      <c r="D713" t="s">
        <v>285</v>
      </c>
      <c r="E713" t="s">
        <v>111</v>
      </c>
      <c r="F713" t="s">
        <v>106</v>
      </c>
      <c r="G713" t="s">
        <v>106</v>
      </c>
      <c r="H713" t="s">
        <v>14</v>
      </c>
      <c r="I713">
        <v>2</v>
      </c>
      <c r="J713">
        <v>1</v>
      </c>
      <c r="K713">
        <v>80.900000000000006</v>
      </c>
      <c r="L713">
        <v>40.450000000000003</v>
      </c>
      <c r="M713">
        <v>0</v>
      </c>
      <c r="N713">
        <v>0</v>
      </c>
    </row>
    <row r="714" spans="1:14">
      <c r="A714" t="s">
        <v>93</v>
      </c>
      <c r="B714" t="s">
        <v>2</v>
      </c>
      <c r="C714" t="s">
        <v>221</v>
      </c>
      <c r="D714" t="s">
        <v>285</v>
      </c>
      <c r="E714" t="s">
        <v>111</v>
      </c>
      <c r="F714" t="s">
        <v>106</v>
      </c>
      <c r="G714" t="s">
        <v>106</v>
      </c>
      <c r="H714" t="s">
        <v>12</v>
      </c>
      <c r="I714">
        <v>5</v>
      </c>
      <c r="J714">
        <v>5</v>
      </c>
      <c r="K714">
        <v>69.62</v>
      </c>
      <c r="L714">
        <v>13.923999999999999</v>
      </c>
      <c r="M714">
        <v>2.3278799195633401E-3</v>
      </c>
      <c r="N714">
        <v>3.2413399999999898E-2</v>
      </c>
    </row>
    <row r="715" spans="1:14">
      <c r="A715" t="s">
        <v>76</v>
      </c>
      <c r="B715" t="s">
        <v>3</v>
      </c>
      <c r="C715" t="s">
        <v>226</v>
      </c>
      <c r="D715" t="s">
        <v>285</v>
      </c>
      <c r="E715" t="s">
        <v>111</v>
      </c>
      <c r="F715" t="s">
        <v>106</v>
      </c>
      <c r="G715" t="s">
        <v>106</v>
      </c>
      <c r="H715" t="s">
        <v>16</v>
      </c>
      <c r="I715">
        <v>3</v>
      </c>
      <c r="J715">
        <v>1</v>
      </c>
      <c r="K715">
        <v>459.13</v>
      </c>
      <c r="L715">
        <v>153.04333333333301</v>
      </c>
      <c r="M715">
        <v>0</v>
      </c>
      <c r="N715">
        <v>0</v>
      </c>
    </row>
    <row r="716" spans="1:14">
      <c r="A716" t="s">
        <v>76</v>
      </c>
      <c r="B716" t="s">
        <v>3</v>
      </c>
      <c r="C716" t="s">
        <v>86</v>
      </c>
      <c r="D716" t="s">
        <v>85</v>
      </c>
      <c r="E716" t="s">
        <v>92</v>
      </c>
      <c r="F716" t="s">
        <v>308</v>
      </c>
      <c r="G716" t="s">
        <v>308</v>
      </c>
      <c r="H716" t="s">
        <v>14</v>
      </c>
      <c r="I716">
        <v>4</v>
      </c>
      <c r="J716">
        <v>3</v>
      </c>
      <c r="K716">
        <v>151.41</v>
      </c>
      <c r="L716">
        <v>37.852499999999999</v>
      </c>
      <c r="M716">
        <v>6.3612707218809795E-4</v>
      </c>
      <c r="N716">
        <v>2.4078999999999899E-2</v>
      </c>
    </row>
    <row r="717" spans="1:14">
      <c r="A717" t="s">
        <v>76</v>
      </c>
      <c r="B717" t="s">
        <v>3</v>
      </c>
      <c r="C717" t="s">
        <v>226</v>
      </c>
      <c r="D717" t="s">
        <v>285</v>
      </c>
      <c r="E717" t="s">
        <v>92</v>
      </c>
      <c r="F717" t="s">
        <v>308</v>
      </c>
      <c r="G717" t="s">
        <v>308</v>
      </c>
      <c r="H717" t="s">
        <v>14</v>
      </c>
      <c r="I717">
        <v>1</v>
      </c>
      <c r="J717">
        <v>1</v>
      </c>
      <c r="K717">
        <v>45.43</v>
      </c>
      <c r="L717">
        <v>45.43</v>
      </c>
      <c r="M717">
        <v>0</v>
      </c>
      <c r="N717">
        <v>0</v>
      </c>
    </row>
    <row r="718" spans="1:14">
      <c r="A718" t="s">
        <v>93</v>
      </c>
      <c r="B718" t="s">
        <v>2</v>
      </c>
      <c r="C718" t="s">
        <v>93</v>
      </c>
      <c r="D718" t="s">
        <v>85</v>
      </c>
      <c r="E718" t="s">
        <v>92</v>
      </c>
      <c r="F718" t="s">
        <v>307</v>
      </c>
      <c r="G718" t="s">
        <v>307</v>
      </c>
      <c r="H718" t="s">
        <v>15</v>
      </c>
      <c r="I718">
        <v>5</v>
      </c>
      <c r="J718">
        <v>5</v>
      </c>
      <c r="K718">
        <v>303.83</v>
      </c>
      <c r="L718">
        <v>60.765999999999998</v>
      </c>
      <c r="M718">
        <v>1.01147023006286E-3</v>
      </c>
      <c r="N718">
        <v>6.1462999999999997E-2</v>
      </c>
    </row>
    <row r="719" spans="1:14">
      <c r="A719" t="s">
        <v>76</v>
      </c>
      <c r="B719" t="s">
        <v>3</v>
      </c>
      <c r="C719" t="s">
        <v>86</v>
      </c>
      <c r="D719" t="s">
        <v>85</v>
      </c>
      <c r="E719" t="s">
        <v>103</v>
      </c>
      <c r="F719" t="s">
        <v>308</v>
      </c>
      <c r="G719" t="s">
        <v>308</v>
      </c>
      <c r="H719" t="s">
        <v>13</v>
      </c>
      <c r="I719">
        <v>36</v>
      </c>
      <c r="J719">
        <v>9</v>
      </c>
      <c r="K719">
        <v>951.41</v>
      </c>
      <c r="L719">
        <v>26.428055555555499</v>
      </c>
      <c r="M719">
        <v>1.07137669353906E-2</v>
      </c>
      <c r="N719">
        <v>0.28314402777777697</v>
      </c>
    </row>
    <row r="720" spans="1:14">
      <c r="A720" t="s">
        <v>93</v>
      </c>
      <c r="B720" t="s">
        <v>2</v>
      </c>
      <c r="C720" t="s">
        <v>93</v>
      </c>
      <c r="D720" t="s">
        <v>85</v>
      </c>
      <c r="E720" t="s">
        <v>103</v>
      </c>
      <c r="F720" t="s">
        <v>250</v>
      </c>
      <c r="G720" t="s">
        <v>250</v>
      </c>
      <c r="H720" t="s">
        <v>4</v>
      </c>
      <c r="I720">
        <v>6</v>
      </c>
      <c r="J720">
        <v>4</v>
      </c>
      <c r="K720">
        <v>23.48</v>
      </c>
      <c r="L720">
        <v>3.91333333333333</v>
      </c>
      <c r="M720">
        <v>1.5516737649063E-2</v>
      </c>
      <c r="N720">
        <v>6.0722166666666598E-2</v>
      </c>
    </row>
    <row r="721" spans="1:14">
      <c r="A721" t="s">
        <v>93</v>
      </c>
      <c r="B721" t="s">
        <v>2</v>
      </c>
      <c r="C721" t="s">
        <v>93</v>
      </c>
      <c r="D721" t="s">
        <v>85</v>
      </c>
      <c r="E721" t="s">
        <v>103</v>
      </c>
      <c r="F721" t="s">
        <v>83</v>
      </c>
      <c r="G721" t="s">
        <v>83</v>
      </c>
      <c r="H721" t="s">
        <v>4</v>
      </c>
      <c r="I721">
        <v>11</v>
      </c>
      <c r="J721">
        <v>6</v>
      </c>
      <c r="K721">
        <v>57.049999999999898</v>
      </c>
      <c r="L721">
        <v>5.1863636363636303</v>
      </c>
      <c r="M721">
        <v>1.22119894829097E-2</v>
      </c>
      <c r="N721">
        <v>6.3335818181818104E-2</v>
      </c>
    </row>
    <row r="722" spans="1:14">
      <c r="A722" t="s">
        <v>76</v>
      </c>
      <c r="B722" t="s">
        <v>3</v>
      </c>
      <c r="C722" t="s">
        <v>226</v>
      </c>
      <c r="D722" t="s">
        <v>285</v>
      </c>
      <c r="E722" t="s">
        <v>103</v>
      </c>
      <c r="F722" t="s">
        <v>88</v>
      </c>
      <c r="G722" t="s">
        <v>240</v>
      </c>
      <c r="H722" t="s">
        <v>14</v>
      </c>
      <c r="I722">
        <v>1</v>
      </c>
      <c r="J722">
        <v>1</v>
      </c>
      <c r="K722">
        <v>36.22</v>
      </c>
      <c r="L722">
        <v>36.22</v>
      </c>
      <c r="M722">
        <v>0</v>
      </c>
      <c r="N722">
        <v>0</v>
      </c>
    </row>
    <row r="723" spans="1:14">
      <c r="A723" t="s">
        <v>93</v>
      </c>
      <c r="B723" t="s">
        <v>2</v>
      </c>
      <c r="C723" t="s">
        <v>93</v>
      </c>
      <c r="D723" t="s">
        <v>85</v>
      </c>
      <c r="E723" t="s">
        <v>92</v>
      </c>
      <c r="F723" t="s">
        <v>117</v>
      </c>
      <c r="G723" t="s">
        <v>117</v>
      </c>
      <c r="H723" t="s">
        <v>12</v>
      </c>
      <c r="I723">
        <v>42</v>
      </c>
      <c r="J723">
        <v>16</v>
      </c>
      <c r="K723">
        <v>588.78</v>
      </c>
      <c r="L723">
        <v>14.0185714285714</v>
      </c>
      <c r="M723">
        <v>1.77671626074255E-3</v>
      </c>
      <c r="N723">
        <v>2.4907023809523799E-2</v>
      </c>
    </row>
    <row r="724" spans="1:14">
      <c r="A724" t="s">
        <v>93</v>
      </c>
      <c r="B724" t="s">
        <v>2</v>
      </c>
      <c r="C724" t="s">
        <v>93</v>
      </c>
      <c r="D724" t="s">
        <v>85</v>
      </c>
      <c r="E724" t="s">
        <v>92</v>
      </c>
      <c r="F724" t="s">
        <v>309</v>
      </c>
      <c r="G724" t="s">
        <v>309</v>
      </c>
      <c r="H724" t="s">
        <v>4</v>
      </c>
      <c r="I724">
        <v>2</v>
      </c>
      <c r="J724">
        <v>2</v>
      </c>
      <c r="K724">
        <v>5.04</v>
      </c>
      <c r="L724">
        <v>2.52</v>
      </c>
      <c r="M724">
        <v>1.5575396825396801E-3</v>
      </c>
      <c r="N724">
        <v>3.9249999999999997E-3</v>
      </c>
    </row>
    <row r="725" spans="1:14">
      <c r="A725" t="s">
        <v>76</v>
      </c>
      <c r="B725" t="s">
        <v>3</v>
      </c>
      <c r="C725" t="s">
        <v>86</v>
      </c>
      <c r="D725" t="s">
        <v>85</v>
      </c>
      <c r="E725" t="s">
        <v>103</v>
      </c>
      <c r="F725" t="s">
        <v>240</v>
      </c>
      <c r="G725" t="s">
        <v>240</v>
      </c>
      <c r="H725" t="s">
        <v>17</v>
      </c>
      <c r="I725">
        <v>7</v>
      </c>
      <c r="J725">
        <v>7</v>
      </c>
      <c r="K725">
        <v>12140.47</v>
      </c>
      <c r="L725">
        <v>1734.3528571428501</v>
      </c>
      <c r="M725">
        <v>4.79349275604651E-3</v>
      </c>
      <c r="N725">
        <v>8.3136078571428502</v>
      </c>
    </row>
    <row r="726" spans="1:14">
      <c r="A726" t="s">
        <v>76</v>
      </c>
      <c r="B726" t="s">
        <v>3</v>
      </c>
      <c r="C726" t="s">
        <v>226</v>
      </c>
      <c r="D726" t="s">
        <v>285</v>
      </c>
      <c r="E726" t="s">
        <v>92</v>
      </c>
      <c r="F726" t="s">
        <v>88</v>
      </c>
      <c r="G726" t="s">
        <v>106</v>
      </c>
      <c r="H726" t="s">
        <v>4</v>
      </c>
      <c r="I726">
        <v>1</v>
      </c>
      <c r="J726">
        <v>1</v>
      </c>
      <c r="K726">
        <v>8.1199999999999992</v>
      </c>
      <c r="L726">
        <v>8.1199999999999992</v>
      </c>
      <c r="M726">
        <v>0</v>
      </c>
      <c r="N726">
        <v>0</v>
      </c>
    </row>
    <row r="727" spans="1:14">
      <c r="A727" t="s">
        <v>93</v>
      </c>
      <c r="B727" t="s">
        <v>2</v>
      </c>
      <c r="C727" t="s">
        <v>93</v>
      </c>
      <c r="D727" t="s">
        <v>85</v>
      </c>
      <c r="E727" t="s">
        <v>111</v>
      </c>
      <c r="F727" t="s">
        <v>265</v>
      </c>
      <c r="G727" t="s">
        <v>265</v>
      </c>
      <c r="H727" t="s">
        <v>14</v>
      </c>
      <c r="I727">
        <v>10</v>
      </c>
      <c r="J727">
        <v>10</v>
      </c>
      <c r="K727">
        <v>379.79999999999899</v>
      </c>
      <c r="L727">
        <v>37.979999999999997</v>
      </c>
      <c r="M727">
        <v>1.6772090573986299E-3</v>
      </c>
      <c r="N727">
        <v>6.3700400000000004E-2</v>
      </c>
    </row>
    <row r="728" spans="1:14">
      <c r="A728" t="s">
        <v>76</v>
      </c>
      <c r="B728" t="s">
        <v>3</v>
      </c>
      <c r="C728" t="s">
        <v>226</v>
      </c>
      <c r="D728" t="s">
        <v>285</v>
      </c>
      <c r="E728" t="s">
        <v>92</v>
      </c>
      <c r="F728" t="s">
        <v>83</v>
      </c>
      <c r="G728" t="s">
        <v>83</v>
      </c>
      <c r="H728" t="s">
        <v>12</v>
      </c>
      <c r="I728">
        <v>1</v>
      </c>
      <c r="J728">
        <v>1</v>
      </c>
      <c r="K728">
        <v>17.149999999999999</v>
      </c>
      <c r="L728">
        <v>17.149999999999999</v>
      </c>
      <c r="M728">
        <v>0</v>
      </c>
      <c r="N728">
        <v>0</v>
      </c>
    </row>
    <row r="729" spans="1:14">
      <c r="A729" t="s">
        <v>76</v>
      </c>
      <c r="B729" t="s">
        <v>3</v>
      </c>
      <c r="C729" t="s">
        <v>226</v>
      </c>
      <c r="D729" t="s">
        <v>285</v>
      </c>
      <c r="E729" t="s">
        <v>111</v>
      </c>
      <c r="F729" t="s">
        <v>88</v>
      </c>
      <c r="G729" t="s">
        <v>88</v>
      </c>
      <c r="H729" t="s">
        <v>12</v>
      </c>
      <c r="I729">
        <v>1</v>
      </c>
      <c r="J729">
        <v>1</v>
      </c>
      <c r="K729">
        <v>10.41</v>
      </c>
      <c r="L729">
        <v>10.41</v>
      </c>
      <c r="M729">
        <v>0</v>
      </c>
      <c r="N729">
        <v>0</v>
      </c>
    </row>
    <row r="730" spans="1:14">
      <c r="A730" t="s">
        <v>76</v>
      </c>
      <c r="B730" t="s">
        <v>3</v>
      </c>
      <c r="C730" t="s">
        <v>226</v>
      </c>
      <c r="D730" t="s">
        <v>285</v>
      </c>
      <c r="E730" t="s">
        <v>92</v>
      </c>
      <c r="F730" t="s">
        <v>240</v>
      </c>
      <c r="G730" t="s">
        <v>240</v>
      </c>
      <c r="H730" t="s">
        <v>14</v>
      </c>
      <c r="I730">
        <v>1</v>
      </c>
      <c r="J730">
        <v>1</v>
      </c>
      <c r="K730">
        <v>47.83</v>
      </c>
      <c r="L730">
        <v>47.83</v>
      </c>
      <c r="M730">
        <v>0</v>
      </c>
      <c r="N730">
        <v>0</v>
      </c>
    </row>
    <row r="731" spans="1:14">
      <c r="A731" t="s">
        <v>76</v>
      </c>
      <c r="B731" t="s">
        <v>3</v>
      </c>
      <c r="C731" t="s">
        <v>226</v>
      </c>
      <c r="D731" t="s">
        <v>285</v>
      </c>
      <c r="E731" t="s">
        <v>103</v>
      </c>
      <c r="F731" t="s">
        <v>240</v>
      </c>
      <c r="G731" t="s">
        <v>240</v>
      </c>
      <c r="H731" t="s">
        <v>13</v>
      </c>
      <c r="I731">
        <v>1</v>
      </c>
      <c r="J731">
        <v>1</v>
      </c>
      <c r="K731">
        <v>23.6</v>
      </c>
      <c r="L731">
        <v>23.6</v>
      </c>
      <c r="M731">
        <v>0</v>
      </c>
      <c r="N731">
        <v>0</v>
      </c>
    </row>
    <row r="732" spans="1:14">
      <c r="A732" t="s">
        <v>93</v>
      </c>
      <c r="B732" t="s">
        <v>2</v>
      </c>
      <c r="C732" t="s">
        <v>93</v>
      </c>
      <c r="D732" t="s">
        <v>85</v>
      </c>
      <c r="E732" t="s">
        <v>92</v>
      </c>
      <c r="F732" t="s">
        <v>88</v>
      </c>
      <c r="G732" t="s">
        <v>88</v>
      </c>
      <c r="H732" t="s">
        <v>16</v>
      </c>
      <c r="I732">
        <v>16</v>
      </c>
      <c r="J732">
        <v>15</v>
      </c>
      <c r="K732">
        <v>3536.3399999999901</v>
      </c>
      <c r="L732">
        <v>221.02125000000001</v>
      </c>
      <c r="M732">
        <v>6.7246503447066701E-4</v>
      </c>
      <c r="N732">
        <v>0.14862906249999999</v>
      </c>
    </row>
    <row r="733" spans="1:14">
      <c r="A733" t="s">
        <v>76</v>
      </c>
      <c r="B733" t="s">
        <v>3</v>
      </c>
      <c r="C733" t="s">
        <v>86</v>
      </c>
      <c r="D733" t="s">
        <v>85</v>
      </c>
      <c r="E733" t="s">
        <v>111</v>
      </c>
      <c r="F733" t="s">
        <v>312</v>
      </c>
      <c r="G733" t="s">
        <v>312</v>
      </c>
      <c r="H733" t="s">
        <v>13</v>
      </c>
      <c r="I733">
        <v>2</v>
      </c>
      <c r="J733">
        <v>2</v>
      </c>
      <c r="K733">
        <v>51.1</v>
      </c>
      <c r="L733">
        <v>25.55</v>
      </c>
      <c r="M733">
        <v>6.6135029354207401E-4</v>
      </c>
      <c r="N733">
        <v>1.6897499999999999E-2</v>
      </c>
    </row>
    <row r="734" spans="1:14">
      <c r="A734" t="s">
        <v>76</v>
      </c>
      <c r="B734" t="s">
        <v>3</v>
      </c>
      <c r="C734" t="s">
        <v>86</v>
      </c>
      <c r="D734" t="s">
        <v>85</v>
      </c>
      <c r="E734" t="s">
        <v>92</v>
      </c>
      <c r="F734" t="s">
        <v>312</v>
      </c>
      <c r="G734" t="s">
        <v>312</v>
      </c>
      <c r="H734" t="s">
        <v>14</v>
      </c>
      <c r="I734">
        <v>2</v>
      </c>
      <c r="J734">
        <v>2</v>
      </c>
      <c r="K734">
        <v>84.69</v>
      </c>
      <c r="L734">
        <v>42.344999999999999</v>
      </c>
      <c r="M734">
        <v>4.1046168378793202E-4</v>
      </c>
      <c r="N734">
        <v>1.7381000000000001E-2</v>
      </c>
    </row>
    <row r="735" spans="1:14">
      <c r="A735" t="s">
        <v>76</v>
      </c>
      <c r="B735" t="s">
        <v>3</v>
      </c>
      <c r="C735" t="s">
        <v>86</v>
      </c>
      <c r="D735" t="s">
        <v>85</v>
      </c>
      <c r="E735" t="s">
        <v>103</v>
      </c>
      <c r="F735" t="s">
        <v>243</v>
      </c>
      <c r="G735" t="s">
        <v>243</v>
      </c>
      <c r="H735" t="s">
        <v>14</v>
      </c>
      <c r="I735">
        <v>9</v>
      </c>
      <c r="J735">
        <v>8</v>
      </c>
      <c r="K735">
        <v>325.95</v>
      </c>
      <c r="L735">
        <v>36.216666666666598</v>
      </c>
      <c r="M735">
        <v>1.1283046479521301E-2</v>
      </c>
      <c r="N735">
        <v>0.40863433333333299</v>
      </c>
    </row>
    <row r="736" spans="1:14">
      <c r="A736" t="s">
        <v>76</v>
      </c>
      <c r="B736" t="s">
        <v>3</v>
      </c>
      <c r="C736" t="s">
        <v>86</v>
      </c>
      <c r="D736" t="s">
        <v>85</v>
      </c>
      <c r="E736" t="s">
        <v>103</v>
      </c>
      <c r="F736" t="s">
        <v>315</v>
      </c>
      <c r="G736" t="s">
        <v>315</v>
      </c>
      <c r="H736" t="s">
        <v>12</v>
      </c>
      <c r="I736">
        <v>3</v>
      </c>
      <c r="J736">
        <v>2</v>
      </c>
      <c r="K736">
        <v>57.6</v>
      </c>
      <c r="L736">
        <v>19.2</v>
      </c>
      <c r="M736">
        <v>1.0124340277777699E-2</v>
      </c>
      <c r="N736">
        <v>0.194387333333333</v>
      </c>
    </row>
    <row r="737" spans="1:14">
      <c r="A737" t="s">
        <v>76</v>
      </c>
      <c r="B737" t="s">
        <v>3</v>
      </c>
      <c r="C737" t="s">
        <v>226</v>
      </c>
      <c r="D737" t="s">
        <v>285</v>
      </c>
      <c r="E737" t="s">
        <v>92</v>
      </c>
      <c r="F737" t="s">
        <v>137</v>
      </c>
      <c r="G737" t="s">
        <v>137</v>
      </c>
      <c r="H737" t="s">
        <v>12</v>
      </c>
      <c r="I737">
        <v>1</v>
      </c>
      <c r="J737">
        <v>1</v>
      </c>
      <c r="K737">
        <v>17.18</v>
      </c>
      <c r="L737">
        <v>17.18</v>
      </c>
      <c r="M737">
        <v>0</v>
      </c>
      <c r="N737">
        <v>0</v>
      </c>
    </row>
    <row r="738" spans="1:14">
      <c r="A738" t="s">
        <v>93</v>
      </c>
      <c r="B738" t="s">
        <v>2</v>
      </c>
      <c r="C738" t="s">
        <v>93</v>
      </c>
      <c r="D738" t="s">
        <v>85</v>
      </c>
      <c r="E738" t="s">
        <v>103</v>
      </c>
      <c r="F738" t="s">
        <v>265</v>
      </c>
      <c r="G738" t="s">
        <v>265</v>
      </c>
      <c r="H738" t="s">
        <v>14</v>
      </c>
      <c r="I738">
        <v>2</v>
      </c>
      <c r="J738">
        <v>2</v>
      </c>
      <c r="K738">
        <v>64.94</v>
      </c>
      <c r="L738">
        <v>32.47</v>
      </c>
      <c r="M738">
        <v>7.8004927625500396E-3</v>
      </c>
      <c r="N738">
        <v>0.25328200000000001</v>
      </c>
    </row>
    <row r="739" spans="1:14">
      <c r="A739" t="s">
        <v>76</v>
      </c>
      <c r="B739" t="s">
        <v>3</v>
      </c>
      <c r="C739" t="s">
        <v>86</v>
      </c>
      <c r="D739" t="s">
        <v>85</v>
      </c>
      <c r="E739" t="s">
        <v>103</v>
      </c>
      <c r="F739" t="s">
        <v>265</v>
      </c>
      <c r="G739" t="s">
        <v>265</v>
      </c>
      <c r="H739" t="s">
        <v>14</v>
      </c>
      <c r="I739">
        <v>7</v>
      </c>
      <c r="J739">
        <v>6</v>
      </c>
      <c r="K739">
        <v>287.86</v>
      </c>
      <c r="L739">
        <v>41.1228571428571</v>
      </c>
      <c r="M739">
        <v>8.6500382130202096E-3</v>
      </c>
      <c r="N739">
        <v>0.35571428571428498</v>
      </c>
    </row>
    <row r="740" spans="1:14">
      <c r="A740" t="s">
        <v>76</v>
      </c>
      <c r="B740" t="s">
        <v>3</v>
      </c>
      <c r="C740" t="s">
        <v>86</v>
      </c>
      <c r="D740" t="s">
        <v>85</v>
      </c>
      <c r="E740" t="s">
        <v>103</v>
      </c>
      <c r="F740" t="s">
        <v>265</v>
      </c>
      <c r="G740" t="s">
        <v>265</v>
      </c>
      <c r="H740" t="s">
        <v>16</v>
      </c>
      <c r="I740">
        <v>7</v>
      </c>
      <c r="J740">
        <v>6</v>
      </c>
      <c r="K740">
        <v>1510.1799999999901</v>
      </c>
      <c r="L740">
        <v>215.74</v>
      </c>
      <c r="M740">
        <v>6.6456362817677297E-3</v>
      </c>
      <c r="N740">
        <v>1.43372957142857</v>
      </c>
    </row>
    <row r="741" spans="1:14">
      <c r="A741" t="s">
        <v>93</v>
      </c>
      <c r="B741" t="s">
        <v>2</v>
      </c>
      <c r="C741" t="s">
        <v>93</v>
      </c>
      <c r="D741" t="s">
        <v>85</v>
      </c>
      <c r="E741" t="s">
        <v>103</v>
      </c>
      <c r="F741" t="s">
        <v>265</v>
      </c>
      <c r="G741" t="s">
        <v>265</v>
      </c>
      <c r="H741" t="s">
        <v>15</v>
      </c>
      <c r="I741">
        <v>2</v>
      </c>
      <c r="J741">
        <v>2</v>
      </c>
      <c r="K741">
        <v>102.47</v>
      </c>
      <c r="L741">
        <v>51.234999999999999</v>
      </c>
      <c r="M741">
        <v>6.8513906509222204E-3</v>
      </c>
      <c r="N741">
        <v>0.35103099999999998</v>
      </c>
    </row>
    <row r="742" spans="1:14">
      <c r="A742" t="s">
        <v>93</v>
      </c>
      <c r="B742" t="s">
        <v>2</v>
      </c>
      <c r="C742" t="s">
        <v>93</v>
      </c>
      <c r="D742" t="s">
        <v>85</v>
      </c>
      <c r="E742" t="s">
        <v>92</v>
      </c>
      <c r="F742" t="s">
        <v>265</v>
      </c>
      <c r="G742" t="s">
        <v>265</v>
      </c>
      <c r="H742" t="s">
        <v>15</v>
      </c>
      <c r="I742">
        <v>59</v>
      </c>
      <c r="J742">
        <v>32</v>
      </c>
      <c r="K742">
        <v>4149.18</v>
      </c>
      <c r="L742">
        <v>70.325084745762695</v>
      </c>
      <c r="M742">
        <v>1.41266732221788E-3</v>
      </c>
      <c r="N742">
        <v>9.9345949152542301E-2</v>
      </c>
    </row>
    <row r="743" spans="1:14">
      <c r="A743" t="s">
        <v>93</v>
      </c>
      <c r="B743" t="s">
        <v>2</v>
      </c>
      <c r="C743" t="s">
        <v>93</v>
      </c>
      <c r="D743" t="s">
        <v>85</v>
      </c>
      <c r="E743" t="s">
        <v>92</v>
      </c>
      <c r="F743" t="s">
        <v>265</v>
      </c>
      <c r="G743" t="s">
        <v>265</v>
      </c>
      <c r="H743" t="s">
        <v>14</v>
      </c>
      <c r="I743">
        <v>30</v>
      </c>
      <c r="J743">
        <v>21</v>
      </c>
      <c r="K743">
        <v>1206.9100000000001</v>
      </c>
      <c r="L743">
        <v>40.230333333333299</v>
      </c>
      <c r="M743">
        <v>1.41029322816117E-3</v>
      </c>
      <c r="N743">
        <v>5.6736566666666599E-2</v>
      </c>
    </row>
    <row r="744" spans="1:14">
      <c r="A744" t="s">
        <v>93</v>
      </c>
      <c r="B744" t="s">
        <v>2</v>
      </c>
      <c r="C744" t="s">
        <v>93</v>
      </c>
      <c r="D744" t="s">
        <v>85</v>
      </c>
      <c r="E744" t="s">
        <v>103</v>
      </c>
      <c r="F744" t="s">
        <v>83</v>
      </c>
      <c r="G744" t="s">
        <v>83</v>
      </c>
      <c r="H744" t="s">
        <v>12</v>
      </c>
      <c r="I744">
        <v>6</v>
      </c>
      <c r="J744">
        <v>5</v>
      </c>
      <c r="K744">
        <v>88.87</v>
      </c>
      <c r="L744">
        <v>14.8116666666666</v>
      </c>
      <c r="M744">
        <v>8.1105772476651201E-3</v>
      </c>
      <c r="N744">
        <v>0.120131166666666</v>
      </c>
    </row>
    <row r="745" spans="1:14">
      <c r="A745" t="s">
        <v>76</v>
      </c>
      <c r="B745" t="s">
        <v>3</v>
      </c>
      <c r="C745" t="s">
        <v>86</v>
      </c>
      <c r="D745" t="s">
        <v>85</v>
      </c>
      <c r="E745" t="s">
        <v>103</v>
      </c>
      <c r="F745" t="s">
        <v>88</v>
      </c>
      <c r="G745" t="s">
        <v>240</v>
      </c>
      <c r="H745" t="s">
        <v>15</v>
      </c>
      <c r="I745">
        <v>1</v>
      </c>
      <c r="J745">
        <v>1</v>
      </c>
      <c r="K745">
        <v>74.45</v>
      </c>
      <c r="L745">
        <v>74.45</v>
      </c>
      <c r="M745">
        <v>0</v>
      </c>
      <c r="N745">
        <v>0</v>
      </c>
    </row>
    <row r="746" spans="1:14">
      <c r="A746" t="s">
        <v>93</v>
      </c>
      <c r="B746" t="s">
        <v>2</v>
      </c>
      <c r="C746" t="s">
        <v>93</v>
      </c>
      <c r="D746" t="s">
        <v>85</v>
      </c>
      <c r="E746" t="s">
        <v>111</v>
      </c>
      <c r="F746" t="s">
        <v>312</v>
      </c>
      <c r="G746" t="s">
        <v>312</v>
      </c>
      <c r="H746" t="s">
        <v>16</v>
      </c>
      <c r="I746">
        <v>9</v>
      </c>
      <c r="J746">
        <v>9</v>
      </c>
      <c r="K746">
        <v>1979.1</v>
      </c>
      <c r="L746">
        <v>219.89999999999901</v>
      </c>
      <c r="M746">
        <v>1.92564448486685E-3</v>
      </c>
      <c r="N746">
        <v>0.42344922222222198</v>
      </c>
    </row>
    <row r="747" spans="1:14">
      <c r="A747" t="s">
        <v>76</v>
      </c>
      <c r="B747" t="s">
        <v>3</v>
      </c>
      <c r="C747" t="s">
        <v>86</v>
      </c>
      <c r="D747" t="s">
        <v>85</v>
      </c>
      <c r="E747" t="s">
        <v>111</v>
      </c>
      <c r="F747" t="s">
        <v>235</v>
      </c>
      <c r="G747" t="s">
        <v>235</v>
      </c>
      <c r="H747" t="s">
        <v>4</v>
      </c>
      <c r="I747">
        <v>91</v>
      </c>
      <c r="J747">
        <v>4</v>
      </c>
      <c r="K747">
        <v>452.08</v>
      </c>
      <c r="L747">
        <v>4.9679120879120804</v>
      </c>
      <c r="M747">
        <v>5.2672557954344303E-3</v>
      </c>
      <c r="N747">
        <v>2.6167263736263699E-2</v>
      </c>
    </row>
    <row r="748" spans="1:14">
      <c r="A748" t="s">
        <v>76</v>
      </c>
      <c r="B748" t="s">
        <v>3</v>
      </c>
      <c r="C748" t="s">
        <v>86</v>
      </c>
      <c r="D748" t="s">
        <v>85</v>
      </c>
      <c r="E748" t="s">
        <v>111</v>
      </c>
      <c r="F748" t="s">
        <v>83</v>
      </c>
      <c r="G748" t="s">
        <v>83</v>
      </c>
      <c r="H748" t="s">
        <v>15</v>
      </c>
      <c r="I748">
        <v>90</v>
      </c>
      <c r="J748">
        <v>59</v>
      </c>
      <c r="K748">
        <v>6587.2</v>
      </c>
      <c r="L748">
        <v>73.191111111111098</v>
      </c>
      <c r="M748">
        <v>7.1257954821471903E-4</v>
      </c>
      <c r="N748">
        <v>5.2154488888888899E-2</v>
      </c>
    </row>
    <row r="749" spans="1:14">
      <c r="A749" t="s">
        <v>93</v>
      </c>
      <c r="B749" t="s">
        <v>2</v>
      </c>
      <c r="C749" t="s">
        <v>93</v>
      </c>
      <c r="D749" t="s">
        <v>85</v>
      </c>
      <c r="E749" t="s">
        <v>111</v>
      </c>
      <c r="F749" t="s">
        <v>137</v>
      </c>
      <c r="G749" t="s">
        <v>106</v>
      </c>
      <c r="H749" t="s">
        <v>16</v>
      </c>
      <c r="I749">
        <v>1</v>
      </c>
      <c r="J749">
        <v>1</v>
      </c>
      <c r="K749">
        <v>215.59</v>
      </c>
      <c r="L749">
        <v>215.59</v>
      </c>
      <c r="M749">
        <v>0</v>
      </c>
      <c r="N749">
        <v>0</v>
      </c>
    </row>
    <row r="750" spans="1:14">
      <c r="A750" t="s">
        <v>93</v>
      </c>
      <c r="B750" t="s">
        <v>2</v>
      </c>
      <c r="C750" t="s">
        <v>93</v>
      </c>
      <c r="D750" t="s">
        <v>85</v>
      </c>
      <c r="E750" t="s">
        <v>111</v>
      </c>
      <c r="F750" t="s">
        <v>307</v>
      </c>
      <c r="G750" t="s">
        <v>307</v>
      </c>
      <c r="H750" t="s">
        <v>12</v>
      </c>
      <c r="I750">
        <v>1</v>
      </c>
      <c r="J750">
        <v>1</v>
      </c>
      <c r="K750">
        <v>19.489999999999998</v>
      </c>
      <c r="L750">
        <v>19.489999999999998</v>
      </c>
      <c r="M750">
        <v>0</v>
      </c>
      <c r="N750">
        <v>0</v>
      </c>
    </row>
    <row r="751" spans="1:14">
      <c r="A751" t="s">
        <v>93</v>
      </c>
      <c r="B751" t="s">
        <v>2</v>
      </c>
      <c r="C751" t="s">
        <v>93</v>
      </c>
      <c r="D751" t="s">
        <v>85</v>
      </c>
      <c r="E751" t="s">
        <v>103</v>
      </c>
      <c r="F751" t="s">
        <v>307</v>
      </c>
      <c r="G751" t="s">
        <v>307</v>
      </c>
      <c r="H751" t="s">
        <v>4</v>
      </c>
      <c r="I751">
        <v>4</v>
      </c>
      <c r="J751">
        <v>3</v>
      </c>
      <c r="K751">
        <v>33.989999999999903</v>
      </c>
      <c r="L751">
        <v>8.4975000000000005</v>
      </c>
      <c r="M751">
        <v>8.2910561929979403E-3</v>
      </c>
      <c r="N751">
        <v>7.0453249999999995E-2</v>
      </c>
    </row>
    <row r="752" spans="1:14">
      <c r="A752" t="s">
        <v>76</v>
      </c>
      <c r="B752" t="s">
        <v>3</v>
      </c>
      <c r="C752" t="s">
        <v>86</v>
      </c>
      <c r="D752" t="s">
        <v>85</v>
      </c>
      <c r="E752" t="s">
        <v>111</v>
      </c>
      <c r="F752" t="s">
        <v>307</v>
      </c>
      <c r="G752" t="s">
        <v>307</v>
      </c>
      <c r="H752" t="s">
        <v>13</v>
      </c>
      <c r="I752">
        <v>2</v>
      </c>
      <c r="J752">
        <v>2</v>
      </c>
      <c r="K752">
        <v>47.97</v>
      </c>
      <c r="L752">
        <v>23.984999999999999</v>
      </c>
      <c r="M752">
        <v>5.6977277465082305E-4</v>
      </c>
      <c r="N752">
        <v>1.3665999999999999E-2</v>
      </c>
    </row>
    <row r="753" spans="1:14">
      <c r="A753" t="s">
        <v>76</v>
      </c>
      <c r="B753" t="s">
        <v>3</v>
      </c>
      <c r="C753" t="s">
        <v>86</v>
      </c>
      <c r="D753" t="s">
        <v>85</v>
      </c>
      <c r="E753" t="s">
        <v>111</v>
      </c>
      <c r="F753" t="s">
        <v>308</v>
      </c>
      <c r="G753" t="s">
        <v>308</v>
      </c>
      <c r="H753" t="s">
        <v>16</v>
      </c>
      <c r="I753">
        <v>21</v>
      </c>
      <c r="J753">
        <v>18</v>
      </c>
      <c r="K753">
        <v>3534.1699999999901</v>
      </c>
      <c r="L753">
        <v>168.29380952380899</v>
      </c>
      <c r="M753">
        <v>5.3942085411850605E-4</v>
      </c>
      <c r="N753">
        <v>9.0781190476190404E-2</v>
      </c>
    </row>
    <row r="754" spans="1:14">
      <c r="A754" t="s">
        <v>76</v>
      </c>
      <c r="B754" t="s">
        <v>3</v>
      </c>
      <c r="C754" t="s">
        <v>86</v>
      </c>
      <c r="D754" t="s">
        <v>85</v>
      </c>
      <c r="E754" t="s">
        <v>103</v>
      </c>
      <c r="F754" t="s">
        <v>312</v>
      </c>
      <c r="G754" t="s">
        <v>312</v>
      </c>
      <c r="H754" t="s">
        <v>16</v>
      </c>
      <c r="I754">
        <v>4</v>
      </c>
      <c r="J754">
        <v>3</v>
      </c>
      <c r="K754">
        <v>836.2</v>
      </c>
      <c r="L754">
        <v>209.05</v>
      </c>
      <c r="M754">
        <v>7.5352607031810501E-3</v>
      </c>
      <c r="N754">
        <v>1.57524625</v>
      </c>
    </row>
    <row r="755" spans="1:14">
      <c r="A755" t="s">
        <v>76</v>
      </c>
      <c r="B755" t="s">
        <v>3</v>
      </c>
      <c r="C755" t="s">
        <v>86</v>
      </c>
      <c r="D755" t="s">
        <v>85</v>
      </c>
      <c r="E755" t="s">
        <v>103</v>
      </c>
      <c r="F755" t="s">
        <v>306</v>
      </c>
      <c r="G755" t="s">
        <v>306</v>
      </c>
      <c r="H755" t="s">
        <v>17</v>
      </c>
      <c r="I755">
        <v>6</v>
      </c>
      <c r="J755">
        <v>6</v>
      </c>
      <c r="K755">
        <v>5524.2</v>
      </c>
      <c r="L755">
        <v>920.7</v>
      </c>
      <c r="M755">
        <v>5.4492719307773002E-3</v>
      </c>
      <c r="N755">
        <v>5.0171446666666597</v>
      </c>
    </row>
    <row r="756" spans="1:14">
      <c r="A756" t="s">
        <v>76</v>
      </c>
      <c r="B756" t="s">
        <v>3</v>
      </c>
      <c r="C756" t="s">
        <v>226</v>
      </c>
      <c r="D756" t="s">
        <v>285</v>
      </c>
      <c r="E756" t="s">
        <v>111</v>
      </c>
      <c r="F756" t="s">
        <v>137</v>
      </c>
      <c r="G756" t="s">
        <v>137</v>
      </c>
      <c r="H756" t="s">
        <v>15</v>
      </c>
      <c r="I756">
        <v>2</v>
      </c>
      <c r="J756">
        <v>2</v>
      </c>
      <c r="K756">
        <v>122.68</v>
      </c>
      <c r="L756">
        <v>61.34</v>
      </c>
      <c r="M756">
        <v>0</v>
      </c>
      <c r="N756">
        <v>0</v>
      </c>
    </row>
    <row r="757" spans="1:14">
      <c r="A757" t="s">
        <v>76</v>
      </c>
      <c r="B757" t="s">
        <v>3</v>
      </c>
      <c r="C757" t="s">
        <v>226</v>
      </c>
      <c r="D757" t="s">
        <v>285</v>
      </c>
      <c r="E757" t="s">
        <v>103</v>
      </c>
      <c r="F757" t="s">
        <v>308</v>
      </c>
      <c r="G757" t="s">
        <v>308</v>
      </c>
      <c r="H757" t="s">
        <v>13</v>
      </c>
      <c r="I757">
        <v>2</v>
      </c>
      <c r="J757">
        <v>1</v>
      </c>
      <c r="K757">
        <v>55.33</v>
      </c>
      <c r="L757">
        <v>27.664999999999999</v>
      </c>
      <c r="M757">
        <v>0</v>
      </c>
      <c r="N757">
        <v>0</v>
      </c>
    </row>
    <row r="758" spans="1:14">
      <c r="A758" t="s">
        <v>93</v>
      </c>
      <c r="B758" t="s">
        <v>2</v>
      </c>
      <c r="C758" t="s">
        <v>93</v>
      </c>
      <c r="D758" t="s">
        <v>85</v>
      </c>
      <c r="E758" t="s">
        <v>103</v>
      </c>
      <c r="F758" t="s">
        <v>308</v>
      </c>
      <c r="G758" t="s">
        <v>308</v>
      </c>
      <c r="H758" t="s">
        <v>14</v>
      </c>
      <c r="I758">
        <v>2</v>
      </c>
      <c r="J758">
        <v>2</v>
      </c>
      <c r="K758">
        <v>84.08</v>
      </c>
      <c r="L758">
        <v>42.04</v>
      </c>
      <c r="M758">
        <v>6.1260704091341501E-3</v>
      </c>
      <c r="N758">
        <v>0.25753999999999999</v>
      </c>
    </row>
    <row r="759" spans="1:14">
      <c r="A759" t="s">
        <v>76</v>
      </c>
      <c r="B759" t="s">
        <v>3</v>
      </c>
      <c r="C759" t="s">
        <v>226</v>
      </c>
      <c r="D759" t="s">
        <v>285</v>
      </c>
      <c r="E759" t="s">
        <v>111</v>
      </c>
      <c r="F759" t="s">
        <v>88</v>
      </c>
      <c r="G759" t="s">
        <v>88</v>
      </c>
      <c r="H759" t="s">
        <v>15</v>
      </c>
      <c r="I759">
        <v>2</v>
      </c>
      <c r="J759">
        <v>2</v>
      </c>
      <c r="K759">
        <v>145.78</v>
      </c>
      <c r="L759">
        <v>72.89</v>
      </c>
      <c r="M759">
        <v>3.1032377555220101E-4</v>
      </c>
      <c r="N759">
        <v>2.2619500000000001E-2</v>
      </c>
    </row>
    <row r="760" spans="1:14">
      <c r="A760" t="s">
        <v>76</v>
      </c>
      <c r="B760" t="s">
        <v>3</v>
      </c>
      <c r="C760" t="s">
        <v>226</v>
      </c>
      <c r="D760" t="s">
        <v>285</v>
      </c>
      <c r="E760" t="s">
        <v>111</v>
      </c>
      <c r="F760" t="s">
        <v>137</v>
      </c>
      <c r="G760" t="s">
        <v>137</v>
      </c>
      <c r="H760" t="s">
        <v>12</v>
      </c>
      <c r="I760">
        <v>1</v>
      </c>
      <c r="J760">
        <v>1</v>
      </c>
      <c r="K760">
        <v>18.02</v>
      </c>
      <c r="L760">
        <v>18.02</v>
      </c>
      <c r="M760">
        <v>0</v>
      </c>
      <c r="N760">
        <v>0</v>
      </c>
    </row>
    <row r="761" spans="1:14">
      <c r="A761" t="s">
        <v>76</v>
      </c>
      <c r="B761" t="s">
        <v>3</v>
      </c>
      <c r="C761" t="s">
        <v>86</v>
      </c>
      <c r="D761" t="s">
        <v>85</v>
      </c>
      <c r="E761" t="s">
        <v>92</v>
      </c>
      <c r="F761" t="s">
        <v>88</v>
      </c>
      <c r="G761" t="s">
        <v>308</v>
      </c>
      <c r="H761" t="s">
        <v>14</v>
      </c>
      <c r="I761">
        <v>3</v>
      </c>
      <c r="J761">
        <v>3</v>
      </c>
      <c r="K761">
        <v>119.79</v>
      </c>
      <c r="L761">
        <v>39.93</v>
      </c>
      <c r="M761">
        <v>5.5022122046915404E-4</v>
      </c>
      <c r="N761">
        <v>2.19703333333333E-2</v>
      </c>
    </row>
    <row r="762" spans="1:14">
      <c r="A762" t="s">
        <v>76</v>
      </c>
      <c r="B762" t="s">
        <v>3</v>
      </c>
      <c r="C762" t="s">
        <v>86</v>
      </c>
      <c r="D762" t="s">
        <v>85</v>
      </c>
      <c r="E762" t="s">
        <v>111</v>
      </c>
      <c r="F762" t="s">
        <v>106</v>
      </c>
      <c r="G762" t="s">
        <v>106</v>
      </c>
      <c r="H762" t="s">
        <v>17</v>
      </c>
      <c r="I762">
        <v>13</v>
      </c>
      <c r="J762">
        <v>11</v>
      </c>
      <c r="K762">
        <v>9083.0199999999895</v>
      </c>
      <c r="L762">
        <v>698.69384615384604</v>
      </c>
      <c r="M762">
        <v>5.0309588661039996E-4</v>
      </c>
      <c r="N762">
        <v>0.35150999999999999</v>
      </c>
    </row>
    <row r="763" spans="1:14">
      <c r="A763" t="s">
        <v>93</v>
      </c>
      <c r="B763" t="s">
        <v>2</v>
      </c>
      <c r="C763" t="s">
        <v>93</v>
      </c>
      <c r="D763" t="s">
        <v>85</v>
      </c>
      <c r="E763" t="s">
        <v>92</v>
      </c>
      <c r="F763" t="s">
        <v>88</v>
      </c>
      <c r="G763" t="s">
        <v>117</v>
      </c>
      <c r="H763" t="s">
        <v>17</v>
      </c>
      <c r="I763">
        <v>3</v>
      </c>
      <c r="J763">
        <v>2</v>
      </c>
      <c r="K763">
        <v>1980.7</v>
      </c>
      <c r="L763">
        <v>660.23333333333301</v>
      </c>
      <c r="M763">
        <v>1.07032867168172E-3</v>
      </c>
      <c r="N763">
        <v>0.706666666666666</v>
      </c>
    </row>
    <row r="764" spans="1:14">
      <c r="A764" t="s">
        <v>93</v>
      </c>
      <c r="B764" t="s">
        <v>2</v>
      </c>
      <c r="C764" t="s">
        <v>221</v>
      </c>
      <c r="D764" t="s">
        <v>285</v>
      </c>
      <c r="E764" t="s">
        <v>111</v>
      </c>
      <c r="F764" t="s">
        <v>88</v>
      </c>
      <c r="G764" t="s">
        <v>88</v>
      </c>
      <c r="H764" t="s">
        <v>15</v>
      </c>
      <c r="I764">
        <v>1</v>
      </c>
      <c r="J764">
        <v>1</v>
      </c>
      <c r="K764">
        <v>81.010000000000005</v>
      </c>
      <c r="L764">
        <v>81.010000000000005</v>
      </c>
      <c r="M764">
        <v>0</v>
      </c>
      <c r="N764">
        <v>0</v>
      </c>
    </row>
    <row r="765" spans="1:14">
      <c r="A765" t="s">
        <v>76</v>
      </c>
      <c r="B765" t="s">
        <v>3</v>
      </c>
      <c r="C765" t="s">
        <v>86</v>
      </c>
      <c r="D765" t="s">
        <v>85</v>
      </c>
      <c r="E765" t="s">
        <v>103</v>
      </c>
      <c r="F765" t="s">
        <v>265</v>
      </c>
      <c r="G765" t="s">
        <v>265</v>
      </c>
      <c r="H765" t="s">
        <v>17</v>
      </c>
      <c r="I765">
        <v>3</v>
      </c>
      <c r="J765">
        <v>3</v>
      </c>
      <c r="K765">
        <v>2349.13</v>
      </c>
      <c r="L765">
        <v>783.04333333333295</v>
      </c>
      <c r="M765">
        <v>5.1009744032897196E-3</v>
      </c>
      <c r="N765">
        <v>3.9942839999999902</v>
      </c>
    </row>
    <row r="766" spans="1:14">
      <c r="A766" t="s">
        <v>93</v>
      </c>
      <c r="B766" t="s">
        <v>2</v>
      </c>
      <c r="C766" t="s">
        <v>93</v>
      </c>
      <c r="D766" t="s">
        <v>85</v>
      </c>
      <c r="E766" t="s">
        <v>111</v>
      </c>
      <c r="F766" t="s">
        <v>235</v>
      </c>
      <c r="G766" t="s">
        <v>235</v>
      </c>
      <c r="H766" t="s">
        <v>14</v>
      </c>
      <c r="I766">
        <v>14</v>
      </c>
      <c r="J766">
        <v>10</v>
      </c>
      <c r="K766">
        <v>514.98</v>
      </c>
      <c r="L766">
        <v>36.784285714285701</v>
      </c>
      <c r="M766">
        <v>1.5795972659132301E-3</v>
      </c>
      <c r="N766">
        <v>5.8104357142857103E-2</v>
      </c>
    </row>
    <row r="767" spans="1:14">
      <c r="A767" t="s">
        <v>93</v>
      </c>
      <c r="B767" t="s">
        <v>2</v>
      </c>
      <c r="C767" t="s">
        <v>93</v>
      </c>
      <c r="D767" t="s">
        <v>85</v>
      </c>
      <c r="E767" t="s">
        <v>111</v>
      </c>
      <c r="F767" t="s">
        <v>235</v>
      </c>
      <c r="G767" t="s">
        <v>235</v>
      </c>
      <c r="H767" t="s">
        <v>15</v>
      </c>
      <c r="I767">
        <v>15</v>
      </c>
      <c r="J767">
        <v>10</v>
      </c>
      <c r="K767">
        <v>1157.8699999999999</v>
      </c>
      <c r="L767">
        <v>77.191333333333304</v>
      </c>
      <c r="M767">
        <v>1.65724045013688E-3</v>
      </c>
      <c r="N767">
        <v>0.1279246</v>
      </c>
    </row>
    <row r="768" spans="1:14">
      <c r="A768" t="s">
        <v>93</v>
      </c>
      <c r="B768" t="s">
        <v>2</v>
      </c>
      <c r="C768" t="s">
        <v>221</v>
      </c>
      <c r="D768" t="s">
        <v>285</v>
      </c>
      <c r="E768" t="s">
        <v>92</v>
      </c>
      <c r="F768" t="s">
        <v>106</v>
      </c>
      <c r="G768" t="s">
        <v>106</v>
      </c>
      <c r="H768" t="s">
        <v>16</v>
      </c>
      <c r="I768">
        <v>39</v>
      </c>
      <c r="J768">
        <v>39</v>
      </c>
      <c r="K768">
        <v>7367.62</v>
      </c>
      <c r="L768">
        <v>188.91333333333299</v>
      </c>
      <c r="M768">
        <v>7.5561334596518297E-4</v>
      </c>
      <c r="N768">
        <v>0.14274543589743499</v>
      </c>
    </row>
    <row r="769" spans="1:14">
      <c r="A769" t="s">
        <v>93</v>
      </c>
      <c r="B769" t="s">
        <v>2</v>
      </c>
      <c r="C769" t="s">
        <v>93</v>
      </c>
      <c r="D769" t="s">
        <v>85</v>
      </c>
      <c r="E769" t="s">
        <v>111</v>
      </c>
      <c r="F769" t="s">
        <v>310</v>
      </c>
      <c r="G769" t="s">
        <v>310</v>
      </c>
      <c r="H769" t="s">
        <v>13</v>
      </c>
      <c r="I769">
        <v>15</v>
      </c>
      <c r="J769">
        <v>5</v>
      </c>
      <c r="K769">
        <v>369.38999999999902</v>
      </c>
      <c r="L769">
        <v>24.626000000000001</v>
      </c>
      <c r="M769">
        <v>2.1400768835106499E-3</v>
      </c>
      <c r="N769">
        <v>5.27015333333333E-2</v>
      </c>
    </row>
    <row r="770" spans="1:14">
      <c r="A770" t="s">
        <v>93</v>
      </c>
      <c r="B770" t="s">
        <v>2</v>
      </c>
      <c r="C770" t="s">
        <v>93</v>
      </c>
      <c r="D770" t="s">
        <v>85</v>
      </c>
      <c r="E770" t="s">
        <v>111</v>
      </c>
      <c r="F770" t="s">
        <v>235</v>
      </c>
      <c r="G770" t="s">
        <v>235</v>
      </c>
      <c r="H770" t="s">
        <v>16</v>
      </c>
      <c r="I770">
        <v>25</v>
      </c>
      <c r="J770">
        <v>17</v>
      </c>
      <c r="K770">
        <v>5143.1499999999996</v>
      </c>
      <c r="L770">
        <v>205.726</v>
      </c>
      <c r="M770">
        <v>1.4844013882542701E-3</v>
      </c>
      <c r="N770">
        <v>0.30537996000000001</v>
      </c>
    </row>
    <row r="771" spans="1:14">
      <c r="A771" t="s">
        <v>93</v>
      </c>
      <c r="B771" t="s">
        <v>2</v>
      </c>
      <c r="C771" t="s">
        <v>93</v>
      </c>
      <c r="D771" t="s">
        <v>85</v>
      </c>
      <c r="E771" t="s">
        <v>92</v>
      </c>
      <c r="F771" t="s">
        <v>319</v>
      </c>
      <c r="G771" t="s">
        <v>319</v>
      </c>
      <c r="H771" t="s">
        <v>4</v>
      </c>
      <c r="I771">
        <v>1</v>
      </c>
      <c r="J771">
        <v>1</v>
      </c>
      <c r="K771">
        <v>9.5</v>
      </c>
      <c r="L771">
        <v>9.5</v>
      </c>
      <c r="M771">
        <v>0</v>
      </c>
      <c r="N771">
        <v>0</v>
      </c>
    </row>
    <row r="772" spans="1:14">
      <c r="A772" t="s">
        <v>76</v>
      </c>
      <c r="B772" t="s">
        <v>3</v>
      </c>
      <c r="C772" t="s">
        <v>86</v>
      </c>
      <c r="D772" t="s">
        <v>85</v>
      </c>
      <c r="E772" t="s">
        <v>103</v>
      </c>
      <c r="F772" t="s">
        <v>235</v>
      </c>
      <c r="G772" t="s">
        <v>235</v>
      </c>
      <c r="H772" t="s">
        <v>14</v>
      </c>
      <c r="I772">
        <v>4</v>
      </c>
      <c r="J772">
        <v>2</v>
      </c>
      <c r="K772">
        <v>139.4</v>
      </c>
      <c r="L772">
        <v>34.85</v>
      </c>
      <c r="M772">
        <v>9.6752223816355797E-3</v>
      </c>
      <c r="N772">
        <v>0.33718149999999902</v>
      </c>
    </row>
    <row r="773" spans="1:14">
      <c r="A773" t="s">
        <v>76</v>
      </c>
      <c r="B773" t="s">
        <v>3</v>
      </c>
      <c r="C773" t="s">
        <v>86</v>
      </c>
      <c r="D773" t="s">
        <v>85</v>
      </c>
      <c r="E773" t="s">
        <v>103</v>
      </c>
      <c r="F773" t="s">
        <v>314</v>
      </c>
      <c r="G773" t="s">
        <v>314</v>
      </c>
      <c r="H773" t="s">
        <v>15</v>
      </c>
      <c r="I773">
        <v>6</v>
      </c>
      <c r="J773">
        <v>3</v>
      </c>
      <c r="K773">
        <v>415</v>
      </c>
      <c r="L773">
        <v>69.1666666666666</v>
      </c>
      <c r="M773">
        <v>7.3974722891566201E-3</v>
      </c>
      <c r="N773">
        <v>0.51165850000000002</v>
      </c>
    </row>
    <row r="774" spans="1:14">
      <c r="A774" t="s">
        <v>76</v>
      </c>
      <c r="B774" t="s">
        <v>3</v>
      </c>
      <c r="C774" t="s">
        <v>86</v>
      </c>
      <c r="D774" t="s">
        <v>85</v>
      </c>
      <c r="E774" t="s">
        <v>111</v>
      </c>
      <c r="F774" t="s">
        <v>227</v>
      </c>
      <c r="G774" t="s">
        <v>88</v>
      </c>
      <c r="H774" t="s">
        <v>14</v>
      </c>
      <c r="I774">
        <v>1</v>
      </c>
      <c r="J774">
        <v>1</v>
      </c>
      <c r="K774">
        <v>35.43</v>
      </c>
      <c r="L774">
        <v>35.43</v>
      </c>
      <c r="M774">
        <v>0</v>
      </c>
      <c r="N774">
        <v>0</v>
      </c>
    </row>
    <row r="775" spans="1:14">
      <c r="A775" t="s">
        <v>93</v>
      </c>
      <c r="B775" t="s">
        <v>2</v>
      </c>
      <c r="C775" t="s">
        <v>221</v>
      </c>
      <c r="D775" t="s">
        <v>285</v>
      </c>
      <c r="E775" t="s">
        <v>111</v>
      </c>
      <c r="F775" t="s">
        <v>88</v>
      </c>
      <c r="G775" t="s">
        <v>88</v>
      </c>
      <c r="H775" t="s">
        <v>12</v>
      </c>
      <c r="I775">
        <v>1</v>
      </c>
      <c r="J775">
        <v>1</v>
      </c>
      <c r="K775">
        <v>10.99</v>
      </c>
      <c r="L775">
        <v>10.99</v>
      </c>
      <c r="M775">
        <v>0</v>
      </c>
      <c r="N775">
        <v>0</v>
      </c>
    </row>
    <row r="776" spans="1:14">
      <c r="A776" t="s">
        <v>93</v>
      </c>
      <c r="B776" t="s">
        <v>2</v>
      </c>
      <c r="C776" t="s">
        <v>93</v>
      </c>
      <c r="D776" t="s">
        <v>85</v>
      </c>
      <c r="E776" t="s">
        <v>92</v>
      </c>
      <c r="F776" t="s">
        <v>306</v>
      </c>
      <c r="G776" t="s">
        <v>306</v>
      </c>
      <c r="H776" t="s">
        <v>17</v>
      </c>
      <c r="I776">
        <v>6</v>
      </c>
      <c r="J776">
        <v>6</v>
      </c>
      <c r="K776">
        <v>3669.55</v>
      </c>
      <c r="L776">
        <v>611.59166666666601</v>
      </c>
      <c r="M776">
        <v>7.7484705209085502E-4</v>
      </c>
      <c r="N776">
        <v>0.47388999999999998</v>
      </c>
    </row>
    <row r="777" spans="1:14">
      <c r="A777" t="s">
        <v>93</v>
      </c>
      <c r="B777" t="s">
        <v>2</v>
      </c>
      <c r="C777" t="s">
        <v>93</v>
      </c>
      <c r="D777" t="s">
        <v>85</v>
      </c>
      <c r="E777" t="s">
        <v>92</v>
      </c>
      <c r="F777" t="s">
        <v>243</v>
      </c>
      <c r="G777" t="s">
        <v>243</v>
      </c>
      <c r="H777" t="s">
        <v>17</v>
      </c>
      <c r="I777">
        <v>3</v>
      </c>
      <c r="J777">
        <v>3</v>
      </c>
      <c r="K777">
        <v>2211.52</v>
      </c>
      <c r="L777">
        <v>737.17333333333295</v>
      </c>
      <c r="M777">
        <v>1.08850247793372E-3</v>
      </c>
      <c r="N777">
        <v>0.80241499999999899</v>
      </c>
    </row>
    <row r="778" spans="1:14">
      <c r="A778" t="s">
        <v>93</v>
      </c>
      <c r="B778" t="s">
        <v>2</v>
      </c>
      <c r="C778" t="s">
        <v>221</v>
      </c>
      <c r="D778" t="s">
        <v>285</v>
      </c>
      <c r="E778" t="s">
        <v>103</v>
      </c>
      <c r="F778" t="s">
        <v>106</v>
      </c>
      <c r="G778" t="s">
        <v>106</v>
      </c>
      <c r="H778" t="s">
        <v>17</v>
      </c>
      <c r="I778">
        <v>1</v>
      </c>
      <c r="J778">
        <v>1</v>
      </c>
      <c r="K778">
        <v>1515.94</v>
      </c>
      <c r="L778">
        <v>1515.94</v>
      </c>
      <c r="M778">
        <v>0</v>
      </c>
      <c r="N778">
        <v>0</v>
      </c>
    </row>
    <row r="779" spans="1:14">
      <c r="A779" t="s">
        <v>76</v>
      </c>
      <c r="B779" t="s">
        <v>3</v>
      </c>
      <c r="C779" t="s">
        <v>226</v>
      </c>
      <c r="D779" t="s">
        <v>285</v>
      </c>
      <c r="E779" t="s">
        <v>92</v>
      </c>
      <c r="F779" t="s">
        <v>88</v>
      </c>
      <c r="G779" t="s">
        <v>240</v>
      </c>
      <c r="H779" t="s">
        <v>17</v>
      </c>
      <c r="I779">
        <v>1</v>
      </c>
      <c r="J779">
        <v>1</v>
      </c>
      <c r="K779">
        <v>1350</v>
      </c>
      <c r="L779">
        <v>1350</v>
      </c>
      <c r="M779">
        <v>0</v>
      </c>
      <c r="N779">
        <v>0</v>
      </c>
    </row>
    <row r="780" spans="1:14">
      <c r="A780" t="s">
        <v>76</v>
      </c>
      <c r="B780" t="s">
        <v>3</v>
      </c>
      <c r="C780" t="s">
        <v>226</v>
      </c>
      <c r="D780" t="s">
        <v>285</v>
      </c>
      <c r="E780" t="s">
        <v>103</v>
      </c>
      <c r="F780" t="s">
        <v>137</v>
      </c>
      <c r="G780" t="s">
        <v>137</v>
      </c>
      <c r="H780" t="s">
        <v>13</v>
      </c>
      <c r="I780">
        <v>3</v>
      </c>
      <c r="J780">
        <v>3</v>
      </c>
      <c r="K780">
        <v>65.86</v>
      </c>
      <c r="L780">
        <v>21.953333333333301</v>
      </c>
      <c r="M780">
        <v>5.1624658366231403E-3</v>
      </c>
      <c r="N780">
        <v>0.11333333333333299</v>
      </c>
    </row>
    <row r="781" spans="1:14">
      <c r="A781" t="s">
        <v>76</v>
      </c>
      <c r="B781" t="s">
        <v>3</v>
      </c>
      <c r="C781" t="s">
        <v>226</v>
      </c>
      <c r="D781" t="s">
        <v>285</v>
      </c>
      <c r="E781" t="s">
        <v>103</v>
      </c>
      <c r="F781" t="s">
        <v>88</v>
      </c>
      <c r="G781" t="s">
        <v>88</v>
      </c>
      <c r="H781" t="s">
        <v>12</v>
      </c>
      <c r="I781">
        <v>2</v>
      </c>
      <c r="J781">
        <v>1</v>
      </c>
      <c r="K781">
        <v>34.96</v>
      </c>
      <c r="L781">
        <v>17.48</v>
      </c>
      <c r="M781">
        <v>0</v>
      </c>
      <c r="N781">
        <v>0</v>
      </c>
    </row>
    <row r="782" spans="1:14">
      <c r="A782" t="s">
        <v>76</v>
      </c>
      <c r="B782" t="s">
        <v>3</v>
      </c>
      <c r="C782" t="s">
        <v>226</v>
      </c>
      <c r="D782" t="s">
        <v>285</v>
      </c>
      <c r="E782" t="s">
        <v>103</v>
      </c>
      <c r="F782" t="s">
        <v>88</v>
      </c>
      <c r="G782" t="s">
        <v>88</v>
      </c>
      <c r="H782" t="s">
        <v>13</v>
      </c>
      <c r="I782">
        <v>1</v>
      </c>
      <c r="J782">
        <v>1</v>
      </c>
      <c r="K782">
        <v>28.32</v>
      </c>
      <c r="L782">
        <v>28.32</v>
      </c>
      <c r="M782">
        <v>0</v>
      </c>
      <c r="N782">
        <v>0</v>
      </c>
    </row>
    <row r="783" spans="1:14">
      <c r="A783" t="s">
        <v>76</v>
      </c>
      <c r="B783" t="s">
        <v>3</v>
      </c>
      <c r="C783" t="s">
        <v>226</v>
      </c>
      <c r="D783" t="s">
        <v>285</v>
      </c>
      <c r="E783" t="s">
        <v>103</v>
      </c>
      <c r="F783" t="s">
        <v>88</v>
      </c>
      <c r="G783" t="s">
        <v>88</v>
      </c>
      <c r="H783" t="s">
        <v>4</v>
      </c>
      <c r="I783">
        <v>1</v>
      </c>
      <c r="J783">
        <v>1</v>
      </c>
      <c r="K783">
        <v>6.32</v>
      </c>
      <c r="L783">
        <v>6.32</v>
      </c>
      <c r="M783">
        <v>0</v>
      </c>
      <c r="N783">
        <v>0</v>
      </c>
    </row>
    <row r="784" spans="1:14">
      <c r="A784" t="s">
        <v>93</v>
      </c>
      <c r="B784" t="s">
        <v>2</v>
      </c>
      <c r="C784" t="s">
        <v>93</v>
      </c>
      <c r="D784" t="s">
        <v>85</v>
      </c>
      <c r="E784" t="s">
        <v>92</v>
      </c>
      <c r="F784" t="s">
        <v>88</v>
      </c>
      <c r="G784" t="s">
        <v>308</v>
      </c>
      <c r="H784" t="s">
        <v>17</v>
      </c>
      <c r="I784">
        <v>4</v>
      </c>
      <c r="J784">
        <v>4</v>
      </c>
      <c r="K784">
        <v>4778.7699999999904</v>
      </c>
      <c r="L784">
        <v>1194.6924999999901</v>
      </c>
      <c r="M784">
        <v>1.42179933330124E-3</v>
      </c>
      <c r="N784">
        <v>1.6986129999999999</v>
      </c>
    </row>
    <row r="785" spans="1:14">
      <c r="A785" t="s">
        <v>93</v>
      </c>
      <c r="B785" t="s">
        <v>2</v>
      </c>
      <c r="C785" t="s">
        <v>93</v>
      </c>
      <c r="D785" t="s">
        <v>85</v>
      </c>
      <c r="E785" t="s">
        <v>92</v>
      </c>
      <c r="F785" t="s">
        <v>243</v>
      </c>
      <c r="G785" t="s">
        <v>243</v>
      </c>
      <c r="H785" t="s">
        <v>12</v>
      </c>
      <c r="I785">
        <v>15</v>
      </c>
      <c r="J785">
        <v>9</v>
      </c>
      <c r="K785">
        <v>206.75</v>
      </c>
      <c r="L785">
        <v>13.783333333333299</v>
      </c>
      <c r="M785">
        <v>1.2680241837968499E-3</v>
      </c>
      <c r="N785">
        <v>1.7477599999999999E-2</v>
      </c>
    </row>
    <row r="786" spans="1:14">
      <c r="A786" t="s">
        <v>93</v>
      </c>
      <c r="B786" t="s">
        <v>2</v>
      </c>
      <c r="C786" t="s">
        <v>93</v>
      </c>
      <c r="D786" t="s">
        <v>85</v>
      </c>
      <c r="E786" t="s">
        <v>92</v>
      </c>
      <c r="F786" t="s">
        <v>306</v>
      </c>
      <c r="G786" t="s">
        <v>306</v>
      </c>
      <c r="H786" t="s">
        <v>16</v>
      </c>
      <c r="I786">
        <v>52</v>
      </c>
      <c r="J786">
        <v>42</v>
      </c>
      <c r="K786">
        <v>10932.29</v>
      </c>
      <c r="L786">
        <v>210.236346153846</v>
      </c>
      <c r="M786">
        <v>1.2190601420196401E-3</v>
      </c>
      <c r="N786">
        <v>0.25629075000000001</v>
      </c>
    </row>
    <row r="787" spans="1:14">
      <c r="A787" t="s">
        <v>76</v>
      </c>
      <c r="B787" t="s">
        <v>3</v>
      </c>
      <c r="C787" t="s">
        <v>86</v>
      </c>
      <c r="D787" t="s">
        <v>85</v>
      </c>
      <c r="E787" t="s">
        <v>111</v>
      </c>
      <c r="F787" t="s">
        <v>304</v>
      </c>
      <c r="G787" t="s">
        <v>304</v>
      </c>
      <c r="H787" t="s">
        <v>13</v>
      </c>
      <c r="I787">
        <v>3</v>
      </c>
      <c r="J787">
        <v>3</v>
      </c>
      <c r="K787">
        <v>71.75</v>
      </c>
      <c r="L787">
        <v>23.9166666666666</v>
      </c>
      <c r="M787">
        <v>1.02582578397212E-3</v>
      </c>
      <c r="N787">
        <v>2.45343333333333E-2</v>
      </c>
    </row>
    <row r="788" spans="1:14">
      <c r="A788" t="s">
        <v>93</v>
      </c>
      <c r="B788" t="s">
        <v>2</v>
      </c>
      <c r="C788" t="s">
        <v>221</v>
      </c>
      <c r="D788" t="s">
        <v>285</v>
      </c>
      <c r="E788" t="s">
        <v>103</v>
      </c>
      <c r="F788" t="s">
        <v>106</v>
      </c>
      <c r="G788" t="s">
        <v>106</v>
      </c>
      <c r="H788" t="s">
        <v>16</v>
      </c>
      <c r="I788">
        <v>1</v>
      </c>
      <c r="J788">
        <v>1</v>
      </c>
      <c r="K788">
        <v>264.41000000000003</v>
      </c>
      <c r="L788">
        <v>264.41000000000003</v>
      </c>
      <c r="M788">
        <v>0</v>
      </c>
      <c r="N788">
        <v>0</v>
      </c>
    </row>
    <row r="789" spans="1:14">
      <c r="A789" t="s">
        <v>76</v>
      </c>
      <c r="B789" t="s">
        <v>3</v>
      </c>
      <c r="C789" t="s">
        <v>86</v>
      </c>
      <c r="D789" t="s">
        <v>85</v>
      </c>
      <c r="E789" t="s">
        <v>111</v>
      </c>
      <c r="F789" t="s">
        <v>319</v>
      </c>
      <c r="G789" t="s">
        <v>319</v>
      </c>
      <c r="H789" t="s">
        <v>13</v>
      </c>
      <c r="I789">
        <v>1</v>
      </c>
      <c r="J789">
        <v>1</v>
      </c>
      <c r="K789">
        <v>25.86</v>
      </c>
      <c r="L789">
        <v>25.86</v>
      </c>
      <c r="M789">
        <v>0</v>
      </c>
      <c r="N789">
        <v>0</v>
      </c>
    </row>
    <row r="790" spans="1:14">
      <c r="A790" t="s">
        <v>76</v>
      </c>
      <c r="B790" t="s">
        <v>3</v>
      </c>
      <c r="C790" t="s">
        <v>86</v>
      </c>
      <c r="D790" t="s">
        <v>85</v>
      </c>
      <c r="E790" t="s">
        <v>111</v>
      </c>
      <c r="F790" t="s">
        <v>249</v>
      </c>
      <c r="G790" t="s">
        <v>249</v>
      </c>
      <c r="H790" t="s">
        <v>17</v>
      </c>
      <c r="I790">
        <v>1</v>
      </c>
      <c r="J790">
        <v>1</v>
      </c>
      <c r="K790">
        <v>3315.87</v>
      </c>
      <c r="L790">
        <v>3315.87</v>
      </c>
      <c r="M790">
        <v>0</v>
      </c>
      <c r="N790">
        <v>0</v>
      </c>
    </row>
    <row r="791" spans="1:14">
      <c r="A791" t="s">
        <v>76</v>
      </c>
      <c r="B791" t="s">
        <v>3</v>
      </c>
      <c r="C791" t="s">
        <v>226</v>
      </c>
      <c r="D791" t="s">
        <v>285</v>
      </c>
      <c r="E791" t="s">
        <v>111</v>
      </c>
      <c r="F791" t="s">
        <v>243</v>
      </c>
      <c r="G791" t="s">
        <v>243</v>
      </c>
      <c r="H791" t="s">
        <v>17</v>
      </c>
      <c r="I791">
        <v>1</v>
      </c>
      <c r="J791">
        <v>1</v>
      </c>
      <c r="K791">
        <v>962.45</v>
      </c>
      <c r="L791">
        <v>962.45</v>
      </c>
      <c r="M791">
        <v>0</v>
      </c>
      <c r="N791">
        <v>0</v>
      </c>
    </row>
    <row r="792" spans="1:14">
      <c r="A792" t="s">
        <v>76</v>
      </c>
      <c r="B792" t="s">
        <v>3</v>
      </c>
      <c r="C792" t="s">
        <v>86</v>
      </c>
      <c r="D792" t="s">
        <v>85</v>
      </c>
      <c r="E792" t="s">
        <v>92</v>
      </c>
      <c r="F792" t="s">
        <v>88</v>
      </c>
      <c r="G792" t="s">
        <v>137</v>
      </c>
      <c r="H792" t="s">
        <v>17</v>
      </c>
      <c r="I792">
        <v>12</v>
      </c>
      <c r="J792">
        <v>12</v>
      </c>
      <c r="K792">
        <v>17635.769999999899</v>
      </c>
      <c r="L792">
        <v>1469.6475</v>
      </c>
      <c r="M792">
        <v>3.3088654478936799E-4</v>
      </c>
      <c r="N792">
        <v>0.48628658333333302</v>
      </c>
    </row>
    <row r="793" spans="1:14">
      <c r="A793" t="s">
        <v>76</v>
      </c>
      <c r="B793" t="s">
        <v>3</v>
      </c>
      <c r="C793" t="s">
        <v>226</v>
      </c>
      <c r="D793" t="s">
        <v>285</v>
      </c>
      <c r="E793" t="s">
        <v>103</v>
      </c>
      <c r="F793" t="s">
        <v>83</v>
      </c>
      <c r="G793" t="s">
        <v>83</v>
      </c>
      <c r="H793" t="s">
        <v>17</v>
      </c>
      <c r="I793">
        <v>1</v>
      </c>
      <c r="J793">
        <v>1</v>
      </c>
      <c r="K793">
        <v>834.18</v>
      </c>
      <c r="L793">
        <v>834.18</v>
      </c>
      <c r="M793">
        <v>0</v>
      </c>
      <c r="N793">
        <v>0</v>
      </c>
    </row>
    <row r="794" spans="1:14">
      <c r="A794" t="s">
        <v>76</v>
      </c>
      <c r="B794" t="s">
        <v>3</v>
      </c>
      <c r="C794" t="s">
        <v>86</v>
      </c>
      <c r="D794" t="s">
        <v>85</v>
      </c>
      <c r="E794" t="s">
        <v>103</v>
      </c>
      <c r="F794" t="s">
        <v>315</v>
      </c>
      <c r="G794" t="s">
        <v>315</v>
      </c>
      <c r="H794" t="s">
        <v>4</v>
      </c>
      <c r="I794">
        <v>6</v>
      </c>
      <c r="J794">
        <v>3</v>
      </c>
      <c r="K794">
        <v>23.2</v>
      </c>
      <c r="L794">
        <v>3.86666666666666</v>
      </c>
      <c r="M794">
        <v>2.45936206896551E-2</v>
      </c>
      <c r="N794">
        <v>9.5095333333333296E-2</v>
      </c>
    </row>
    <row r="795" spans="1:14">
      <c r="A795" t="s">
        <v>76</v>
      </c>
      <c r="B795" t="s">
        <v>3</v>
      </c>
      <c r="C795" t="s">
        <v>226</v>
      </c>
      <c r="D795" t="s">
        <v>285</v>
      </c>
      <c r="E795" t="s">
        <v>111</v>
      </c>
      <c r="F795" t="s">
        <v>99</v>
      </c>
      <c r="G795" t="s">
        <v>99</v>
      </c>
      <c r="H795" t="s">
        <v>15</v>
      </c>
      <c r="I795">
        <v>1</v>
      </c>
      <c r="J795">
        <v>1</v>
      </c>
      <c r="K795">
        <v>72.510000000000005</v>
      </c>
      <c r="L795">
        <v>72.510000000000005</v>
      </c>
      <c r="M795">
        <v>0</v>
      </c>
      <c r="N795">
        <v>0</v>
      </c>
    </row>
    <row r="796" spans="1:14">
      <c r="A796" t="s">
        <v>93</v>
      </c>
      <c r="B796" t="s">
        <v>2</v>
      </c>
      <c r="C796" t="s">
        <v>93</v>
      </c>
      <c r="D796" t="s">
        <v>85</v>
      </c>
      <c r="E796" t="s">
        <v>111</v>
      </c>
      <c r="F796" t="s">
        <v>305</v>
      </c>
      <c r="G796" t="s">
        <v>305</v>
      </c>
      <c r="H796" t="s">
        <v>13</v>
      </c>
      <c r="I796">
        <v>1</v>
      </c>
      <c r="J796">
        <v>1</v>
      </c>
      <c r="K796">
        <v>29.37</v>
      </c>
      <c r="L796">
        <v>29.37</v>
      </c>
      <c r="M796">
        <v>0</v>
      </c>
      <c r="N796">
        <v>0</v>
      </c>
    </row>
    <row r="797" spans="1:14">
      <c r="A797" t="s">
        <v>76</v>
      </c>
      <c r="B797" t="s">
        <v>3</v>
      </c>
      <c r="C797" t="s">
        <v>86</v>
      </c>
      <c r="D797" t="s">
        <v>85</v>
      </c>
      <c r="E797" t="s">
        <v>103</v>
      </c>
      <c r="F797" t="s">
        <v>305</v>
      </c>
      <c r="G797" t="s">
        <v>305</v>
      </c>
      <c r="H797" t="s">
        <v>15</v>
      </c>
      <c r="I797">
        <v>5</v>
      </c>
      <c r="J797">
        <v>4</v>
      </c>
      <c r="K797">
        <v>383.7</v>
      </c>
      <c r="L797">
        <v>76.739999999999995</v>
      </c>
      <c r="M797">
        <v>7.6267109721136301E-3</v>
      </c>
      <c r="N797">
        <v>0.58527379999999996</v>
      </c>
    </row>
    <row r="798" spans="1:14">
      <c r="A798" t="s">
        <v>76</v>
      </c>
      <c r="B798" t="s">
        <v>3</v>
      </c>
      <c r="C798" t="s">
        <v>86</v>
      </c>
      <c r="D798" t="s">
        <v>85</v>
      </c>
      <c r="E798" t="s">
        <v>103</v>
      </c>
      <c r="F798" t="s">
        <v>88</v>
      </c>
      <c r="G798" t="s">
        <v>308</v>
      </c>
      <c r="H798" t="s">
        <v>13</v>
      </c>
      <c r="I798">
        <v>1</v>
      </c>
      <c r="J798">
        <v>1</v>
      </c>
      <c r="K798">
        <v>27.46</v>
      </c>
      <c r="L798">
        <v>27.46</v>
      </c>
      <c r="M798">
        <v>0</v>
      </c>
      <c r="N798">
        <v>0</v>
      </c>
    </row>
    <row r="799" spans="1:14">
      <c r="A799" t="s">
        <v>76</v>
      </c>
      <c r="B799" t="s">
        <v>3</v>
      </c>
      <c r="C799" t="s">
        <v>226</v>
      </c>
      <c r="D799" t="s">
        <v>285</v>
      </c>
      <c r="E799" t="s">
        <v>92</v>
      </c>
      <c r="F799" t="s">
        <v>88</v>
      </c>
      <c r="G799" t="s">
        <v>240</v>
      </c>
      <c r="H799" t="s">
        <v>12</v>
      </c>
      <c r="I799">
        <v>1</v>
      </c>
      <c r="J799">
        <v>1</v>
      </c>
      <c r="K799">
        <v>12.68</v>
      </c>
      <c r="L799">
        <v>12.68</v>
      </c>
      <c r="M799">
        <v>0</v>
      </c>
      <c r="N799">
        <v>0</v>
      </c>
    </row>
    <row r="800" spans="1:14">
      <c r="A800" t="s">
        <v>76</v>
      </c>
      <c r="B800" t="s">
        <v>3</v>
      </c>
      <c r="C800" t="s">
        <v>86</v>
      </c>
      <c r="D800" t="s">
        <v>85</v>
      </c>
      <c r="E800" t="s">
        <v>111</v>
      </c>
      <c r="F800" t="s">
        <v>313</v>
      </c>
      <c r="G800" t="s">
        <v>313</v>
      </c>
      <c r="H800" t="s">
        <v>12</v>
      </c>
      <c r="I800">
        <v>9</v>
      </c>
      <c r="J800">
        <v>2</v>
      </c>
      <c r="K800">
        <v>135.85</v>
      </c>
      <c r="L800">
        <v>15.094444444444401</v>
      </c>
      <c r="M800">
        <v>1.7454913507544999E-3</v>
      </c>
      <c r="N800">
        <v>2.6347222222222199E-2</v>
      </c>
    </row>
    <row r="801" spans="1:14">
      <c r="A801" t="s">
        <v>93</v>
      </c>
      <c r="B801" t="s">
        <v>2</v>
      </c>
      <c r="C801" t="s">
        <v>93</v>
      </c>
      <c r="D801" t="s">
        <v>85</v>
      </c>
      <c r="E801" t="s">
        <v>111</v>
      </c>
      <c r="F801" t="s">
        <v>313</v>
      </c>
      <c r="G801" t="s">
        <v>313</v>
      </c>
      <c r="H801" t="s">
        <v>13</v>
      </c>
      <c r="I801">
        <v>10</v>
      </c>
      <c r="J801">
        <v>1</v>
      </c>
      <c r="K801">
        <v>238.28</v>
      </c>
      <c r="L801">
        <v>23.827999999999999</v>
      </c>
      <c r="M801">
        <v>2.2758183649487901E-3</v>
      </c>
      <c r="N801">
        <v>5.4228199999999997E-2</v>
      </c>
    </row>
    <row r="802" spans="1:14">
      <c r="A802" t="s">
        <v>93</v>
      </c>
      <c r="B802" t="s">
        <v>2</v>
      </c>
      <c r="C802" t="s">
        <v>93</v>
      </c>
      <c r="D802" t="s">
        <v>85</v>
      </c>
      <c r="E802" t="s">
        <v>111</v>
      </c>
      <c r="F802" t="s">
        <v>313</v>
      </c>
      <c r="G802" t="s">
        <v>313</v>
      </c>
      <c r="H802" t="s">
        <v>12</v>
      </c>
      <c r="I802">
        <v>21</v>
      </c>
      <c r="J802">
        <v>4</v>
      </c>
      <c r="K802">
        <v>301.73</v>
      </c>
      <c r="L802">
        <v>14.368095238095201</v>
      </c>
      <c r="M802">
        <v>2.4974977629005999E-3</v>
      </c>
      <c r="N802">
        <v>3.5884285714285702E-2</v>
      </c>
    </row>
    <row r="803" spans="1:14">
      <c r="A803" t="s">
        <v>93</v>
      </c>
      <c r="B803" t="s">
        <v>2</v>
      </c>
      <c r="C803" t="s">
        <v>93</v>
      </c>
      <c r="D803" t="s">
        <v>85</v>
      </c>
      <c r="E803" t="s">
        <v>111</v>
      </c>
      <c r="F803" t="s">
        <v>243</v>
      </c>
      <c r="G803" t="s">
        <v>243</v>
      </c>
      <c r="H803" t="s">
        <v>13</v>
      </c>
      <c r="I803">
        <v>10</v>
      </c>
      <c r="J803">
        <v>8</v>
      </c>
      <c r="K803">
        <v>243.87</v>
      </c>
      <c r="L803">
        <v>24.387</v>
      </c>
      <c r="M803">
        <v>1.95629228687415E-3</v>
      </c>
      <c r="N803">
        <v>4.7708099999999899E-2</v>
      </c>
    </row>
    <row r="804" spans="1:14">
      <c r="A804" t="s">
        <v>76</v>
      </c>
      <c r="B804" t="s">
        <v>3</v>
      </c>
      <c r="C804" t="s">
        <v>86</v>
      </c>
      <c r="D804" t="s">
        <v>85</v>
      </c>
      <c r="E804" t="s">
        <v>103</v>
      </c>
      <c r="F804" t="s">
        <v>319</v>
      </c>
      <c r="G804" t="s">
        <v>319</v>
      </c>
      <c r="H804" t="s">
        <v>17</v>
      </c>
      <c r="I804">
        <v>1</v>
      </c>
      <c r="J804">
        <v>1</v>
      </c>
      <c r="K804">
        <v>717.55</v>
      </c>
      <c r="L804">
        <v>717.55</v>
      </c>
      <c r="M804">
        <v>0</v>
      </c>
      <c r="N804">
        <v>0</v>
      </c>
    </row>
    <row r="805" spans="1:14">
      <c r="A805" t="s">
        <v>93</v>
      </c>
      <c r="B805" t="s">
        <v>2</v>
      </c>
      <c r="C805" t="s">
        <v>93</v>
      </c>
      <c r="D805" t="s">
        <v>85</v>
      </c>
      <c r="E805" t="s">
        <v>92</v>
      </c>
      <c r="F805" t="s">
        <v>88</v>
      </c>
      <c r="G805" t="s">
        <v>88</v>
      </c>
      <c r="H805" t="s">
        <v>4</v>
      </c>
      <c r="I805">
        <v>5</v>
      </c>
      <c r="J805">
        <v>5</v>
      </c>
      <c r="K805">
        <v>26.169999999999899</v>
      </c>
      <c r="L805">
        <v>5.234</v>
      </c>
      <c r="M805">
        <v>1.7604891096675501E-3</v>
      </c>
      <c r="N805">
        <v>9.2143999999999993E-3</v>
      </c>
    </row>
    <row r="806" spans="1:14">
      <c r="A806" t="s">
        <v>76</v>
      </c>
      <c r="B806" t="s">
        <v>3</v>
      </c>
      <c r="C806" t="s">
        <v>226</v>
      </c>
      <c r="D806" t="s">
        <v>285</v>
      </c>
      <c r="E806" t="s">
        <v>92</v>
      </c>
      <c r="F806" t="s">
        <v>250</v>
      </c>
      <c r="G806" t="s">
        <v>250</v>
      </c>
      <c r="H806" t="s">
        <v>15</v>
      </c>
      <c r="I806">
        <v>1</v>
      </c>
      <c r="J806">
        <v>1</v>
      </c>
      <c r="K806">
        <v>57.47</v>
      </c>
      <c r="L806">
        <v>57.47</v>
      </c>
      <c r="M806">
        <v>0</v>
      </c>
      <c r="N806">
        <v>0</v>
      </c>
    </row>
    <row r="807" spans="1:14">
      <c r="A807" t="s">
        <v>93</v>
      </c>
      <c r="B807" t="s">
        <v>2</v>
      </c>
      <c r="C807" t="s">
        <v>93</v>
      </c>
      <c r="D807" t="s">
        <v>85</v>
      </c>
      <c r="E807" t="s">
        <v>111</v>
      </c>
      <c r="F807" t="s">
        <v>250</v>
      </c>
      <c r="G807" t="s">
        <v>250</v>
      </c>
      <c r="H807" t="s">
        <v>12</v>
      </c>
      <c r="I807">
        <v>20</v>
      </c>
      <c r="J807">
        <v>15</v>
      </c>
      <c r="K807">
        <v>302.58</v>
      </c>
      <c r="L807">
        <v>15.129</v>
      </c>
      <c r="M807">
        <v>2.7966785643466102E-3</v>
      </c>
      <c r="N807">
        <v>4.231095E-2</v>
      </c>
    </row>
    <row r="808" spans="1:14">
      <c r="A808" t="s">
        <v>93</v>
      </c>
      <c r="B808" t="s">
        <v>2</v>
      </c>
      <c r="C808" t="s">
        <v>93</v>
      </c>
      <c r="D808" t="s">
        <v>85</v>
      </c>
      <c r="E808" t="s">
        <v>92</v>
      </c>
      <c r="F808" t="s">
        <v>88</v>
      </c>
      <c r="G808" t="s">
        <v>306</v>
      </c>
      <c r="H808" t="s">
        <v>13</v>
      </c>
      <c r="I808">
        <v>18</v>
      </c>
      <c r="J808">
        <v>17</v>
      </c>
      <c r="K808">
        <v>463.92999999999898</v>
      </c>
      <c r="L808">
        <v>25.773888888888798</v>
      </c>
      <c r="M808">
        <v>1.8362123596232099E-3</v>
      </c>
      <c r="N808">
        <v>4.7326333333333297E-2</v>
      </c>
    </row>
    <row r="809" spans="1:14">
      <c r="A809" t="s">
        <v>76</v>
      </c>
      <c r="B809" t="s">
        <v>3</v>
      </c>
      <c r="C809" t="s">
        <v>226</v>
      </c>
      <c r="D809" t="s">
        <v>285</v>
      </c>
      <c r="E809" t="s">
        <v>111</v>
      </c>
      <c r="F809" t="s">
        <v>88</v>
      </c>
      <c r="G809" t="s">
        <v>88</v>
      </c>
      <c r="H809" t="s">
        <v>4</v>
      </c>
      <c r="I809">
        <v>2</v>
      </c>
      <c r="J809">
        <v>2</v>
      </c>
      <c r="K809">
        <v>11.61</v>
      </c>
      <c r="L809">
        <v>5.8049999999999997</v>
      </c>
      <c r="M809">
        <v>2.98242894056847E-3</v>
      </c>
      <c r="N809">
        <v>1.7312999999999999E-2</v>
      </c>
    </row>
    <row r="810" spans="1:14">
      <c r="A810" t="s">
        <v>76</v>
      </c>
      <c r="B810" t="s">
        <v>3</v>
      </c>
      <c r="C810" t="s">
        <v>86</v>
      </c>
      <c r="D810" t="s">
        <v>85</v>
      </c>
      <c r="E810" t="s">
        <v>111</v>
      </c>
      <c r="F810" t="s">
        <v>314</v>
      </c>
      <c r="G810" t="s">
        <v>314</v>
      </c>
      <c r="H810" t="s">
        <v>17</v>
      </c>
      <c r="I810">
        <v>2</v>
      </c>
      <c r="J810">
        <v>2</v>
      </c>
      <c r="K810">
        <v>1237.5</v>
      </c>
      <c r="L810">
        <v>618.75</v>
      </c>
      <c r="M810">
        <v>1.4506101010100999E-4</v>
      </c>
      <c r="N810">
        <v>8.9756500000000003E-2</v>
      </c>
    </row>
    <row r="811" spans="1:14">
      <c r="A811" t="s">
        <v>76</v>
      </c>
      <c r="B811" t="s">
        <v>3</v>
      </c>
      <c r="C811" t="s">
        <v>86</v>
      </c>
      <c r="D811" t="s">
        <v>85</v>
      </c>
      <c r="E811" t="s">
        <v>92</v>
      </c>
      <c r="F811" t="s">
        <v>88</v>
      </c>
      <c r="G811" t="s">
        <v>99</v>
      </c>
      <c r="H811" t="s">
        <v>17</v>
      </c>
      <c r="I811">
        <v>1</v>
      </c>
      <c r="J811">
        <v>1</v>
      </c>
      <c r="K811">
        <v>1411.07</v>
      </c>
      <c r="L811">
        <v>1411.07</v>
      </c>
      <c r="M811">
        <v>0</v>
      </c>
      <c r="N811">
        <v>0</v>
      </c>
    </row>
    <row r="812" spans="1:14">
      <c r="A812" t="s">
        <v>76</v>
      </c>
      <c r="B812" t="s">
        <v>3</v>
      </c>
      <c r="C812" t="s">
        <v>226</v>
      </c>
      <c r="D812" t="s">
        <v>285</v>
      </c>
      <c r="E812" t="s">
        <v>111</v>
      </c>
      <c r="F812" t="s">
        <v>88</v>
      </c>
      <c r="G812" t="s">
        <v>88</v>
      </c>
      <c r="H812" t="s">
        <v>16</v>
      </c>
      <c r="I812">
        <v>1</v>
      </c>
      <c r="J812">
        <v>1</v>
      </c>
      <c r="K812">
        <v>203.55</v>
      </c>
      <c r="L812">
        <v>203.55</v>
      </c>
      <c r="M812">
        <v>0</v>
      </c>
      <c r="N812">
        <v>0</v>
      </c>
    </row>
    <row r="813" spans="1:14">
      <c r="A813" t="s">
        <v>76</v>
      </c>
      <c r="B813" t="s">
        <v>3</v>
      </c>
      <c r="C813" t="s">
        <v>226</v>
      </c>
      <c r="D813" t="s">
        <v>285</v>
      </c>
      <c r="E813" t="s">
        <v>103</v>
      </c>
      <c r="F813" t="s">
        <v>308</v>
      </c>
      <c r="G813" t="s">
        <v>308</v>
      </c>
      <c r="H813" t="s">
        <v>14</v>
      </c>
      <c r="I813">
        <v>1</v>
      </c>
      <c r="J813">
        <v>1</v>
      </c>
      <c r="K813">
        <v>32.61</v>
      </c>
      <c r="L813">
        <v>32.61</v>
      </c>
      <c r="M813">
        <v>0</v>
      </c>
      <c r="N813">
        <v>0</v>
      </c>
    </row>
    <row r="814" spans="1:14">
      <c r="A814" t="s">
        <v>76</v>
      </c>
      <c r="B814" t="s">
        <v>3</v>
      </c>
      <c r="C814" t="s">
        <v>86</v>
      </c>
      <c r="D814" t="s">
        <v>85</v>
      </c>
      <c r="E814" t="s">
        <v>103</v>
      </c>
      <c r="F814" t="s">
        <v>304</v>
      </c>
      <c r="G814" t="s">
        <v>304</v>
      </c>
      <c r="H814" t="s">
        <v>16</v>
      </c>
      <c r="I814">
        <v>10</v>
      </c>
      <c r="J814">
        <v>8</v>
      </c>
      <c r="K814">
        <v>1838.16</v>
      </c>
      <c r="L814">
        <v>183.816</v>
      </c>
      <c r="M814">
        <v>8.4861589850720193E-3</v>
      </c>
      <c r="N814">
        <v>1.5598917999999999</v>
      </c>
    </row>
    <row r="815" spans="1:14">
      <c r="A815" t="s">
        <v>76</v>
      </c>
      <c r="B815" t="s">
        <v>3</v>
      </c>
      <c r="C815" t="s">
        <v>86</v>
      </c>
      <c r="D815" t="s">
        <v>85</v>
      </c>
      <c r="E815" t="s">
        <v>92</v>
      </c>
      <c r="F815" t="s">
        <v>235</v>
      </c>
      <c r="G815" t="s">
        <v>235</v>
      </c>
      <c r="H815" t="s">
        <v>4</v>
      </c>
      <c r="I815">
        <v>6</v>
      </c>
      <c r="J815">
        <v>4</v>
      </c>
      <c r="K815">
        <v>32.43</v>
      </c>
      <c r="L815">
        <v>5.4049999999999896</v>
      </c>
      <c r="M815">
        <v>3.5179463459759398E-3</v>
      </c>
      <c r="N815">
        <v>1.90145E-2</v>
      </c>
    </row>
    <row r="816" spans="1:14">
      <c r="A816" t="s">
        <v>93</v>
      </c>
      <c r="B816" t="s">
        <v>2</v>
      </c>
      <c r="C816" t="s">
        <v>93</v>
      </c>
      <c r="D816" t="s">
        <v>85</v>
      </c>
      <c r="E816" t="s">
        <v>111</v>
      </c>
      <c r="F816" t="s">
        <v>313</v>
      </c>
      <c r="G816" t="s">
        <v>313</v>
      </c>
      <c r="H816" t="s">
        <v>16</v>
      </c>
      <c r="I816">
        <v>9</v>
      </c>
      <c r="J816">
        <v>9</v>
      </c>
      <c r="K816">
        <v>1622.66</v>
      </c>
      <c r="L816">
        <v>180.29555555555501</v>
      </c>
      <c r="M816">
        <v>1.72782653174417E-3</v>
      </c>
      <c r="N816">
        <v>0.31151944444444402</v>
      </c>
    </row>
    <row r="817" spans="1:14">
      <c r="A817" t="s">
        <v>93</v>
      </c>
      <c r="B817" t="s">
        <v>2</v>
      </c>
      <c r="C817" t="s">
        <v>93</v>
      </c>
      <c r="D817" t="s">
        <v>85</v>
      </c>
      <c r="E817" t="s">
        <v>103</v>
      </c>
      <c r="F817" t="s">
        <v>137</v>
      </c>
      <c r="G817" t="s">
        <v>137</v>
      </c>
      <c r="H817" t="s">
        <v>16</v>
      </c>
      <c r="I817">
        <v>35</v>
      </c>
      <c r="J817">
        <v>29</v>
      </c>
      <c r="K817">
        <v>7551.58</v>
      </c>
      <c r="L817">
        <v>215.759428571428</v>
      </c>
      <c r="M817">
        <v>5.9171615741341497E-3</v>
      </c>
      <c r="N817">
        <v>1.2766834</v>
      </c>
    </row>
    <row r="818" spans="1:14">
      <c r="A818" t="s">
        <v>93</v>
      </c>
      <c r="B818" t="s">
        <v>2</v>
      </c>
      <c r="C818" t="s">
        <v>93</v>
      </c>
      <c r="D818" t="s">
        <v>85</v>
      </c>
      <c r="E818" t="s">
        <v>103</v>
      </c>
      <c r="F818" t="s">
        <v>312</v>
      </c>
      <c r="G818" t="s">
        <v>312</v>
      </c>
      <c r="H818" t="s">
        <v>14</v>
      </c>
      <c r="I818">
        <v>1</v>
      </c>
      <c r="J818">
        <v>1</v>
      </c>
      <c r="K818">
        <v>47</v>
      </c>
      <c r="L818">
        <v>47</v>
      </c>
      <c r="M818">
        <v>0</v>
      </c>
      <c r="N818">
        <v>0</v>
      </c>
    </row>
    <row r="819" spans="1:14">
      <c r="A819" t="s">
        <v>76</v>
      </c>
      <c r="B819" t="s">
        <v>3</v>
      </c>
      <c r="C819" t="s">
        <v>86</v>
      </c>
      <c r="D819" t="s">
        <v>85</v>
      </c>
      <c r="E819" t="s">
        <v>103</v>
      </c>
      <c r="F819" t="s">
        <v>312</v>
      </c>
      <c r="G819" t="s">
        <v>312</v>
      </c>
      <c r="H819" t="s">
        <v>15</v>
      </c>
      <c r="I819">
        <v>3</v>
      </c>
      <c r="J819">
        <v>3</v>
      </c>
      <c r="K819">
        <v>185.71</v>
      </c>
      <c r="L819">
        <v>61.9033333333333</v>
      </c>
      <c r="M819">
        <v>6.9784233482311098E-3</v>
      </c>
      <c r="N819">
        <v>0.43198766666666599</v>
      </c>
    </row>
    <row r="820" spans="1:14">
      <c r="A820" t="s">
        <v>76</v>
      </c>
      <c r="B820" t="s">
        <v>3</v>
      </c>
      <c r="C820" t="s">
        <v>86</v>
      </c>
      <c r="D820" t="s">
        <v>85</v>
      </c>
      <c r="E820" t="s">
        <v>103</v>
      </c>
      <c r="F820" t="s">
        <v>83</v>
      </c>
      <c r="G820" t="s">
        <v>83</v>
      </c>
      <c r="H820" t="s">
        <v>17</v>
      </c>
      <c r="I820">
        <v>8</v>
      </c>
      <c r="J820">
        <v>7</v>
      </c>
      <c r="K820">
        <v>8965.3799999999992</v>
      </c>
      <c r="L820">
        <v>1120.6724999999999</v>
      </c>
      <c r="M820">
        <v>8.4649985834398499E-3</v>
      </c>
      <c r="N820">
        <v>9.4864911250000006</v>
      </c>
    </row>
    <row r="821" spans="1:14">
      <c r="A821" t="s">
        <v>76</v>
      </c>
      <c r="B821" t="s">
        <v>3</v>
      </c>
      <c r="C821" t="s">
        <v>86</v>
      </c>
      <c r="D821" t="s">
        <v>85</v>
      </c>
      <c r="E821" t="s">
        <v>103</v>
      </c>
      <c r="F821" t="s">
        <v>137</v>
      </c>
      <c r="G821" t="s">
        <v>137</v>
      </c>
      <c r="H821" t="s">
        <v>17</v>
      </c>
      <c r="I821">
        <v>15</v>
      </c>
      <c r="J821">
        <v>12</v>
      </c>
      <c r="K821">
        <v>13481.08</v>
      </c>
      <c r="L821">
        <v>898.73866666666595</v>
      </c>
      <c r="M821">
        <v>8.94264242924157E-3</v>
      </c>
      <c r="N821">
        <v>8.0370985333333298</v>
      </c>
    </row>
    <row r="822" spans="1:14">
      <c r="A822" t="s">
        <v>93</v>
      </c>
      <c r="B822" t="s">
        <v>2</v>
      </c>
      <c r="C822" t="s">
        <v>93</v>
      </c>
      <c r="D822" t="s">
        <v>85</v>
      </c>
      <c r="E822" t="s">
        <v>92</v>
      </c>
      <c r="F822" t="s">
        <v>315</v>
      </c>
      <c r="G822" t="s">
        <v>315</v>
      </c>
      <c r="H822" t="s">
        <v>12</v>
      </c>
      <c r="I822">
        <v>14</v>
      </c>
      <c r="J822">
        <v>7</v>
      </c>
      <c r="K822">
        <v>183.23999999999899</v>
      </c>
      <c r="L822">
        <v>13.088571428571401</v>
      </c>
      <c r="M822">
        <v>1.57184020956123E-3</v>
      </c>
      <c r="N822">
        <v>2.05731428571428E-2</v>
      </c>
    </row>
    <row r="823" spans="1:14">
      <c r="A823" t="s">
        <v>76</v>
      </c>
      <c r="B823" t="s">
        <v>3</v>
      </c>
      <c r="C823" t="s">
        <v>86</v>
      </c>
      <c r="D823" t="s">
        <v>85</v>
      </c>
      <c r="E823" t="s">
        <v>92</v>
      </c>
      <c r="F823" t="s">
        <v>315</v>
      </c>
      <c r="G823" t="s">
        <v>315</v>
      </c>
      <c r="H823" t="s">
        <v>12</v>
      </c>
      <c r="I823">
        <v>4</v>
      </c>
      <c r="J823">
        <v>2</v>
      </c>
      <c r="K823">
        <v>50.82</v>
      </c>
      <c r="L823">
        <v>12.704999999999901</v>
      </c>
      <c r="M823">
        <v>1.00722156631247E-3</v>
      </c>
      <c r="N823">
        <v>1.27967499999999E-2</v>
      </c>
    </row>
    <row r="824" spans="1:14">
      <c r="A824" t="s">
        <v>76</v>
      </c>
      <c r="B824" t="s">
        <v>3</v>
      </c>
      <c r="C824" t="s">
        <v>86</v>
      </c>
      <c r="D824" t="s">
        <v>85</v>
      </c>
      <c r="E824" t="s">
        <v>92</v>
      </c>
      <c r="F824" t="s">
        <v>315</v>
      </c>
      <c r="G824" t="s">
        <v>315</v>
      </c>
      <c r="H824" t="s">
        <v>4</v>
      </c>
      <c r="I824">
        <v>8</v>
      </c>
      <c r="J824">
        <v>1</v>
      </c>
      <c r="K824">
        <v>45.339999999999897</v>
      </c>
      <c r="L824">
        <v>5.6674999999999898</v>
      </c>
      <c r="M824">
        <v>3.5741508601676202E-3</v>
      </c>
      <c r="N824">
        <v>2.02565E-2</v>
      </c>
    </row>
    <row r="825" spans="1:14">
      <c r="A825" t="s">
        <v>93</v>
      </c>
      <c r="B825" t="s">
        <v>2</v>
      </c>
      <c r="C825" t="s">
        <v>221</v>
      </c>
      <c r="D825" t="s">
        <v>285</v>
      </c>
      <c r="E825" t="s">
        <v>103</v>
      </c>
      <c r="F825" t="s">
        <v>99</v>
      </c>
      <c r="G825" t="s">
        <v>99</v>
      </c>
      <c r="H825" t="s">
        <v>17</v>
      </c>
      <c r="I825">
        <v>1</v>
      </c>
      <c r="J825">
        <v>1</v>
      </c>
      <c r="K825">
        <v>628.52</v>
      </c>
      <c r="L825">
        <v>628.52</v>
      </c>
      <c r="M825">
        <v>0</v>
      </c>
      <c r="N825">
        <v>0</v>
      </c>
    </row>
    <row r="826" spans="1:14">
      <c r="A826" t="s">
        <v>93</v>
      </c>
      <c r="B826" t="s">
        <v>2</v>
      </c>
      <c r="C826" t="s">
        <v>93</v>
      </c>
      <c r="D826" t="s">
        <v>85</v>
      </c>
      <c r="E826" t="s">
        <v>92</v>
      </c>
      <c r="F826" t="s">
        <v>88</v>
      </c>
      <c r="G826" t="s">
        <v>265</v>
      </c>
      <c r="H826" t="s">
        <v>17</v>
      </c>
      <c r="I826">
        <v>8</v>
      </c>
      <c r="J826">
        <v>7</v>
      </c>
      <c r="K826">
        <v>9007.58</v>
      </c>
      <c r="L826">
        <v>1125.9475</v>
      </c>
      <c r="M826">
        <v>7.4089611194127602E-4</v>
      </c>
      <c r="N826">
        <v>0.83421012500000002</v>
      </c>
    </row>
    <row r="827" spans="1:14">
      <c r="A827" t="s">
        <v>93</v>
      </c>
      <c r="B827" t="s">
        <v>2</v>
      </c>
      <c r="C827" t="s">
        <v>93</v>
      </c>
      <c r="D827" t="s">
        <v>85</v>
      </c>
      <c r="E827" t="s">
        <v>92</v>
      </c>
      <c r="F827" t="s">
        <v>99</v>
      </c>
      <c r="G827" t="s">
        <v>99</v>
      </c>
      <c r="H827" t="s">
        <v>17</v>
      </c>
      <c r="I827">
        <v>8</v>
      </c>
      <c r="J827">
        <v>5</v>
      </c>
      <c r="K827">
        <v>7368.91</v>
      </c>
      <c r="L827">
        <v>921.11374999999998</v>
      </c>
      <c r="M827">
        <v>6.3377799430309198E-4</v>
      </c>
      <c r="N827">
        <v>0.58378162499999997</v>
      </c>
    </row>
    <row r="828" spans="1:14">
      <c r="A828" t="s">
        <v>93</v>
      </c>
      <c r="B828" t="s">
        <v>2</v>
      </c>
      <c r="C828" t="s">
        <v>93</v>
      </c>
      <c r="D828" t="s">
        <v>85</v>
      </c>
      <c r="E828" t="s">
        <v>103</v>
      </c>
      <c r="F828" t="s">
        <v>250</v>
      </c>
      <c r="G828" t="s">
        <v>250</v>
      </c>
      <c r="H828" t="s">
        <v>14</v>
      </c>
      <c r="I828">
        <v>6</v>
      </c>
      <c r="J828">
        <v>6</v>
      </c>
      <c r="K828">
        <v>239.99</v>
      </c>
      <c r="L828">
        <v>39.998333333333299</v>
      </c>
      <c r="M828">
        <v>5.9660110837951499E-3</v>
      </c>
      <c r="N828">
        <v>0.2386305</v>
      </c>
    </row>
    <row r="829" spans="1:14">
      <c r="A829" t="s">
        <v>76</v>
      </c>
      <c r="B829" t="s">
        <v>3</v>
      </c>
      <c r="C829" t="s">
        <v>86</v>
      </c>
      <c r="D829" t="s">
        <v>85</v>
      </c>
      <c r="E829" t="s">
        <v>92</v>
      </c>
      <c r="F829" t="s">
        <v>88</v>
      </c>
      <c r="G829" t="s">
        <v>306</v>
      </c>
      <c r="H829" t="s">
        <v>13</v>
      </c>
      <c r="I829">
        <v>1</v>
      </c>
      <c r="J829">
        <v>1</v>
      </c>
      <c r="K829">
        <v>28.02</v>
      </c>
      <c r="L829">
        <v>28.02</v>
      </c>
      <c r="M829">
        <v>2.4009992862241199E-3</v>
      </c>
      <c r="N829">
        <v>6.7276000000000002E-2</v>
      </c>
    </row>
    <row r="830" spans="1:14">
      <c r="A830" t="s">
        <v>93</v>
      </c>
      <c r="B830" t="s">
        <v>2</v>
      </c>
      <c r="C830" t="s">
        <v>93</v>
      </c>
      <c r="D830" t="s">
        <v>85</v>
      </c>
      <c r="E830" t="s">
        <v>92</v>
      </c>
      <c r="F830" t="s">
        <v>313</v>
      </c>
      <c r="G830" t="s">
        <v>313</v>
      </c>
      <c r="H830" t="s">
        <v>13</v>
      </c>
      <c r="I830">
        <v>1</v>
      </c>
      <c r="J830">
        <v>1</v>
      </c>
      <c r="K830">
        <v>22.52</v>
      </c>
      <c r="L830">
        <v>22.52</v>
      </c>
      <c r="M830">
        <v>2.0553285968028401E-3</v>
      </c>
      <c r="N830">
        <v>4.6286000000000001E-2</v>
      </c>
    </row>
    <row r="831" spans="1:14">
      <c r="A831" t="s">
        <v>93</v>
      </c>
      <c r="B831" t="s">
        <v>2</v>
      </c>
      <c r="C831" t="s">
        <v>93</v>
      </c>
      <c r="D831" t="s">
        <v>85</v>
      </c>
      <c r="E831" t="s">
        <v>92</v>
      </c>
      <c r="F831" t="s">
        <v>313</v>
      </c>
      <c r="G831" t="s">
        <v>313</v>
      </c>
      <c r="H831" t="s">
        <v>14</v>
      </c>
      <c r="I831">
        <v>1</v>
      </c>
      <c r="J831">
        <v>1</v>
      </c>
      <c r="K831">
        <v>39.39</v>
      </c>
      <c r="L831">
        <v>39.39</v>
      </c>
      <c r="M831">
        <v>2.0019040365575002E-3</v>
      </c>
      <c r="N831">
        <v>7.8854999999999995E-2</v>
      </c>
    </row>
    <row r="832" spans="1:14">
      <c r="A832" t="s">
        <v>93</v>
      </c>
      <c r="B832" t="s">
        <v>2</v>
      </c>
      <c r="C832" t="s">
        <v>93</v>
      </c>
      <c r="D832" t="s">
        <v>85</v>
      </c>
      <c r="E832" t="s">
        <v>92</v>
      </c>
      <c r="F832" t="s">
        <v>243</v>
      </c>
      <c r="G832" t="s">
        <v>243</v>
      </c>
      <c r="H832" t="s">
        <v>14</v>
      </c>
      <c r="I832">
        <v>26</v>
      </c>
      <c r="J832">
        <v>21</v>
      </c>
      <c r="K832">
        <v>1051.98</v>
      </c>
      <c r="L832">
        <v>40.460769230769202</v>
      </c>
      <c r="M832">
        <v>1.38069164813019E-3</v>
      </c>
      <c r="N832">
        <v>5.5863846153846097E-2</v>
      </c>
    </row>
    <row r="833" spans="1:14">
      <c r="A833" t="s">
        <v>93</v>
      </c>
      <c r="B833" t="s">
        <v>2</v>
      </c>
      <c r="C833" t="s">
        <v>93</v>
      </c>
      <c r="D833" t="s">
        <v>85</v>
      </c>
      <c r="E833" t="s">
        <v>92</v>
      </c>
      <c r="F833" t="s">
        <v>243</v>
      </c>
      <c r="G833" t="s">
        <v>243</v>
      </c>
      <c r="H833" t="s">
        <v>16</v>
      </c>
      <c r="I833">
        <v>26</v>
      </c>
      <c r="J833">
        <v>16</v>
      </c>
      <c r="K833">
        <v>4629.33</v>
      </c>
      <c r="L833">
        <v>178.051153846153</v>
      </c>
      <c r="M833">
        <v>1.1251006085113799E-3</v>
      </c>
      <c r="N833">
        <v>0.20032546153846101</v>
      </c>
    </row>
    <row r="834" spans="1:14">
      <c r="A834" t="s">
        <v>76</v>
      </c>
      <c r="B834" t="s">
        <v>3</v>
      </c>
      <c r="C834" t="s">
        <v>86</v>
      </c>
      <c r="D834" t="s">
        <v>85</v>
      </c>
      <c r="E834" t="s">
        <v>92</v>
      </c>
      <c r="F834" t="s">
        <v>249</v>
      </c>
      <c r="G834" t="s">
        <v>249</v>
      </c>
      <c r="H834" t="s">
        <v>15</v>
      </c>
      <c r="I834">
        <v>11</v>
      </c>
      <c r="J834">
        <v>10</v>
      </c>
      <c r="K834">
        <v>799.98</v>
      </c>
      <c r="L834">
        <v>72.725454545454497</v>
      </c>
      <c r="M834">
        <v>6.6666166654166304E-4</v>
      </c>
      <c r="N834">
        <v>4.8483272727272701E-2</v>
      </c>
    </row>
    <row r="835" spans="1:14">
      <c r="A835" t="s">
        <v>93</v>
      </c>
      <c r="B835" t="s">
        <v>2</v>
      </c>
      <c r="C835" t="s">
        <v>93</v>
      </c>
      <c r="D835" t="s">
        <v>85</v>
      </c>
      <c r="E835" t="s">
        <v>92</v>
      </c>
      <c r="F835" t="s">
        <v>310</v>
      </c>
      <c r="G835" t="s">
        <v>310</v>
      </c>
      <c r="H835" t="s">
        <v>12</v>
      </c>
      <c r="I835">
        <v>1</v>
      </c>
      <c r="J835">
        <v>1</v>
      </c>
      <c r="K835">
        <v>16.97</v>
      </c>
      <c r="L835">
        <v>16.97</v>
      </c>
      <c r="M835">
        <v>2.0404242781378902E-3</v>
      </c>
      <c r="N835">
        <v>3.4625999999999997E-2</v>
      </c>
    </row>
    <row r="836" spans="1:14">
      <c r="A836" t="s">
        <v>93</v>
      </c>
      <c r="B836" t="s">
        <v>2</v>
      </c>
      <c r="C836" t="s">
        <v>93</v>
      </c>
      <c r="D836" t="s">
        <v>85</v>
      </c>
      <c r="E836" t="s">
        <v>92</v>
      </c>
      <c r="F836" t="s">
        <v>310</v>
      </c>
      <c r="G836" t="s">
        <v>310</v>
      </c>
      <c r="H836" t="s">
        <v>16</v>
      </c>
      <c r="I836">
        <v>3</v>
      </c>
      <c r="J836">
        <v>3</v>
      </c>
      <c r="K836">
        <v>383.659999999999</v>
      </c>
      <c r="L836">
        <v>127.886666666666</v>
      </c>
      <c r="M836">
        <v>1.69286607934108E-3</v>
      </c>
      <c r="N836">
        <v>0.21649499999999999</v>
      </c>
    </row>
    <row r="837" spans="1:14">
      <c r="A837" t="s">
        <v>93</v>
      </c>
      <c r="B837" t="s">
        <v>2</v>
      </c>
      <c r="C837" t="s">
        <v>93</v>
      </c>
      <c r="D837" t="s">
        <v>85</v>
      </c>
      <c r="E837" t="s">
        <v>92</v>
      </c>
      <c r="F837" t="s">
        <v>310</v>
      </c>
      <c r="G837" t="s">
        <v>310</v>
      </c>
      <c r="H837" t="s">
        <v>15</v>
      </c>
      <c r="I837">
        <v>2</v>
      </c>
      <c r="J837">
        <v>2</v>
      </c>
      <c r="K837">
        <v>128.91</v>
      </c>
      <c r="L837">
        <v>64.454999999999998</v>
      </c>
      <c r="M837">
        <v>1.8506865254828901E-3</v>
      </c>
      <c r="N837">
        <v>0.119286</v>
      </c>
    </row>
    <row r="838" spans="1:14">
      <c r="A838" t="s">
        <v>93</v>
      </c>
      <c r="B838" t="s">
        <v>2</v>
      </c>
      <c r="C838" t="s">
        <v>93</v>
      </c>
      <c r="D838" t="s">
        <v>85</v>
      </c>
      <c r="E838" t="s">
        <v>92</v>
      </c>
      <c r="F838" t="s">
        <v>310</v>
      </c>
      <c r="G838" t="s">
        <v>310</v>
      </c>
      <c r="H838" t="s">
        <v>13</v>
      </c>
      <c r="I838">
        <v>3</v>
      </c>
      <c r="J838">
        <v>3</v>
      </c>
      <c r="K838">
        <v>64.510000000000005</v>
      </c>
      <c r="L838">
        <v>21.503333333333298</v>
      </c>
      <c r="M838">
        <v>1.76290497597271E-3</v>
      </c>
      <c r="N838">
        <v>3.7908333333333301E-2</v>
      </c>
    </row>
    <row r="839" spans="1:14">
      <c r="A839" t="s">
        <v>93</v>
      </c>
      <c r="B839" t="s">
        <v>2</v>
      </c>
      <c r="C839" t="s">
        <v>93</v>
      </c>
      <c r="D839" t="s">
        <v>85</v>
      </c>
      <c r="E839" t="s">
        <v>92</v>
      </c>
      <c r="F839" t="s">
        <v>310</v>
      </c>
      <c r="G839" t="s">
        <v>310</v>
      </c>
      <c r="H839" t="s">
        <v>14</v>
      </c>
      <c r="I839">
        <v>2</v>
      </c>
      <c r="J839">
        <v>2</v>
      </c>
      <c r="K839">
        <v>80.37</v>
      </c>
      <c r="L839">
        <v>40.185000000000002</v>
      </c>
      <c r="M839">
        <v>1.4297747915889001E-3</v>
      </c>
      <c r="N839">
        <v>5.74555E-2</v>
      </c>
    </row>
    <row r="840" spans="1:14">
      <c r="A840" t="s">
        <v>93</v>
      </c>
      <c r="B840" t="s">
        <v>2</v>
      </c>
      <c r="C840" t="s">
        <v>93</v>
      </c>
      <c r="D840" t="s">
        <v>85</v>
      </c>
      <c r="E840" t="s">
        <v>92</v>
      </c>
      <c r="F840" t="s">
        <v>310</v>
      </c>
      <c r="G840" t="s">
        <v>310</v>
      </c>
      <c r="H840" t="s">
        <v>4</v>
      </c>
      <c r="I840">
        <v>1</v>
      </c>
      <c r="J840">
        <v>1</v>
      </c>
      <c r="K840">
        <v>6.17</v>
      </c>
      <c r="L840">
        <v>6.17</v>
      </c>
      <c r="M840">
        <v>3.6461912479740601E-3</v>
      </c>
      <c r="N840">
        <v>2.2497E-2</v>
      </c>
    </row>
    <row r="841" spans="1:14">
      <c r="A841" t="s">
        <v>93</v>
      </c>
      <c r="B841" t="s">
        <v>2</v>
      </c>
      <c r="C841" t="s">
        <v>93</v>
      </c>
      <c r="D841" t="s">
        <v>85</v>
      </c>
      <c r="E841" t="s">
        <v>92</v>
      </c>
      <c r="F841" t="s">
        <v>317</v>
      </c>
      <c r="G841" t="s">
        <v>317</v>
      </c>
      <c r="H841" t="s">
        <v>12</v>
      </c>
      <c r="I841">
        <v>6</v>
      </c>
      <c r="J841">
        <v>5</v>
      </c>
      <c r="K841">
        <v>80.489999999999995</v>
      </c>
      <c r="L841">
        <v>13.414999999999999</v>
      </c>
      <c r="M841">
        <v>1.40723071188967E-3</v>
      </c>
      <c r="N841">
        <v>1.8877999999999999E-2</v>
      </c>
    </row>
    <row r="842" spans="1:14">
      <c r="A842" t="s">
        <v>93</v>
      </c>
      <c r="B842" t="s">
        <v>2</v>
      </c>
      <c r="C842" t="s">
        <v>93</v>
      </c>
      <c r="D842" t="s">
        <v>85</v>
      </c>
      <c r="E842" t="s">
        <v>92</v>
      </c>
      <c r="F842" t="s">
        <v>317</v>
      </c>
      <c r="G842" t="s">
        <v>317</v>
      </c>
      <c r="H842" t="s">
        <v>15</v>
      </c>
      <c r="I842">
        <v>4</v>
      </c>
      <c r="J842">
        <v>3</v>
      </c>
      <c r="K842">
        <v>295.06</v>
      </c>
      <c r="L842">
        <v>73.765000000000001</v>
      </c>
      <c r="M842">
        <v>8.1034704805802197E-4</v>
      </c>
      <c r="N842">
        <v>5.9775250000000002E-2</v>
      </c>
    </row>
    <row r="843" spans="1:14">
      <c r="A843" t="s">
        <v>93</v>
      </c>
      <c r="B843" t="s">
        <v>2</v>
      </c>
      <c r="C843" t="s">
        <v>93</v>
      </c>
      <c r="D843" t="s">
        <v>85</v>
      </c>
      <c r="E843" t="s">
        <v>103</v>
      </c>
      <c r="F843" t="s">
        <v>88</v>
      </c>
      <c r="G843" t="s">
        <v>306</v>
      </c>
      <c r="H843" t="s">
        <v>16</v>
      </c>
      <c r="I843">
        <v>1</v>
      </c>
      <c r="J843">
        <v>1</v>
      </c>
      <c r="K843">
        <v>401.81</v>
      </c>
      <c r="L843">
        <v>401.81</v>
      </c>
      <c r="M843">
        <v>2.5542968069485498E-3</v>
      </c>
      <c r="N843">
        <v>1.0263420000000001</v>
      </c>
    </row>
    <row r="844" spans="1:14">
      <c r="A844" t="s">
        <v>93</v>
      </c>
      <c r="B844" t="s">
        <v>2</v>
      </c>
      <c r="C844" t="s">
        <v>93</v>
      </c>
      <c r="D844" t="s">
        <v>85</v>
      </c>
      <c r="E844" t="s">
        <v>103</v>
      </c>
      <c r="F844" t="s">
        <v>309</v>
      </c>
      <c r="G844" t="s">
        <v>309</v>
      </c>
      <c r="H844" t="s">
        <v>14</v>
      </c>
      <c r="I844">
        <v>8</v>
      </c>
      <c r="J844">
        <v>4</v>
      </c>
      <c r="K844">
        <v>312.10000000000002</v>
      </c>
      <c r="L844">
        <v>39.012499999999903</v>
      </c>
      <c r="M844">
        <v>1.0364793335469399E-2</v>
      </c>
      <c r="N844">
        <v>0.40435650000000001</v>
      </c>
    </row>
    <row r="845" spans="1:14">
      <c r="A845" t="s">
        <v>76</v>
      </c>
      <c r="B845" t="s">
        <v>3</v>
      </c>
      <c r="C845" t="s">
        <v>86</v>
      </c>
      <c r="D845" t="s">
        <v>85</v>
      </c>
      <c r="E845" t="s">
        <v>103</v>
      </c>
      <c r="F845" t="s">
        <v>250</v>
      </c>
      <c r="G845" t="s">
        <v>250</v>
      </c>
      <c r="H845" t="s">
        <v>4</v>
      </c>
      <c r="I845">
        <v>10</v>
      </c>
      <c r="J845">
        <v>10</v>
      </c>
      <c r="K845">
        <v>56.55</v>
      </c>
      <c r="L845">
        <v>5.6549999999999896</v>
      </c>
      <c r="M845">
        <v>3.1620477453580799E-2</v>
      </c>
      <c r="N845">
        <v>0.17881379999999999</v>
      </c>
    </row>
    <row r="846" spans="1:14">
      <c r="A846" t="s">
        <v>93</v>
      </c>
      <c r="B846" t="s">
        <v>2</v>
      </c>
      <c r="C846" t="s">
        <v>93</v>
      </c>
      <c r="D846" t="s">
        <v>85</v>
      </c>
      <c r="E846" t="s">
        <v>103</v>
      </c>
      <c r="F846" t="s">
        <v>83</v>
      </c>
      <c r="G846" t="s">
        <v>83</v>
      </c>
      <c r="H846" t="s">
        <v>17</v>
      </c>
      <c r="I846">
        <v>5</v>
      </c>
      <c r="J846">
        <v>5</v>
      </c>
      <c r="K846">
        <v>7372.2</v>
      </c>
      <c r="L846">
        <v>1474.44</v>
      </c>
      <c r="M846">
        <v>9.1994312416917596E-3</v>
      </c>
      <c r="N846">
        <v>13.5640094</v>
      </c>
    </row>
    <row r="847" spans="1:14">
      <c r="A847" t="s">
        <v>93</v>
      </c>
      <c r="B847" t="s">
        <v>2</v>
      </c>
      <c r="C847" t="s">
        <v>93</v>
      </c>
      <c r="D847" t="s">
        <v>85</v>
      </c>
      <c r="E847" t="s">
        <v>103</v>
      </c>
      <c r="F847" t="s">
        <v>306</v>
      </c>
      <c r="G847" t="s">
        <v>306</v>
      </c>
      <c r="H847" t="s">
        <v>4</v>
      </c>
      <c r="I847">
        <v>24</v>
      </c>
      <c r="J847">
        <v>13</v>
      </c>
      <c r="K847">
        <v>102.079999999999</v>
      </c>
      <c r="L847">
        <v>4.2533333333333303</v>
      </c>
      <c r="M847">
        <v>3.03204643416927E-2</v>
      </c>
      <c r="N847">
        <v>0.128963041666666</v>
      </c>
    </row>
    <row r="848" spans="1:14">
      <c r="A848" t="s">
        <v>76</v>
      </c>
      <c r="B848" t="s">
        <v>3</v>
      </c>
      <c r="C848" t="s">
        <v>86</v>
      </c>
      <c r="D848" t="s">
        <v>85</v>
      </c>
      <c r="E848" t="s">
        <v>103</v>
      </c>
      <c r="F848" t="s">
        <v>250</v>
      </c>
      <c r="G848" t="s">
        <v>250</v>
      </c>
      <c r="H848" t="s">
        <v>17</v>
      </c>
      <c r="I848">
        <v>11</v>
      </c>
      <c r="J848">
        <v>9</v>
      </c>
      <c r="K848">
        <v>15783.3299999999</v>
      </c>
      <c r="L848">
        <v>1434.8481818181799</v>
      </c>
      <c r="M848">
        <v>9.5541187442700608E-3</v>
      </c>
      <c r="N848">
        <v>13.708709909090899</v>
      </c>
    </row>
    <row r="849" spans="1:14">
      <c r="A849" t="s">
        <v>76</v>
      </c>
      <c r="B849" t="s">
        <v>3</v>
      </c>
      <c r="C849" t="s">
        <v>86</v>
      </c>
      <c r="D849" t="s">
        <v>85</v>
      </c>
      <c r="E849" t="s">
        <v>103</v>
      </c>
      <c r="F849" t="s">
        <v>313</v>
      </c>
      <c r="G849" t="s">
        <v>313</v>
      </c>
      <c r="H849" t="s">
        <v>4</v>
      </c>
      <c r="I849">
        <v>7</v>
      </c>
      <c r="J849">
        <v>6</v>
      </c>
      <c r="K849">
        <v>27.979999999999901</v>
      </c>
      <c r="L849">
        <v>3.9971428571428498</v>
      </c>
      <c r="M849">
        <v>3.4062080057183697E-2</v>
      </c>
      <c r="N849">
        <v>0.13615099999999999</v>
      </c>
    </row>
    <row r="850" spans="1:14">
      <c r="A850" t="s">
        <v>93</v>
      </c>
      <c r="B850" t="s">
        <v>2</v>
      </c>
      <c r="C850" t="s">
        <v>93</v>
      </c>
      <c r="D850" t="s">
        <v>85</v>
      </c>
      <c r="E850" t="s">
        <v>103</v>
      </c>
      <c r="F850" t="s">
        <v>250</v>
      </c>
      <c r="G850" t="s">
        <v>250</v>
      </c>
      <c r="H850" t="s">
        <v>13</v>
      </c>
      <c r="I850">
        <v>3</v>
      </c>
      <c r="J850">
        <v>2</v>
      </c>
      <c r="K850">
        <v>87.2</v>
      </c>
      <c r="L850">
        <v>29.066666666666599</v>
      </c>
      <c r="M850">
        <v>7.1487041284403604E-3</v>
      </c>
      <c r="N850">
        <v>0.207789</v>
      </c>
    </row>
    <row r="851" spans="1:14">
      <c r="A851" t="s">
        <v>76</v>
      </c>
      <c r="B851" t="s">
        <v>3</v>
      </c>
      <c r="C851" t="s">
        <v>86</v>
      </c>
      <c r="D851" t="s">
        <v>85</v>
      </c>
      <c r="E851" t="s">
        <v>111</v>
      </c>
      <c r="F851" t="s">
        <v>311</v>
      </c>
      <c r="G851" t="s">
        <v>311</v>
      </c>
      <c r="H851" t="s">
        <v>15</v>
      </c>
      <c r="I851">
        <v>6</v>
      </c>
      <c r="J851">
        <v>3</v>
      </c>
      <c r="K851">
        <v>386.91999999999899</v>
      </c>
      <c r="L851">
        <v>64.486666666666594</v>
      </c>
      <c r="M851">
        <v>1.1746252455287899E-3</v>
      </c>
      <c r="N851">
        <v>7.5747666666666602E-2</v>
      </c>
    </row>
    <row r="852" spans="1:14">
      <c r="A852" t="s">
        <v>93</v>
      </c>
      <c r="B852" t="s">
        <v>2</v>
      </c>
      <c r="C852" t="s">
        <v>93</v>
      </c>
      <c r="D852" t="s">
        <v>85</v>
      </c>
      <c r="E852" t="s">
        <v>103</v>
      </c>
      <c r="F852" t="s">
        <v>240</v>
      </c>
      <c r="G852" t="s">
        <v>240</v>
      </c>
      <c r="H852" t="s">
        <v>16</v>
      </c>
      <c r="I852">
        <v>25</v>
      </c>
      <c r="J852">
        <v>10</v>
      </c>
      <c r="K852">
        <v>4717.1799999999903</v>
      </c>
      <c r="L852">
        <v>188.68719999999999</v>
      </c>
      <c r="M852">
        <v>5.2441719417109303E-3</v>
      </c>
      <c r="N852">
        <v>0.98950811999999999</v>
      </c>
    </row>
    <row r="853" spans="1:14">
      <c r="A853" t="s">
        <v>93</v>
      </c>
      <c r="B853" t="s">
        <v>2</v>
      </c>
      <c r="C853" t="s">
        <v>93</v>
      </c>
      <c r="D853" t="s">
        <v>85</v>
      </c>
      <c r="E853" t="s">
        <v>103</v>
      </c>
      <c r="F853" t="s">
        <v>240</v>
      </c>
      <c r="G853" t="s">
        <v>240</v>
      </c>
      <c r="H853" t="s">
        <v>15</v>
      </c>
      <c r="I853">
        <v>26</v>
      </c>
      <c r="J853">
        <v>9</v>
      </c>
      <c r="K853">
        <v>1763.44</v>
      </c>
      <c r="L853">
        <v>67.824615384615299</v>
      </c>
      <c r="M853">
        <v>4.7136171346912796E-3</v>
      </c>
      <c r="N853">
        <v>0.31969926923076902</v>
      </c>
    </row>
    <row r="854" spans="1:14">
      <c r="A854" t="s">
        <v>93</v>
      </c>
      <c r="B854" t="s">
        <v>2</v>
      </c>
      <c r="C854" t="s">
        <v>93</v>
      </c>
      <c r="D854" t="s">
        <v>85</v>
      </c>
      <c r="E854" t="s">
        <v>103</v>
      </c>
      <c r="F854" t="s">
        <v>240</v>
      </c>
      <c r="G854" t="s">
        <v>240</v>
      </c>
      <c r="H854" t="s">
        <v>14</v>
      </c>
      <c r="I854">
        <v>18</v>
      </c>
      <c r="J854">
        <v>6</v>
      </c>
      <c r="K854">
        <v>720.03</v>
      </c>
      <c r="L854">
        <v>40.001666666666601</v>
      </c>
      <c r="M854">
        <v>4.5087801897143098E-3</v>
      </c>
      <c r="N854">
        <v>0.18035872222222199</v>
      </c>
    </row>
    <row r="855" spans="1:14">
      <c r="A855" t="s">
        <v>76</v>
      </c>
      <c r="B855" t="s">
        <v>3</v>
      </c>
      <c r="C855" t="s">
        <v>86</v>
      </c>
      <c r="D855" t="s">
        <v>85</v>
      </c>
      <c r="E855" t="s">
        <v>103</v>
      </c>
      <c r="F855" t="s">
        <v>307</v>
      </c>
      <c r="G855" t="s">
        <v>307</v>
      </c>
      <c r="H855" t="s">
        <v>15</v>
      </c>
      <c r="I855">
        <v>1</v>
      </c>
      <c r="J855">
        <v>1</v>
      </c>
      <c r="K855">
        <v>99.2</v>
      </c>
      <c r="L855">
        <v>99.2</v>
      </c>
      <c r="M855">
        <v>7.5831249999999996E-3</v>
      </c>
      <c r="N855">
        <v>0.75224599999999997</v>
      </c>
    </row>
    <row r="856" spans="1:14">
      <c r="A856" t="s">
        <v>76</v>
      </c>
      <c r="B856" t="s">
        <v>3</v>
      </c>
      <c r="C856" t="s">
        <v>86</v>
      </c>
      <c r="D856" t="s">
        <v>85</v>
      </c>
      <c r="E856" t="s">
        <v>103</v>
      </c>
      <c r="F856" t="s">
        <v>315</v>
      </c>
      <c r="G856" t="s">
        <v>315</v>
      </c>
      <c r="H856" t="s">
        <v>15</v>
      </c>
      <c r="I856">
        <v>5</v>
      </c>
      <c r="J856">
        <v>5</v>
      </c>
      <c r="K856">
        <v>426.67999999999898</v>
      </c>
      <c r="L856">
        <v>85.335999999999999</v>
      </c>
      <c r="M856">
        <v>1.05231086528546E-2</v>
      </c>
      <c r="N856">
        <v>0.89800000000000002</v>
      </c>
    </row>
    <row r="857" spans="1:14">
      <c r="A857" t="s">
        <v>93</v>
      </c>
      <c r="B857" t="s">
        <v>2</v>
      </c>
      <c r="C857" t="s">
        <v>93</v>
      </c>
      <c r="D857" t="s">
        <v>85</v>
      </c>
      <c r="E857" t="s">
        <v>103</v>
      </c>
      <c r="F857" t="s">
        <v>304</v>
      </c>
      <c r="G857" t="s">
        <v>304</v>
      </c>
      <c r="H857" t="s">
        <v>16</v>
      </c>
      <c r="I857">
        <v>4</v>
      </c>
      <c r="J857">
        <v>4</v>
      </c>
      <c r="K857">
        <v>635.98</v>
      </c>
      <c r="L857">
        <v>158.995</v>
      </c>
      <c r="M857">
        <v>9.3400657253372692E-3</v>
      </c>
      <c r="N857">
        <v>1.4850237500000001</v>
      </c>
    </row>
    <row r="858" spans="1:14">
      <c r="A858" t="s">
        <v>76</v>
      </c>
      <c r="B858" t="s">
        <v>3</v>
      </c>
      <c r="C858" t="s">
        <v>86</v>
      </c>
      <c r="D858" t="s">
        <v>85</v>
      </c>
      <c r="E858" t="s">
        <v>103</v>
      </c>
      <c r="F858" t="s">
        <v>304</v>
      </c>
      <c r="G858" t="s">
        <v>304</v>
      </c>
      <c r="H858" t="s">
        <v>14</v>
      </c>
      <c r="I858">
        <v>5</v>
      </c>
      <c r="J858">
        <v>4</v>
      </c>
      <c r="K858">
        <v>166.82</v>
      </c>
      <c r="L858">
        <v>33.363999999999997</v>
      </c>
      <c r="M858">
        <v>1.2576855293130299E-2</v>
      </c>
      <c r="N858">
        <v>0.41961419999999999</v>
      </c>
    </row>
    <row r="859" spans="1:14">
      <c r="A859" t="s">
        <v>76</v>
      </c>
      <c r="B859" t="s">
        <v>3</v>
      </c>
      <c r="C859" t="s">
        <v>86</v>
      </c>
      <c r="D859" t="s">
        <v>85</v>
      </c>
      <c r="E859" t="s">
        <v>103</v>
      </c>
      <c r="F859" t="s">
        <v>315</v>
      </c>
      <c r="G859" t="s">
        <v>315</v>
      </c>
      <c r="H859" t="s">
        <v>13</v>
      </c>
      <c r="I859">
        <v>4</v>
      </c>
      <c r="J859">
        <v>3</v>
      </c>
      <c r="K859">
        <v>111.899999999999</v>
      </c>
      <c r="L859">
        <v>27.975000000000001</v>
      </c>
      <c r="M859">
        <v>1.30479982126899E-2</v>
      </c>
      <c r="N859">
        <v>0.36501774999999997</v>
      </c>
    </row>
    <row r="860" spans="1:14">
      <c r="A860" t="s">
        <v>76</v>
      </c>
      <c r="B860" t="s">
        <v>3</v>
      </c>
      <c r="C860" t="s">
        <v>86</v>
      </c>
      <c r="D860" t="s">
        <v>85</v>
      </c>
      <c r="E860" t="s">
        <v>103</v>
      </c>
      <c r="F860" t="s">
        <v>235</v>
      </c>
      <c r="G860" t="s">
        <v>235</v>
      </c>
      <c r="H860" t="s">
        <v>17</v>
      </c>
      <c r="I860">
        <v>2</v>
      </c>
      <c r="J860">
        <v>2</v>
      </c>
      <c r="K860">
        <v>1651.09</v>
      </c>
      <c r="L860">
        <v>825.54499999999996</v>
      </c>
      <c r="M860">
        <v>9.0786068597108506E-3</v>
      </c>
      <c r="N860">
        <v>7.4947984999999999</v>
      </c>
    </row>
    <row r="861" spans="1:14">
      <c r="A861" t="s">
        <v>76</v>
      </c>
      <c r="B861" t="s">
        <v>3</v>
      </c>
      <c r="C861" t="s">
        <v>86</v>
      </c>
      <c r="D861" t="s">
        <v>85</v>
      </c>
      <c r="E861" t="s">
        <v>103</v>
      </c>
      <c r="F861" t="s">
        <v>250</v>
      </c>
      <c r="G861" t="s">
        <v>250</v>
      </c>
      <c r="H861" t="s">
        <v>13</v>
      </c>
      <c r="I861">
        <v>12</v>
      </c>
      <c r="J861">
        <v>12</v>
      </c>
      <c r="K861">
        <v>299.69</v>
      </c>
      <c r="L861">
        <v>24.974166666666601</v>
      </c>
      <c r="M861">
        <v>1.39707164069538E-2</v>
      </c>
      <c r="N861">
        <v>0.34890699999999902</v>
      </c>
    </row>
    <row r="862" spans="1:14">
      <c r="A862" t="s">
        <v>93</v>
      </c>
      <c r="B862" t="s">
        <v>2</v>
      </c>
      <c r="C862" t="s">
        <v>93</v>
      </c>
      <c r="D862" t="s">
        <v>85</v>
      </c>
      <c r="E862" t="s">
        <v>103</v>
      </c>
      <c r="F862" t="s">
        <v>137</v>
      </c>
      <c r="G862" t="s">
        <v>137</v>
      </c>
      <c r="H862" t="s">
        <v>12</v>
      </c>
      <c r="I862">
        <v>20</v>
      </c>
      <c r="J862">
        <v>13</v>
      </c>
      <c r="K862">
        <v>299.32</v>
      </c>
      <c r="L862">
        <v>14.965999999999999</v>
      </c>
      <c r="M862">
        <v>1.4365875985567199E-2</v>
      </c>
      <c r="N862">
        <v>0.21499969999999999</v>
      </c>
    </row>
    <row r="863" spans="1:14">
      <c r="A863" t="s">
        <v>93</v>
      </c>
      <c r="B863" t="s">
        <v>2</v>
      </c>
      <c r="C863" t="s">
        <v>93</v>
      </c>
      <c r="D863" t="s">
        <v>85</v>
      </c>
      <c r="E863" t="s">
        <v>103</v>
      </c>
      <c r="F863" t="s">
        <v>137</v>
      </c>
      <c r="G863" t="s">
        <v>137</v>
      </c>
      <c r="H863" t="s">
        <v>13</v>
      </c>
      <c r="I863">
        <v>15</v>
      </c>
      <c r="J863">
        <v>13</v>
      </c>
      <c r="K863">
        <v>377.039999999999</v>
      </c>
      <c r="L863">
        <v>25.1359999999999</v>
      </c>
      <c r="M863">
        <v>1.21715361765329E-2</v>
      </c>
      <c r="N863">
        <v>0.30594373333333302</v>
      </c>
    </row>
    <row r="864" spans="1:14">
      <c r="A864" t="s">
        <v>93</v>
      </c>
      <c r="B864" t="s">
        <v>2</v>
      </c>
      <c r="C864" t="s">
        <v>93</v>
      </c>
      <c r="D864" t="s">
        <v>85</v>
      </c>
      <c r="E864" t="s">
        <v>103</v>
      </c>
      <c r="F864" t="s">
        <v>308</v>
      </c>
      <c r="G864" t="s">
        <v>308</v>
      </c>
      <c r="H864" t="s">
        <v>15</v>
      </c>
      <c r="I864">
        <v>8</v>
      </c>
      <c r="J864">
        <v>6</v>
      </c>
      <c r="K864">
        <v>584.29999999999995</v>
      </c>
      <c r="L864">
        <v>73.037499999999994</v>
      </c>
      <c r="M864">
        <v>9.4743556392264203E-3</v>
      </c>
      <c r="N864">
        <v>0.69198325000000005</v>
      </c>
    </row>
    <row r="865" spans="1:14">
      <c r="A865" t="s">
        <v>93</v>
      </c>
      <c r="B865" t="s">
        <v>2</v>
      </c>
      <c r="C865" t="s">
        <v>93</v>
      </c>
      <c r="D865" t="s">
        <v>85</v>
      </c>
      <c r="E865" t="s">
        <v>103</v>
      </c>
      <c r="F865" t="s">
        <v>309</v>
      </c>
      <c r="G865" t="s">
        <v>309</v>
      </c>
      <c r="H865" t="s">
        <v>13</v>
      </c>
      <c r="I865">
        <v>9</v>
      </c>
      <c r="J865">
        <v>4</v>
      </c>
      <c r="K865">
        <v>216.95</v>
      </c>
      <c r="L865">
        <v>24.105555555555501</v>
      </c>
      <c r="M865">
        <v>1.3458718598755399E-2</v>
      </c>
      <c r="N865">
        <v>0.32442988888888802</v>
      </c>
    </row>
    <row r="866" spans="1:14">
      <c r="A866" t="s">
        <v>93</v>
      </c>
      <c r="B866" t="s">
        <v>2</v>
      </c>
      <c r="C866" t="s">
        <v>93</v>
      </c>
      <c r="D866" t="s">
        <v>85</v>
      </c>
      <c r="E866" t="s">
        <v>103</v>
      </c>
      <c r="F866" t="s">
        <v>309</v>
      </c>
      <c r="G866" t="s">
        <v>309</v>
      </c>
      <c r="H866" t="s">
        <v>17</v>
      </c>
      <c r="I866">
        <v>2</v>
      </c>
      <c r="J866">
        <v>2</v>
      </c>
      <c r="K866">
        <v>3210.74</v>
      </c>
      <c r="L866">
        <v>1605.37</v>
      </c>
      <c r="M866">
        <v>7.5736422133215403E-3</v>
      </c>
      <c r="N866">
        <v>12.158498</v>
      </c>
    </row>
    <row r="867" spans="1:14">
      <c r="A867" t="s">
        <v>93</v>
      </c>
      <c r="B867" t="s">
        <v>2</v>
      </c>
      <c r="C867" t="s">
        <v>93</v>
      </c>
      <c r="D867" t="s">
        <v>85</v>
      </c>
      <c r="E867" t="s">
        <v>111</v>
      </c>
      <c r="F867" t="s">
        <v>310</v>
      </c>
      <c r="G867" t="s">
        <v>310</v>
      </c>
      <c r="H867" t="s">
        <v>12</v>
      </c>
      <c r="I867">
        <v>20</v>
      </c>
      <c r="J867">
        <v>9</v>
      </c>
      <c r="K867">
        <v>293.22000000000003</v>
      </c>
      <c r="L867">
        <v>14.661</v>
      </c>
      <c r="M867">
        <v>2.8677000204624498E-3</v>
      </c>
      <c r="N867">
        <v>4.204335E-2</v>
      </c>
    </row>
    <row r="868" spans="1:14">
      <c r="A868" t="s">
        <v>93</v>
      </c>
      <c r="B868" t="s">
        <v>2</v>
      </c>
      <c r="C868" t="s">
        <v>93</v>
      </c>
      <c r="D868" t="s">
        <v>85</v>
      </c>
      <c r="E868" t="s">
        <v>103</v>
      </c>
      <c r="F868" t="s">
        <v>310</v>
      </c>
      <c r="G868" t="s">
        <v>310</v>
      </c>
      <c r="H868" t="s">
        <v>14</v>
      </c>
      <c r="I868">
        <v>5</v>
      </c>
      <c r="J868">
        <v>4</v>
      </c>
      <c r="K868">
        <v>180.29</v>
      </c>
      <c r="L868">
        <v>36.058</v>
      </c>
      <c r="M868">
        <v>1.2879655000277299E-2</v>
      </c>
      <c r="N868">
        <v>0.46441460000000001</v>
      </c>
    </row>
    <row r="869" spans="1:14">
      <c r="A869" t="s">
        <v>93</v>
      </c>
      <c r="B869" t="s">
        <v>2</v>
      </c>
      <c r="C869" t="s">
        <v>93</v>
      </c>
      <c r="D869" t="s">
        <v>85</v>
      </c>
      <c r="E869" t="s">
        <v>103</v>
      </c>
      <c r="F869" t="s">
        <v>306</v>
      </c>
      <c r="G869" t="s">
        <v>306</v>
      </c>
      <c r="H869" t="s">
        <v>14</v>
      </c>
      <c r="I869">
        <v>31</v>
      </c>
      <c r="J869">
        <v>6</v>
      </c>
      <c r="K869">
        <v>1229.50999999999</v>
      </c>
      <c r="L869">
        <v>39.661612903225802</v>
      </c>
      <c r="M869">
        <v>1.24334011110117E-2</v>
      </c>
      <c r="N869">
        <v>0.49312874193548301</v>
      </c>
    </row>
    <row r="870" spans="1:14">
      <c r="A870" t="s">
        <v>93</v>
      </c>
      <c r="B870" t="s">
        <v>2</v>
      </c>
      <c r="C870" t="s">
        <v>93</v>
      </c>
      <c r="D870" t="s">
        <v>85</v>
      </c>
      <c r="E870" t="s">
        <v>103</v>
      </c>
      <c r="F870" t="s">
        <v>305</v>
      </c>
      <c r="G870" t="s">
        <v>305</v>
      </c>
      <c r="H870" t="s">
        <v>16</v>
      </c>
      <c r="I870">
        <v>3</v>
      </c>
      <c r="J870">
        <v>2</v>
      </c>
      <c r="K870">
        <v>366.05</v>
      </c>
      <c r="L870">
        <v>122.016666666666</v>
      </c>
      <c r="M870">
        <v>1.04393334243955E-2</v>
      </c>
      <c r="N870">
        <v>1.27377266666666</v>
      </c>
    </row>
    <row r="871" spans="1:14">
      <c r="A871" t="s">
        <v>76</v>
      </c>
      <c r="B871" t="s">
        <v>3</v>
      </c>
      <c r="C871" t="s">
        <v>86</v>
      </c>
      <c r="D871" t="s">
        <v>85</v>
      </c>
      <c r="E871" t="s">
        <v>103</v>
      </c>
      <c r="F871" t="s">
        <v>314</v>
      </c>
      <c r="G871" t="s">
        <v>314</v>
      </c>
      <c r="H871" t="s">
        <v>13</v>
      </c>
      <c r="I871">
        <v>5</v>
      </c>
      <c r="J871">
        <v>5</v>
      </c>
      <c r="K871">
        <v>127</v>
      </c>
      <c r="L871">
        <v>25.4</v>
      </c>
      <c r="M871">
        <v>1.34880236220472E-2</v>
      </c>
      <c r="N871">
        <v>0.34259580000000001</v>
      </c>
    </row>
    <row r="872" spans="1:14">
      <c r="A872" t="s">
        <v>76</v>
      </c>
      <c r="B872" t="s">
        <v>3</v>
      </c>
      <c r="C872" t="s">
        <v>86</v>
      </c>
      <c r="D872" t="s">
        <v>85</v>
      </c>
      <c r="E872" t="s">
        <v>103</v>
      </c>
      <c r="F872" t="s">
        <v>249</v>
      </c>
      <c r="G872" t="s">
        <v>249</v>
      </c>
      <c r="H872" t="s">
        <v>12</v>
      </c>
      <c r="I872">
        <v>6</v>
      </c>
      <c r="J872">
        <v>5</v>
      </c>
      <c r="K872">
        <v>76.58</v>
      </c>
      <c r="L872">
        <v>12.7633333333333</v>
      </c>
      <c r="M872">
        <v>1.68880517106294E-2</v>
      </c>
      <c r="N872">
        <v>0.21554783333333299</v>
      </c>
    </row>
    <row r="873" spans="1:14">
      <c r="A873" t="s">
        <v>93</v>
      </c>
      <c r="B873" t="s">
        <v>2</v>
      </c>
      <c r="C873" t="s">
        <v>93</v>
      </c>
      <c r="D873" t="s">
        <v>85</v>
      </c>
      <c r="E873" t="s">
        <v>111</v>
      </c>
      <c r="F873" t="s">
        <v>305</v>
      </c>
      <c r="G873" t="s">
        <v>305</v>
      </c>
      <c r="H873" t="s">
        <v>16</v>
      </c>
      <c r="I873">
        <v>11</v>
      </c>
      <c r="J873">
        <v>7</v>
      </c>
      <c r="K873">
        <v>1890.97</v>
      </c>
      <c r="L873">
        <v>171.90636363636301</v>
      </c>
      <c r="M873">
        <v>1.8961770942955199E-3</v>
      </c>
      <c r="N873">
        <v>0.32596490909090903</v>
      </c>
    </row>
    <row r="874" spans="1:14">
      <c r="A874" t="s">
        <v>93</v>
      </c>
      <c r="B874" t="s">
        <v>2</v>
      </c>
      <c r="C874" t="s">
        <v>93</v>
      </c>
      <c r="D874" t="s">
        <v>85</v>
      </c>
      <c r="E874" t="s">
        <v>111</v>
      </c>
      <c r="F874" t="s">
        <v>235</v>
      </c>
      <c r="G874" t="s">
        <v>235</v>
      </c>
      <c r="H874" t="s">
        <v>17</v>
      </c>
      <c r="I874">
        <v>1</v>
      </c>
      <c r="J874">
        <v>1</v>
      </c>
      <c r="K874">
        <v>658.1</v>
      </c>
      <c r="L874">
        <v>658.1</v>
      </c>
      <c r="M874">
        <v>2.5334964291141098E-3</v>
      </c>
      <c r="N874">
        <v>1.6672940000000001</v>
      </c>
    </row>
    <row r="875" spans="1:14">
      <c r="A875" t="s">
        <v>76</v>
      </c>
      <c r="B875" t="s">
        <v>3</v>
      </c>
      <c r="C875" t="s">
        <v>86</v>
      </c>
      <c r="D875" t="s">
        <v>85</v>
      </c>
      <c r="E875" t="s">
        <v>103</v>
      </c>
      <c r="F875" t="s">
        <v>240</v>
      </c>
      <c r="G875" t="s">
        <v>240</v>
      </c>
      <c r="H875" t="s">
        <v>13</v>
      </c>
      <c r="I875">
        <v>13</v>
      </c>
      <c r="J875">
        <v>9</v>
      </c>
      <c r="K875">
        <v>318.42999999999898</v>
      </c>
      <c r="L875">
        <v>24.494615384615301</v>
      </c>
      <c r="M875">
        <v>1.294670100179E-2</v>
      </c>
      <c r="N875">
        <v>0.31712446153846102</v>
      </c>
    </row>
    <row r="876" spans="1:14">
      <c r="A876" t="s">
        <v>93</v>
      </c>
      <c r="B876" t="s">
        <v>2</v>
      </c>
      <c r="C876" t="s">
        <v>93</v>
      </c>
      <c r="D876" t="s">
        <v>85</v>
      </c>
      <c r="E876" t="s">
        <v>111</v>
      </c>
      <c r="F876" t="s">
        <v>304</v>
      </c>
      <c r="G876" t="s">
        <v>304</v>
      </c>
      <c r="H876" t="s">
        <v>17</v>
      </c>
      <c r="I876">
        <v>4</v>
      </c>
      <c r="J876">
        <v>4</v>
      </c>
      <c r="K876">
        <v>5014.59</v>
      </c>
      <c r="L876">
        <v>1253.6475</v>
      </c>
      <c r="M876">
        <v>2.5371362364619999E-3</v>
      </c>
      <c r="N876">
        <v>3.1806744999999998</v>
      </c>
    </row>
    <row r="877" spans="1:14">
      <c r="A877" t="s">
        <v>93</v>
      </c>
      <c r="B877" t="s">
        <v>2</v>
      </c>
      <c r="C877" t="s">
        <v>93</v>
      </c>
      <c r="D877" t="s">
        <v>85</v>
      </c>
      <c r="E877" t="s">
        <v>103</v>
      </c>
      <c r="F877" t="s">
        <v>318</v>
      </c>
      <c r="G877" t="s">
        <v>318</v>
      </c>
      <c r="H877" t="s">
        <v>15</v>
      </c>
      <c r="I877">
        <v>2</v>
      </c>
      <c r="J877">
        <v>1</v>
      </c>
      <c r="K877">
        <v>134.03</v>
      </c>
      <c r="L877">
        <v>67.015000000000001</v>
      </c>
      <c r="M877">
        <v>1.0261933895396501E-2</v>
      </c>
      <c r="N877">
        <v>0.68770350000000002</v>
      </c>
    </row>
    <row r="878" spans="1:14">
      <c r="A878" t="s">
        <v>93</v>
      </c>
      <c r="B878" t="s">
        <v>2</v>
      </c>
      <c r="C878" t="s">
        <v>93</v>
      </c>
      <c r="D878" t="s">
        <v>85</v>
      </c>
      <c r="E878" t="s">
        <v>103</v>
      </c>
      <c r="F878" t="s">
        <v>308</v>
      </c>
      <c r="G878" t="s">
        <v>308</v>
      </c>
      <c r="H878" t="s">
        <v>16</v>
      </c>
      <c r="I878">
        <v>4</v>
      </c>
      <c r="J878">
        <v>4</v>
      </c>
      <c r="K878">
        <v>753.02999999999895</v>
      </c>
      <c r="L878">
        <v>188.25749999999999</v>
      </c>
      <c r="M878">
        <v>5.29339601343903E-3</v>
      </c>
      <c r="N878">
        <v>0.99652149999999995</v>
      </c>
    </row>
    <row r="879" spans="1:14">
      <c r="A879" t="s">
        <v>93</v>
      </c>
      <c r="B879" t="s">
        <v>2</v>
      </c>
      <c r="C879" t="s">
        <v>93</v>
      </c>
      <c r="D879" t="s">
        <v>85</v>
      </c>
      <c r="E879" t="s">
        <v>103</v>
      </c>
      <c r="F879" t="s">
        <v>310</v>
      </c>
      <c r="G879" t="s">
        <v>310</v>
      </c>
      <c r="H879" t="s">
        <v>15</v>
      </c>
      <c r="I879">
        <v>9</v>
      </c>
      <c r="J879">
        <v>6</v>
      </c>
      <c r="K879">
        <v>577.52</v>
      </c>
      <c r="L879">
        <v>64.168888888888901</v>
      </c>
      <c r="M879">
        <v>1.0611604792907601E-2</v>
      </c>
      <c r="N879">
        <v>0.68093488888888798</v>
      </c>
    </row>
    <row r="880" spans="1:14">
      <c r="A880" t="s">
        <v>76</v>
      </c>
      <c r="B880" t="s">
        <v>3</v>
      </c>
      <c r="C880" t="s">
        <v>86</v>
      </c>
      <c r="D880" t="s">
        <v>85</v>
      </c>
      <c r="E880" t="s">
        <v>103</v>
      </c>
      <c r="F880" t="s">
        <v>249</v>
      </c>
      <c r="G880" t="s">
        <v>249</v>
      </c>
      <c r="H880" t="s">
        <v>14</v>
      </c>
      <c r="I880">
        <v>1</v>
      </c>
      <c r="J880">
        <v>1</v>
      </c>
      <c r="K880">
        <v>35.81</v>
      </c>
      <c r="L880">
        <v>35.81</v>
      </c>
      <c r="M880">
        <v>9.9855906171460399E-3</v>
      </c>
      <c r="N880">
        <v>0.35758400000000001</v>
      </c>
    </row>
    <row r="881" spans="1:14">
      <c r="A881" t="s">
        <v>76</v>
      </c>
      <c r="B881" t="s">
        <v>3</v>
      </c>
      <c r="C881" t="s">
        <v>86</v>
      </c>
      <c r="D881" t="s">
        <v>85</v>
      </c>
      <c r="E881" t="s">
        <v>103</v>
      </c>
      <c r="F881" t="s">
        <v>117</v>
      </c>
      <c r="G881" t="s">
        <v>117</v>
      </c>
      <c r="H881" t="s">
        <v>13</v>
      </c>
      <c r="I881">
        <v>18</v>
      </c>
      <c r="J881">
        <v>5</v>
      </c>
      <c r="K881">
        <v>462.39</v>
      </c>
      <c r="L881">
        <v>25.688333333333301</v>
      </c>
      <c r="M881">
        <v>1.2801978849023499E-2</v>
      </c>
      <c r="N881">
        <v>0.32886149999999997</v>
      </c>
    </row>
    <row r="882" spans="1:14">
      <c r="A882" t="s">
        <v>93</v>
      </c>
      <c r="B882" t="s">
        <v>2</v>
      </c>
      <c r="C882" t="s">
        <v>93</v>
      </c>
      <c r="D882" t="s">
        <v>85</v>
      </c>
      <c r="E882" t="s">
        <v>103</v>
      </c>
      <c r="F882" t="s">
        <v>249</v>
      </c>
      <c r="G882" t="s">
        <v>249</v>
      </c>
      <c r="H882" t="s">
        <v>14</v>
      </c>
      <c r="I882">
        <v>1</v>
      </c>
      <c r="J882">
        <v>1</v>
      </c>
      <c r="K882">
        <v>50</v>
      </c>
      <c r="L882">
        <v>50</v>
      </c>
      <c r="M882">
        <v>1.0800000000000001E-2</v>
      </c>
      <c r="N882">
        <v>0.54</v>
      </c>
    </row>
    <row r="883" spans="1:14">
      <c r="A883" t="s">
        <v>93</v>
      </c>
      <c r="B883" t="s">
        <v>2</v>
      </c>
      <c r="C883" t="s">
        <v>93</v>
      </c>
      <c r="D883" t="s">
        <v>85</v>
      </c>
      <c r="E883" t="s">
        <v>111</v>
      </c>
      <c r="F883" t="s">
        <v>243</v>
      </c>
      <c r="G883" t="s">
        <v>243</v>
      </c>
      <c r="H883" t="s">
        <v>12</v>
      </c>
      <c r="I883">
        <v>19</v>
      </c>
      <c r="J883">
        <v>6</v>
      </c>
      <c r="K883">
        <v>248.76999999999899</v>
      </c>
      <c r="L883">
        <v>13.0931578947368</v>
      </c>
      <c r="M883">
        <v>2.9999879406680799E-3</v>
      </c>
      <c r="N883">
        <v>3.92793157894736E-2</v>
      </c>
    </row>
    <row r="884" spans="1:14">
      <c r="A884" t="s">
        <v>93</v>
      </c>
      <c r="B884" t="s">
        <v>2</v>
      </c>
      <c r="C884" t="s">
        <v>93</v>
      </c>
      <c r="D884" t="s">
        <v>85</v>
      </c>
      <c r="E884" t="s">
        <v>103</v>
      </c>
      <c r="F884" t="s">
        <v>313</v>
      </c>
      <c r="G884" t="s">
        <v>313</v>
      </c>
      <c r="H884" t="s">
        <v>12</v>
      </c>
      <c r="I884">
        <v>1</v>
      </c>
      <c r="J884">
        <v>1</v>
      </c>
      <c r="K884">
        <v>18.850000000000001</v>
      </c>
      <c r="L884">
        <v>18.850000000000001</v>
      </c>
      <c r="M884">
        <v>3.2152254641909799E-3</v>
      </c>
      <c r="N884">
        <v>6.0607000000000001E-2</v>
      </c>
    </row>
    <row r="885" spans="1:14">
      <c r="A885" t="s">
        <v>76</v>
      </c>
      <c r="B885" t="s">
        <v>3</v>
      </c>
      <c r="C885" t="s">
        <v>86</v>
      </c>
      <c r="D885" t="s">
        <v>85</v>
      </c>
      <c r="E885" t="s">
        <v>103</v>
      </c>
      <c r="F885" t="s">
        <v>317</v>
      </c>
      <c r="G885" t="s">
        <v>317</v>
      </c>
      <c r="H885" t="s">
        <v>15</v>
      </c>
      <c r="I885">
        <v>4</v>
      </c>
      <c r="J885">
        <v>4</v>
      </c>
      <c r="K885">
        <v>265.789999999999</v>
      </c>
      <c r="L885">
        <v>66.447500000000005</v>
      </c>
      <c r="M885">
        <v>1.10611083938447E-2</v>
      </c>
      <c r="N885">
        <v>0.73498299999999905</v>
      </c>
    </row>
    <row r="886" spans="1:14">
      <c r="A886" t="s">
        <v>93</v>
      </c>
      <c r="B886" t="s">
        <v>2</v>
      </c>
      <c r="C886" t="s">
        <v>93</v>
      </c>
      <c r="D886" t="s">
        <v>85</v>
      </c>
      <c r="E886" t="s">
        <v>103</v>
      </c>
      <c r="F886" t="s">
        <v>137</v>
      </c>
      <c r="G886" t="s">
        <v>137</v>
      </c>
      <c r="H886" t="s">
        <v>17</v>
      </c>
      <c r="I886">
        <v>9</v>
      </c>
      <c r="J886">
        <v>7</v>
      </c>
      <c r="K886">
        <v>9315.1299999999992</v>
      </c>
      <c r="L886">
        <v>1035.01444444444</v>
      </c>
      <c r="M886">
        <v>8.9730379500876506E-3</v>
      </c>
      <c r="N886">
        <v>9.2872238888888798</v>
      </c>
    </row>
    <row r="887" spans="1:14">
      <c r="A887" t="s">
        <v>76</v>
      </c>
      <c r="B887" t="s">
        <v>3</v>
      </c>
      <c r="C887" t="s">
        <v>86</v>
      </c>
      <c r="D887" t="s">
        <v>85</v>
      </c>
      <c r="E887" t="s">
        <v>103</v>
      </c>
      <c r="F887" t="s">
        <v>235</v>
      </c>
      <c r="G887" t="s">
        <v>235</v>
      </c>
      <c r="H887" t="s">
        <v>12</v>
      </c>
      <c r="I887">
        <v>5</v>
      </c>
      <c r="J887">
        <v>3</v>
      </c>
      <c r="K887">
        <v>75.169999999999902</v>
      </c>
      <c r="L887">
        <v>15.034000000000001</v>
      </c>
      <c r="M887">
        <v>1.52986563788745E-2</v>
      </c>
      <c r="N887">
        <v>0.23</v>
      </c>
    </row>
    <row r="888" spans="1:14">
      <c r="A888" t="s">
        <v>93</v>
      </c>
      <c r="B888" t="s">
        <v>2</v>
      </c>
      <c r="C888" t="s">
        <v>93</v>
      </c>
      <c r="D888" t="s">
        <v>85</v>
      </c>
      <c r="E888" t="s">
        <v>103</v>
      </c>
      <c r="F888" t="s">
        <v>310</v>
      </c>
      <c r="G888" t="s">
        <v>310</v>
      </c>
      <c r="H888" t="s">
        <v>16</v>
      </c>
      <c r="I888">
        <v>4</v>
      </c>
      <c r="J888">
        <v>2</v>
      </c>
      <c r="K888">
        <v>444.65</v>
      </c>
      <c r="L888">
        <v>111.16249999999999</v>
      </c>
      <c r="M888">
        <v>9.2256381423591501E-3</v>
      </c>
      <c r="N888">
        <v>1.0255449999999999</v>
      </c>
    </row>
    <row r="889" spans="1:14">
      <c r="A889" t="s">
        <v>93</v>
      </c>
      <c r="B889" t="s">
        <v>2</v>
      </c>
      <c r="C889" t="s">
        <v>93</v>
      </c>
      <c r="D889" t="s">
        <v>85</v>
      </c>
      <c r="E889" t="s">
        <v>111</v>
      </c>
      <c r="F889" t="s">
        <v>307</v>
      </c>
      <c r="G889" t="s">
        <v>307</v>
      </c>
      <c r="H889" t="s">
        <v>15</v>
      </c>
      <c r="I889">
        <v>7</v>
      </c>
      <c r="J889">
        <v>6</v>
      </c>
      <c r="K889">
        <v>522.14</v>
      </c>
      <c r="L889">
        <v>74.591428571428494</v>
      </c>
      <c r="M889">
        <v>1.19958823304094E-3</v>
      </c>
      <c r="N889">
        <v>8.9479000000000003E-2</v>
      </c>
    </row>
    <row r="890" spans="1:14">
      <c r="A890" t="s">
        <v>76</v>
      </c>
      <c r="B890" t="s">
        <v>3</v>
      </c>
      <c r="C890" t="s">
        <v>86</v>
      </c>
      <c r="D890" t="s">
        <v>85</v>
      </c>
      <c r="E890" t="s">
        <v>103</v>
      </c>
      <c r="F890" t="s">
        <v>313</v>
      </c>
      <c r="G890" t="s">
        <v>313</v>
      </c>
      <c r="H890" t="s">
        <v>15</v>
      </c>
      <c r="I890">
        <v>6</v>
      </c>
      <c r="J890">
        <v>6</v>
      </c>
      <c r="K890">
        <v>384.98</v>
      </c>
      <c r="L890">
        <v>64.163333333333298</v>
      </c>
      <c r="M890">
        <v>1.0943326926074E-2</v>
      </c>
      <c r="N890">
        <v>0.70216033333333305</v>
      </c>
    </row>
    <row r="891" spans="1:14">
      <c r="A891" t="s">
        <v>76</v>
      </c>
      <c r="B891" t="s">
        <v>3</v>
      </c>
      <c r="C891" t="s">
        <v>86</v>
      </c>
      <c r="D891" t="s">
        <v>85</v>
      </c>
      <c r="E891" t="s">
        <v>103</v>
      </c>
      <c r="F891" t="s">
        <v>235</v>
      </c>
      <c r="G891" t="s">
        <v>235</v>
      </c>
      <c r="H891" t="s">
        <v>16</v>
      </c>
      <c r="I891">
        <v>6</v>
      </c>
      <c r="J891">
        <v>4</v>
      </c>
      <c r="K891">
        <v>1133.79</v>
      </c>
      <c r="L891">
        <v>188.965</v>
      </c>
      <c r="M891">
        <v>8.6798225420933305E-3</v>
      </c>
      <c r="N891">
        <v>1.6401826666666599</v>
      </c>
    </row>
    <row r="892" spans="1:14">
      <c r="A892" t="s">
        <v>93</v>
      </c>
      <c r="B892" t="s">
        <v>2</v>
      </c>
      <c r="C892" t="s">
        <v>93</v>
      </c>
      <c r="D892" t="s">
        <v>85</v>
      </c>
      <c r="E892" t="s">
        <v>103</v>
      </c>
      <c r="F892" t="s">
        <v>307</v>
      </c>
      <c r="G892" t="s">
        <v>307</v>
      </c>
      <c r="H892" t="s">
        <v>12</v>
      </c>
      <c r="I892">
        <v>1</v>
      </c>
      <c r="J892">
        <v>1</v>
      </c>
      <c r="K892">
        <v>15.52</v>
      </c>
      <c r="L892">
        <v>15.52</v>
      </c>
      <c r="M892">
        <v>1.46390463917525E-2</v>
      </c>
      <c r="N892">
        <v>0.22719800000000001</v>
      </c>
    </row>
    <row r="893" spans="1:14">
      <c r="A893" t="s">
        <v>93</v>
      </c>
      <c r="B893" t="s">
        <v>2</v>
      </c>
      <c r="C893" t="s">
        <v>93</v>
      </c>
      <c r="D893" t="s">
        <v>85</v>
      </c>
      <c r="E893" t="s">
        <v>103</v>
      </c>
      <c r="F893" t="s">
        <v>308</v>
      </c>
      <c r="G893" t="s">
        <v>308</v>
      </c>
      <c r="H893" t="s">
        <v>13</v>
      </c>
      <c r="I893">
        <v>11</v>
      </c>
      <c r="J893">
        <v>3</v>
      </c>
      <c r="K893">
        <v>281.8</v>
      </c>
      <c r="L893">
        <v>25.6181818181818</v>
      </c>
      <c r="M893">
        <v>1.24894783534421E-2</v>
      </c>
      <c r="N893">
        <v>0.31995772727272698</v>
      </c>
    </row>
    <row r="894" spans="1:14">
      <c r="A894" t="s">
        <v>93</v>
      </c>
      <c r="B894" t="s">
        <v>2</v>
      </c>
      <c r="C894" t="s">
        <v>93</v>
      </c>
      <c r="D894" t="s">
        <v>85</v>
      </c>
      <c r="E894" t="s">
        <v>103</v>
      </c>
      <c r="F894" t="s">
        <v>83</v>
      </c>
      <c r="G894" t="s">
        <v>83</v>
      </c>
      <c r="H894" t="s">
        <v>14</v>
      </c>
      <c r="I894">
        <v>3</v>
      </c>
      <c r="J894">
        <v>3</v>
      </c>
      <c r="K894">
        <v>118.759999999999</v>
      </c>
      <c r="L894">
        <v>39.586666666666602</v>
      </c>
      <c r="M894">
        <v>5.1481727854496397E-3</v>
      </c>
      <c r="N894">
        <v>0.20379900000000001</v>
      </c>
    </row>
    <row r="895" spans="1:14">
      <c r="A895" t="s">
        <v>76</v>
      </c>
      <c r="B895" t="s">
        <v>3</v>
      </c>
      <c r="C895" t="s">
        <v>86</v>
      </c>
      <c r="D895" t="s">
        <v>85</v>
      </c>
      <c r="E895" t="s">
        <v>103</v>
      </c>
      <c r="F895" t="s">
        <v>235</v>
      </c>
      <c r="G895" t="s">
        <v>235</v>
      </c>
      <c r="H895" t="s">
        <v>4</v>
      </c>
      <c r="I895">
        <v>14</v>
      </c>
      <c r="J895">
        <v>9</v>
      </c>
      <c r="K895">
        <v>86.58</v>
      </c>
      <c r="L895">
        <v>6.1842857142857097</v>
      </c>
      <c r="M895">
        <v>2.4930769230769201E-2</v>
      </c>
      <c r="N895">
        <v>0.15417900000000001</v>
      </c>
    </row>
    <row r="896" spans="1:14">
      <c r="A896" t="s">
        <v>93</v>
      </c>
      <c r="B896" t="s">
        <v>2</v>
      </c>
      <c r="C896" t="s">
        <v>93</v>
      </c>
      <c r="D896" t="s">
        <v>85</v>
      </c>
      <c r="E896" t="s">
        <v>103</v>
      </c>
      <c r="F896" t="s">
        <v>235</v>
      </c>
      <c r="G896" t="s">
        <v>235</v>
      </c>
      <c r="H896" t="s">
        <v>14</v>
      </c>
      <c r="I896">
        <v>1</v>
      </c>
      <c r="J896">
        <v>1</v>
      </c>
      <c r="K896">
        <v>42.16</v>
      </c>
      <c r="L896">
        <v>42.16</v>
      </c>
      <c r="M896">
        <v>1.1000948766603401E-2</v>
      </c>
      <c r="N896">
        <v>0.46379999999999999</v>
      </c>
    </row>
    <row r="897" spans="1:14">
      <c r="A897" t="s">
        <v>93</v>
      </c>
      <c r="B897" t="s">
        <v>2</v>
      </c>
      <c r="C897" t="s">
        <v>93</v>
      </c>
      <c r="D897" t="s">
        <v>85</v>
      </c>
      <c r="E897" t="s">
        <v>103</v>
      </c>
      <c r="F897" t="s">
        <v>235</v>
      </c>
      <c r="G897" t="s">
        <v>235</v>
      </c>
      <c r="H897" t="s">
        <v>4</v>
      </c>
      <c r="I897">
        <v>4</v>
      </c>
      <c r="J897">
        <v>2</v>
      </c>
      <c r="K897">
        <v>28.05</v>
      </c>
      <c r="L897">
        <v>7.0124999999999904</v>
      </c>
      <c r="M897">
        <v>2.7362566844919702E-2</v>
      </c>
      <c r="N897">
        <v>0.19188</v>
      </c>
    </row>
    <row r="898" spans="1:14">
      <c r="A898" t="s">
        <v>93</v>
      </c>
      <c r="B898" t="s">
        <v>2</v>
      </c>
      <c r="C898" t="s">
        <v>93</v>
      </c>
      <c r="D898" t="s">
        <v>85</v>
      </c>
      <c r="E898" t="s">
        <v>111</v>
      </c>
      <c r="F898" t="s">
        <v>235</v>
      </c>
      <c r="G898" t="s">
        <v>235</v>
      </c>
      <c r="H898" t="s">
        <v>13</v>
      </c>
      <c r="I898">
        <v>11</v>
      </c>
      <c r="J898">
        <v>7</v>
      </c>
      <c r="K898">
        <v>251.89</v>
      </c>
      <c r="L898">
        <v>22.899090909090901</v>
      </c>
      <c r="M898">
        <v>2.3050736432569702E-3</v>
      </c>
      <c r="N898">
        <v>5.2784090909090899E-2</v>
      </c>
    </row>
    <row r="899" spans="1:14">
      <c r="A899" t="s">
        <v>93</v>
      </c>
      <c r="B899" t="s">
        <v>2</v>
      </c>
      <c r="C899" t="s">
        <v>93</v>
      </c>
      <c r="D899" t="s">
        <v>85</v>
      </c>
      <c r="E899" t="s">
        <v>111</v>
      </c>
      <c r="F899" t="s">
        <v>314</v>
      </c>
      <c r="G899" t="s">
        <v>314</v>
      </c>
      <c r="H899" t="s">
        <v>15</v>
      </c>
      <c r="I899">
        <v>12</v>
      </c>
      <c r="J899">
        <v>8</v>
      </c>
      <c r="K899">
        <v>901.39999999999895</v>
      </c>
      <c r="L899">
        <v>75.116666666666603</v>
      </c>
      <c r="M899">
        <v>2.0845717772354101E-3</v>
      </c>
      <c r="N899">
        <v>0.15658608333333299</v>
      </c>
    </row>
    <row r="900" spans="1:14">
      <c r="A900" t="s">
        <v>93</v>
      </c>
      <c r="B900" t="s">
        <v>2</v>
      </c>
      <c r="C900" t="s">
        <v>93</v>
      </c>
      <c r="D900" t="s">
        <v>85</v>
      </c>
      <c r="E900" t="s">
        <v>103</v>
      </c>
      <c r="F900" t="s">
        <v>304</v>
      </c>
      <c r="G900" t="s">
        <v>304</v>
      </c>
      <c r="H900" t="s">
        <v>12</v>
      </c>
      <c r="I900">
        <v>1</v>
      </c>
      <c r="J900">
        <v>1</v>
      </c>
      <c r="K900">
        <v>14.66</v>
      </c>
      <c r="L900">
        <v>14.66</v>
      </c>
      <c r="M900">
        <v>1.50576398362892E-2</v>
      </c>
      <c r="N900">
        <v>0.220745</v>
      </c>
    </row>
    <row r="901" spans="1:14">
      <c r="A901" t="s">
        <v>93</v>
      </c>
      <c r="B901" t="s">
        <v>2</v>
      </c>
      <c r="C901" t="s">
        <v>93</v>
      </c>
      <c r="D901" t="s">
        <v>85</v>
      </c>
      <c r="E901" t="s">
        <v>103</v>
      </c>
      <c r="F901" t="s">
        <v>117</v>
      </c>
      <c r="G901" t="s">
        <v>117</v>
      </c>
      <c r="H901" t="s">
        <v>15</v>
      </c>
      <c r="I901">
        <v>7</v>
      </c>
      <c r="J901">
        <v>5</v>
      </c>
      <c r="K901">
        <v>428.52</v>
      </c>
      <c r="L901">
        <v>61.217142857142797</v>
      </c>
      <c r="M901">
        <v>7.8639970129748896E-3</v>
      </c>
      <c r="N901">
        <v>0.48141142857142799</v>
      </c>
    </row>
    <row r="902" spans="1:14">
      <c r="A902" t="s">
        <v>93</v>
      </c>
      <c r="B902" t="s">
        <v>2</v>
      </c>
      <c r="C902" t="s">
        <v>93</v>
      </c>
      <c r="D902" t="s">
        <v>85</v>
      </c>
      <c r="E902" t="s">
        <v>103</v>
      </c>
      <c r="F902" t="s">
        <v>117</v>
      </c>
      <c r="G902" t="s">
        <v>117</v>
      </c>
      <c r="H902" t="s">
        <v>4</v>
      </c>
      <c r="I902">
        <v>12</v>
      </c>
      <c r="J902">
        <v>4</v>
      </c>
      <c r="K902">
        <v>55.31</v>
      </c>
      <c r="L902">
        <v>4.6091666666666598</v>
      </c>
      <c r="M902">
        <v>2.84724281323449E-2</v>
      </c>
      <c r="N902">
        <v>0.13123416666666601</v>
      </c>
    </row>
    <row r="903" spans="1:14">
      <c r="A903" t="s">
        <v>93</v>
      </c>
      <c r="B903" t="s">
        <v>2</v>
      </c>
      <c r="C903" t="s">
        <v>93</v>
      </c>
      <c r="D903" t="s">
        <v>85</v>
      </c>
      <c r="E903" t="s">
        <v>103</v>
      </c>
      <c r="F903" t="s">
        <v>304</v>
      </c>
      <c r="G903" t="s">
        <v>304</v>
      </c>
      <c r="H903" t="s">
        <v>14</v>
      </c>
      <c r="I903">
        <v>1</v>
      </c>
      <c r="J903">
        <v>1</v>
      </c>
      <c r="K903">
        <v>45.22</v>
      </c>
      <c r="L903">
        <v>45.22</v>
      </c>
      <c r="M903">
        <v>2.6572313135780601E-3</v>
      </c>
      <c r="N903">
        <v>0.12016</v>
      </c>
    </row>
    <row r="904" spans="1:14">
      <c r="A904" t="s">
        <v>93</v>
      </c>
      <c r="B904" t="s">
        <v>2</v>
      </c>
      <c r="C904" t="s">
        <v>93</v>
      </c>
      <c r="D904" t="s">
        <v>85</v>
      </c>
      <c r="E904" t="s">
        <v>103</v>
      </c>
      <c r="F904" t="s">
        <v>243</v>
      </c>
      <c r="G904" t="s">
        <v>243</v>
      </c>
      <c r="H904" t="s">
        <v>16</v>
      </c>
      <c r="I904">
        <v>7</v>
      </c>
      <c r="J904">
        <v>4</v>
      </c>
      <c r="K904">
        <v>2038.06</v>
      </c>
      <c r="L904">
        <v>291.15142857142803</v>
      </c>
      <c r="M904">
        <v>8.2674891808877E-3</v>
      </c>
      <c r="N904">
        <v>2.4070912857142801</v>
      </c>
    </row>
    <row r="905" spans="1:14">
      <c r="A905" t="s">
        <v>93</v>
      </c>
      <c r="B905" t="s">
        <v>2</v>
      </c>
      <c r="C905" t="s">
        <v>93</v>
      </c>
      <c r="D905" t="s">
        <v>85</v>
      </c>
      <c r="E905" t="s">
        <v>111</v>
      </c>
      <c r="F905" t="s">
        <v>313</v>
      </c>
      <c r="G905" t="s">
        <v>313</v>
      </c>
      <c r="H905" t="s">
        <v>15</v>
      </c>
      <c r="I905">
        <v>14</v>
      </c>
      <c r="J905">
        <v>3</v>
      </c>
      <c r="K905">
        <v>892.28</v>
      </c>
      <c r="L905">
        <v>63.734285714285697</v>
      </c>
      <c r="M905">
        <v>1.9420832025821399E-3</v>
      </c>
      <c r="N905">
        <v>0.12377728571428501</v>
      </c>
    </row>
    <row r="906" spans="1:14">
      <c r="A906" t="s">
        <v>76</v>
      </c>
      <c r="B906" t="s">
        <v>3</v>
      </c>
      <c r="C906" t="s">
        <v>86</v>
      </c>
      <c r="D906" t="s">
        <v>85</v>
      </c>
      <c r="E906" t="s">
        <v>103</v>
      </c>
      <c r="F906" t="s">
        <v>318</v>
      </c>
      <c r="G906" t="s">
        <v>318</v>
      </c>
      <c r="H906" t="s">
        <v>12</v>
      </c>
      <c r="I906">
        <v>5</v>
      </c>
      <c r="J906">
        <v>3</v>
      </c>
      <c r="K906">
        <v>71.849999999999994</v>
      </c>
      <c r="L906">
        <v>14.37</v>
      </c>
      <c r="M906">
        <v>1.6500862908837802E-2</v>
      </c>
      <c r="N906">
        <v>0.23711739999999901</v>
      </c>
    </row>
    <row r="907" spans="1:14">
      <c r="A907" t="s">
        <v>93</v>
      </c>
      <c r="B907" t="s">
        <v>2</v>
      </c>
      <c r="C907" t="s">
        <v>93</v>
      </c>
      <c r="D907" t="s">
        <v>85</v>
      </c>
      <c r="E907" t="s">
        <v>103</v>
      </c>
      <c r="F907" t="s">
        <v>250</v>
      </c>
      <c r="G907" t="s">
        <v>250</v>
      </c>
      <c r="H907" t="s">
        <v>15</v>
      </c>
      <c r="I907">
        <v>6</v>
      </c>
      <c r="J907">
        <v>6</v>
      </c>
      <c r="K907">
        <v>442.65</v>
      </c>
      <c r="L907">
        <v>73.774999999999906</v>
      </c>
      <c r="M907">
        <v>8.8963108550773693E-3</v>
      </c>
      <c r="N907">
        <v>0.65632533333333298</v>
      </c>
    </row>
    <row r="908" spans="1:14">
      <c r="A908" t="s">
        <v>93</v>
      </c>
      <c r="B908" t="s">
        <v>2</v>
      </c>
      <c r="C908" t="s">
        <v>93</v>
      </c>
      <c r="D908" t="s">
        <v>85</v>
      </c>
      <c r="E908" t="s">
        <v>103</v>
      </c>
      <c r="F908" t="s">
        <v>117</v>
      </c>
      <c r="G908" t="s">
        <v>117</v>
      </c>
      <c r="H908" t="s">
        <v>14</v>
      </c>
      <c r="I908">
        <v>1</v>
      </c>
      <c r="J908">
        <v>1</v>
      </c>
      <c r="K908">
        <v>32.08</v>
      </c>
      <c r="L908">
        <v>32.08</v>
      </c>
      <c r="M908">
        <v>2.84722568578553E-3</v>
      </c>
      <c r="N908">
        <v>9.1339000000000004E-2</v>
      </c>
    </row>
    <row r="909" spans="1:14">
      <c r="A909" t="s">
        <v>93</v>
      </c>
      <c r="B909" t="s">
        <v>2</v>
      </c>
      <c r="C909" t="s">
        <v>93</v>
      </c>
      <c r="D909" t="s">
        <v>85</v>
      </c>
      <c r="E909" t="s">
        <v>103</v>
      </c>
      <c r="F909" t="s">
        <v>310</v>
      </c>
      <c r="G909" t="s">
        <v>310</v>
      </c>
      <c r="H909" t="s">
        <v>12</v>
      </c>
      <c r="I909">
        <v>5</v>
      </c>
      <c r="J909">
        <v>5</v>
      </c>
      <c r="K909">
        <v>64.47</v>
      </c>
      <c r="L909">
        <v>12.893999999999901</v>
      </c>
      <c r="M909">
        <v>2.14881805490926E-2</v>
      </c>
      <c r="N909">
        <v>0.2770686</v>
      </c>
    </row>
    <row r="910" spans="1:14">
      <c r="A910" t="s">
        <v>76</v>
      </c>
      <c r="B910" t="s">
        <v>3</v>
      </c>
      <c r="C910" t="s">
        <v>86</v>
      </c>
      <c r="D910" t="s">
        <v>85</v>
      </c>
      <c r="E910" t="s">
        <v>103</v>
      </c>
      <c r="F910" t="s">
        <v>307</v>
      </c>
      <c r="G910" t="s">
        <v>307</v>
      </c>
      <c r="H910" t="s">
        <v>12</v>
      </c>
      <c r="I910">
        <v>3</v>
      </c>
      <c r="J910">
        <v>2</v>
      </c>
      <c r="K910">
        <v>42.519999999999897</v>
      </c>
      <c r="L910">
        <v>14.1733333333333</v>
      </c>
      <c r="M910">
        <v>1.6608654750705502E-2</v>
      </c>
      <c r="N910">
        <v>0.2354</v>
      </c>
    </row>
    <row r="911" spans="1:14">
      <c r="A911" t="s">
        <v>93</v>
      </c>
      <c r="B911" t="s">
        <v>2</v>
      </c>
      <c r="C911" t="s">
        <v>93</v>
      </c>
      <c r="D911" t="s">
        <v>85</v>
      </c>
      <c r="E911" t="s">
        <v>103</v>
      </c>
      <c r="F911" t="s">
        <v>305</v>
      </c>
      <c r="G911" t="s">
        <v>305</v>
      </c>
      <c r="H911" t="s">
        <v>4</v>
      </c>
      <c r="I911">
        <v>2</v>
      </c>
      <c r="J911">
        <v>2</v>
      </c>
      <c r="K911">
        <v>9.16</v>
      </c>
      <c r="L911">
        <v>4.58</v>
      </c>
      <c r="M911">
        <v>3.6913973799126601E-2</v>
      </c>
      <c r="N911">
        <v>0.16906599999999999</v>
      </c>
    </row>
    <row r="912" spans="1:14">
      <c r="A912" t="s">
        <v>76</v>
      </c>
      <c r="B912" t="s">
        <v>3</v>
      </c>
      <c r="C912" t="s">
        <v>86</v>
      </c>
      <c r="D912" t="s">
        <v>85</v>
      </c>
      <c r="E912" t="s">
        <v>103</v>
      </c>
      <c r="F912" t="s">
        <v>319</v>
      </c>
      <c r="G912" t="s">
        <v>319</v>
      </c>
      <c r="H912" t="s">
        <v>14</v>
      </c>
      <c r="I912">
        <v>4</v>
      </c>
      <c r="J912">
        <v>4</v>
      </c>
      <c r="K912">
        <v>165.81</v>
      </c>
      <c r="L912">
        <v>41.452500000000001</v>
      </c>
      <c r="M912">
        <v>1.19785055183643E-2</v>
      </c>
      <c r="N912">
        <v>0.49653900000000001</v>
      </c>
    </row>
    <row r="913" spans="1:14">
      <c r="A913" t="s">
        <v>76</v>
      </c>
      <c r="B913" t="s">
        <v>3</v>
      </c>
      <c r="C913" t="s">
        <v>86</v>
      </c>
      <c r="D913" t="s">
        <v>85</v>
      </c>
      <c r="E913" t="s">
        <v>103</v>
      </c>
      <c r="F913" t="s">
        <v>249</v>
      </c>
      <c r="G913" t="s">
        <v>249</v>
      </c>
      <c r="H913" t="s">
        <v>13</v>
      </c>
      <c r="I913">
        <v>2</v>
      </c>
      <c r="J913">
        <v>2</v>
      </c>
      <c r="K913">
        <v>44.64</v>
      </c>
      <c r="L913">
        <v>22.32</v>
      </c>
      <c r="M913">
        <v>1.3216845878136201E-2</v>
      </c>
      <c r="N913">
        <v>0.29499999999999998</v>
      </c>
    </row>
    <row r="914" spans="1:14">
      <c r="A914" t="s">
        <v>76</v>
      </c>
      <c r="B914" t="s">
        <v>3</v>
      </c>
      <c r="C914" t="s">
        <v>86</v>
      </c>
      <c r="D914" t="s">
        <v>85</v>
      </c>
      <c r="E914" t="s">
        <v>103</v>
      </c>
      <c r="F914" t="s">
        <v>319</v>
      </c>
      <c r="G914" t="s">
        <v>319</v>
      </c>
      <c r="H914" t="s">
        <v>15</v>
      </c>
      <c r="I914">
        <v>6</v>
      </c>
      <c r="J914">
        <v>5</v>
      </c>
      <c r="K914">
        <v>356.95</v>
      </c>
      <c r="L914">
        <v>59.491666666666603</v>
      </c>
      <c r="M914">
        <v>9.6716402857542991E-3</v>
      </c>
      <c r="N914">
        <v>0.57538199999999995</v>
      </c>
    </row>
    <row r="915" spans="1:14">
      <c r="A915" t="s">
        <v>93</v>
      </c>
      <c r="B915" t="s">
        <v>2</v>
      </c>
      <c r="C915" t="s">
        <v>93</v>
      </c>
      <c r="D915" t="s">
        <v>85</v>
      </c>
      <c r="E915" t="s">
        <v>103</v>
      </c>
      <c r="F915" t="s">
        <v>240</v>
      </c>
      <c r="G915" t="s">
        <v>240</v>
      </c>
      <c r="H915" t="s">
        <v>13</v>
      </c>
      <c r="I915">
        <v>2</v>
      </c>
      <c r="J915">
        <v>2</v>
      </c>
      <c r="K915">
        <v>46.97</v>
      </c>
      <c r="L915">
        <v>23.484999999999999</v>
      </c>
      <c r="M915">
        <v>1.03732808175431E-2</v>
      </c>
      <c r="N915">
        <v>0.24361650000000001</v>
      </c>
    </row>
    <row r="916" spans="1:14">
      <c r="A916" t="s">
        <v>76</v>
      </c>
      <c r="B916" t="s">
        <v>3</v>
      </c>
      <c r="C916" t="s">
        <v>86</v>
      </c>
      <c r="D916" t="s">
        <v>85</v>
      </c>
      <c r="E916" t="s">
        <v>103</v>
      </c>
      <c r="F916" t="s">
        <v>314</v>
      </c>
      <c r="G916" t="s">
        <v>314</v>
      </c>
      <c r="H916" t="s">
        <v>12</v>
      </c>
      <c r="I916">
        <v>3</v>
      </c>
      <c r="J916">
        <v>3</v>
      </c>
      <c r="K916">
        <v>46.01</v>
      </c>
      <c r="L916">
        <v>15.3366666666666</v>
      </c>
      <c r="M916">
        <v>1.55106281243207E-2</v>
      </c>
      <c r="N916">
        <v>0.237881333333333</v>
      </c>
    </row>
    <row r="917" spans="1:14">
      <c r="A917" t="s">
        <v>93</v>
      </c>
      <c r="B917" t="s">
        <v>2</v>
      </c>
      <c r="C917" t="s">
        <v>93</v>
      </c>
      <c r="D917" t="s">
        <v>85</v>
      </c>
      <c r="E917" t="s">
        <v>103</v>
      </c>
      <c r="F917" t="s">
        <v>83</v>
      </c>
      <c r="G917" t="s">
        <v>83</v>
      </c>
      <c r="H917" t="s">
        <v>15</v>
      </c>
      <c r="I917">
        <v>4</v>
      </c>
      <c r="J917">
        <v>4</v>
      </c>
      <c r="K917">
        <v>292.7</v>
      </c>
      <c r="L917">
        <v>73.174999999999997</v>
      </c>
      <c r="M917">
        <v>1.21188110693542E-2</v>
      </c>
      <c r="N917">
        <v>0.88679399999999897</v>
      </c>
    </row>
    <row r="918" spans="1:14">
      <c r="A918" t="s">
        <v>93</v>
      </c>
      <c r="B918" t="s">
        <v>2</v>
      </c>
      <c r="C918" t="s">
        <v>93</v>
      </c>
      <c r="D918" t="s">
        <v>85</v>
      </c>
      <c r="E918" t="s">
        <v>103</v>
      </c>
      <c r="F918" t="s">
        <v>318</v>
      </c>
      <c r="G918" t="s">
        <v>318</v>
      </c>
      <c r="H918" t="s">
        <v>4</v>
      </c>
      <c r="I918">
        <v>1</v>
      </c>
      <c r="J918">
        <v>1</v>
      </c>
      <c r="K918">
        <v>0.2</v>
      </c>
      <c r="L918">
        <v>0.2</v>
      </c>
      <c r="M918">
        <v>2.89499999999999E-3</v>
      </c>
      <c r="N918">
        <v>5.7899999999999998E-4</v>
      </c>
    </row>
    <row r="919" spans="1:14">
      <c r="A919" t="s">
        <v>93</v>
      </c>
      <c r="B919" t="s">
        <v>2</v>
      </c>
      <c r="C919" t="s">
        <v>93</v>
      </c>
      <c r="D919" t="s">
        <v>85</v>
      </c>
      <c r="E919" t="s">
        <v>103</v>
      </c>
      <c r="F919" t="s">
        <v>243</v>
      </c>
      <c r="G919" t="s">
        <v>243</v>
      </c>
      <c r="H919" t="s">
        <v>4</v>
      </c>
      <c r="I919">
        <v>4</v>
      </c>
      <c r="J919">
        <v>2</v>
      </c>
      <c r="K919">
        <v>22.99</v>
      </c>
      <c r="L919">
        <v>5.7474999999999996</v>
      </c>
      <c r="M919">
        <v>2.1310265332753299E-2</v>
      </c>
      <c r="N919">
        <v>0.12248075</v>
      </c>
    </row>
    <row r="920" spans="1:14">
      <c r="A920" t="s">
        <v>76</v>
      </c>
      <c r="B920" t="s">
        <v>3</v>
      </c>
      <c r="C920" t="s">
        <v>226</v>
      </c>
      <c r="D920" t="s">
        <v>285</v>
      </c>
      <c r="E920" t="s">
        <v>103</v>
      </c>
      <c r="F920" t="s">
        <v>306</v>
      </c>
      <c r="G920" t="s">
        <v>306</v>
      </c>
      <c r="H920" t="s">
        <v>14</v>
      </c>
      <c r="I920">
        <v>1</v>
      </c>
      <c r="J920">
        <v>1</v>
      </c>
      <c r="K920">
        <v>39.08</v>
      </c>
      <c r="L920">
        <v>39.08</v>
      </c>
      <c r="M920">
        <v>1.1501509723643799E-2</v>
      </c>
      <c r="N920">
        <v>0.44947900000000002</v>
      </c>
    </row>
    <row r="921" spans="1:14">
      <c r="A921" t="s">
        <v>76</v>
      </c>
      <c r="B921" t="s">
        <v>3</v>
      </c>
      <c r="C921" t="s">
        <v>86</v>
      </c>
      <c r="D921" t="s">
        <v>85</v>
      </c>
      <c r="E921" t="s">
        <v>103</v>
      </c>
      <c r="F921" t="s">
        <v>319</v>
      </c>
      <c r="G921" t="s">
        <v>319</v>
      </c>
      <c r="H921" t="s">
        <v>16</v>
      </c>
      <c r="I921">
        <v>1</v>
      </c>
      <c r="J921">
        <v>1</v>
      </c>
      <c r="K921">
        <v>179.2</v>
      </c>
      <c r="L921">
        <v>179.2</v>
      </c>
      <c r="M921">
        <v>8.0915178571428492E-3</v>
      </c>
      <c r="N921">
        <v>1.45</v>
      </c>
    </row>
    <row r="922" spans="1:14">
      <c r="A922" t="s">
        <v>93</v>
      </c>
      <c r="B922" t="s">
        <v>2</v>
      </c>
      <c r="C922" t="s">
        <v>93</v>
      </c>
      <c r="D922" t="s">
        <v>85</v>
      </c>
      <c r="E922" t="s">
        <v>103</v>
      </c>
      <c r="F922" t="s">
        <v>318</v>
      </c>
      <c r="G922" t="s">
        <v>318</v>
      </c>
      <c r="H922" t="s">
        <v>17</v>
      </c>
      <c r="I922">
        <v>1</v>
      </c>
      <c r="J922">
        <v>1</v>
      </c>
      <c r="K922">
        <v>2118.3000000000002</v>
      </c>
      <c r="L922">
        <v>2118.3000000000002</v>
      </c>
      <c r="M922">
        <v>9.0165156021337796E-3</v>
      </c>
      <c r="N922">
        <v>19.099685000000001</v>
      </c>
    </row>
    <row r="923" spans="1:14">
      <c r="A923" t="s">
        <v>93</v>
      </c>
      <c r="B923" t="s">
        <v>2</v>
      </c>
      <c r="C923" t="s">
        <v>93</v>
      </c>
      <c r="D923" t="s">
        <v>85</v>
      </c>
      <c r="E923" t="s">
        <v>103</v>
      </c>
      <c r="F923" t="s">
        <v>265</v>
      </c>
      <c r="G923" t="s">
        <v>265</v>
      </c>
      <c r="H923" t="s">
        <v>4</v>
      </c>
      <c r="I923">
        <v>1</v>
      </c>
      <c r="J923">
        <v>1</v>
      </c>
      <c r="K923">
        <v>6.99</v>
      </c>
      <c r="L923">
        <v>6.99</v>
      </c>
      <c r="M923">
        <v>2.14592274678111E-2</v>
      </c>
      <c r="N923">
        <v>0.15</v>
      </c>
    </row>
    <row r="924" spans="1:14">
      <c r="A924" t="s">
        <v>76</v>
      </c>
      <c r="B924" t="s">
        <v>3</v>
      </c>
      <c r="C924" t="s">
        <v>86</v>
      </c>
      <c r="D924" t="s">
        <v>85</v>
      </c>
      <c r="E924" t="s">
        <v>103</v>
      </c>
      <c r="F924" t="s">
        <v>320</v>
      </c>
      <c r="G924" t="s">
        <v>320</v>
      </c>
      <c r="H924" t="s">
        <v>14</v>
      </c>
      <c r="I924">
        <v>1</v>
      </c>
      <c r="J924">
        <v>1</v>
      </c>
      <c r="K924">
        <v>48.68</v>
      </c>
      <c r="L924">
        <v>48.68</v>
      </c>
      <c r="M924">
        <v>9.0386195562859404E-3</v>
      </c>
      <c r="N924">
        <v>0.44</v>
      </c>
    </row>
    <row r="925" spans="1:14">
      <c r="A925" t="s">
        <v>93</v>
      </c>
      <c r="B925" t="s">
        <v>2</v>
      </c>
      <c r="C925" t="s">
        <v>93</v>
      </c>
      <c r="D925" t="s">
        <v>85</v>
      </c>
      <c r="E925" t="s">
        <v>103</v>
      </c>
      <c r="F925" t="s">
        <v>88</v>
      </c>
      <c r="G925" t="s">
        <v>137</v>
      </c>
      <c r="H925" t="s">
        <v>15</v>
      </c>
      <c r="I925">
        <v>1</v>
      </c>
      <c r="J925">
        <v>1</v>
      </c>
      <c r="K925">
        <v>95.95</v>
      </c>
      <c r="L925">
        <v>95.95</v>
      </c>
      <c r="M925">
        <v>2.5883168316831601E-3</v>
      </c>
      <c r="N925">
        <v>0.24834899999999999</v>
      </c>
    </row>
    <row r="926" spans="1:14">
      <c r="A926" t="s">
        <v>93</v>
      </c>
      <c r="B926" t="s">
        <v>2</v>
      </c>
      <c r="C926" t="s">
        <v>93</v>
      </c>
      <c r="D926" t="s">
        <v>85</v>
      </c>
      <c r="E926" t="s">
        <v>103</v>
      </c>
      <c r="F926" t="s">
        <v>235</v>
      </c>
      <c r="G926" t="s">
        <v>235</v>
      </c>
      <c r="H926" t="s">
        <v>12</v>
      </c>
      <c r="I926">
        <v>1</v>
      </c>
      <c r="J926">
        <v>1</v>
      </c>
      <c r="K926">
        <v>11</v>
      </c>
      <c r="L926">
        <v>11</v>
      </c>
      <c r="M926">
        <v>1.72727272727272E-2</v>
      </c>
      <c r="N926">
        <v>0.19</v>
      </c>
    </row>
    <row r="927" spans="1:14">
      <c r="A927" t="s">
        <v>93</v>
      </c>
      <c r="B927" t="s">
        <v>2</v>
      </c>
      <c r="C927" t="s">
        <v>93</v>
      </c>
      <c r="D927" t="s">
        <v>85</v>
      </c>
      <c r="E927" t="s">
        <v>103</v>
      </c>
      <c r="F927" t="s">
        <v>117</v>
      </c>
      <c r="G927" t="s">
        <v>117</v>
      </c>
      <c r="H927" t="s">
        <v>13</v>
      </c>
      <c r="I927">
        <v>5</v>
      </c>
      <c r="J927">
        <v>1</v>
      </c>
      <c r="K927">
        <v>117.229999999999</v>
      </c>
      <c r="L927">
        <v>23.445999999999898</v>
      </c>
      <c r="M927">
        <v>1.4725368932867E-2</v>
      </c>
      <c r="N927">
        <v>0.34525099999999997</v>
      </c>
    </row>
    <row r="928" spans="1:14">
      <c r="A928" t="s">
        <v>93</v>
      </c>
      <c r="B928" t="s">
        <v>2</v>
      </c>
      <c r="C928" t="s">
        <v>93</v>
      </c>
      <c r="D928" t="s">
        <v>85</v>
      </c>
      <c r="E928" t="s">
        <v>103</v>
      </c>
      <c r="F928" t="s">
        <v>117</v>
      </c>
      <c r="G928" t="s">
        <v>117</v>
      </c>
      <c r="H928" t="s">
        <v>12</v>
      </c>
      <c r="I928">
        <v>4</v>
      </c>
      <c r="J928">
        <v>2</v>
      </c>
      <c r="K928">
        <v>60.13</v>
      </c>
      <c r="L928">
        <v>15.032499999999899</v>
      </c>
      <c r="M928">
        <v>1.79304007982704E-2</v>
      </c>
      <c r="N928">
        <v>0.26953874999999999</v>
      </c>
    </row>
    <row r="929" spans="1:14">
      <c r="A929" t="s">
        <v>93</v>
      </c>
      <c r="B929" t="s">
        <v>2</v>
      </c>
      <c r="C929" t="s">
        <v>93</v>
      </c>
      <c r="D929" t="s">
        <v>85</v>
      </c>
      <c r="E929" t="s">
        <v>103</v>
      </c>
      <c r="F929" t="s">
        <v>313</v>
      </c>
      <c r="G929" t="s">
        <v>313</v>
      </c>
      <c r="H929" t="s">
        <v>13</v>
      </c>
      <c r="I929">
        <v>1</v>
      </c>
      <c r="J929">
        <v>1</v>
      </c>
      <c r="K929">
        <v>21.73</v>
      </c>
      <c r="L929">
        <v>21.73</v>
      </c>
      <c r="M929">
        <v>3.2218131615278402E-3</v>
      </c>
      <c r="N929">
        <v>7.0010000000000003E-2</v>
      </c>
    </row>
    <row r="930" spans="1:14">
      <c r="A930" t="s">
        <v>93</v>
      </c>
      <c r="B930" t="s">
        <v>2</v>
      </c>
      <c r="C930" t="s">
        <v>93</v>
      </c>
      <c r="D930" t="s">
        <v>85</v>
      </c>
      <c r="E930" t="s">
        <v>103</v>
      </c>
      <c r="F930" t="s">
        <v>313</v>
      </c>
      <c r="G930" t="s">
        <v>313</v>
      </c>
      <c r="H930" t="s">
        <v>4</v>
      </c>
      <c r="I930">
        <v>1</v>
      </c>
      <c r="J930">
        <v>1</v>
      </c>
      <c r="K930">
        <v>4.22</v>
      </c>
      <c r="L930">
        <v>4.22</v>
      </c>
      <c r="M930">
        <v>4.5999999999999999E-3</v>
      </c>
      <c r="N930">
        <v>1.9411999999999999E-2</v>
      </c>
    </row>
    <row r="931" spans="1:14">
      <c r="A931" t="s">
        <v>93</v>
      </c>
      <c r="B931" t="s">
        <v>2</v>
      </c>
      <c r="C931" t="s">
        <v>93</v>
      </c>
      <c r="D931" t="s">
        <v>85</v>
      </c>
      <c r="E931" t="s">
        <v>103</v>
      </c>
      <c r="F931" t="s">
        <v>319</v>
      </c>
      <c r="G931" t="s">
        <v>319</v>
      </c>
      <c r="H931" t="s">
        <v>16</v>
      </c>
      <c r="I931">
        <v>3</v>
      </c>
      <c r="J931">
        <v>2</v>
      </c>
      <c r="K931">
        <v>740.14</v>
      </c>
      <c r="L931">
        <v>246.713333333333</v>
      </c>
      <c r="M931">
        <v>2.57723809009106E-3</v>
      </c>
      <c r="N931">
        <v>0.63583900000000004</v>
      </c>
    </row>
    <row r="932" spans="1:14">
      <c r="A932" t="s">
        <v>76</v>
      </c>
      <c r="B932" t="s">
        <v>3</v>
      </c>
      <c r="C932" t="s">
        <v>86</v>
      </c>
      <c r="D932" t="s">
        <v>85</v>
      </c>
      <c r="E932" t="s">
        <v>103</v>
      </c>
      <c r="F932" t="s">
        <v>117</v>
      </c>
      <c r="G932" t="s">
        <v>117</v>
      </c>
      <c r="H932" t="s">
        <v>14</v>
      </c>
      <c r="I932">
        <v>20</v>
      </c>
      <c r="J932">
        <v>7</v>
      </c>
      <c r="K932">
        <v>814.82</v>
      </c>
      <c r="L932">
        <v>40.741</v>
      </c>
      <c r="M932">
        <v>1.23342517365798E-2</v>
      </c>
      <c r="N932">
        <v>0.50250974999999998</v>
      </c>
    </row>
    <row r="933" spans="1:14">
      <c r="A933" t="s">
        <v>93</v>
      </c>
      <c r="B933" t="s">
        <v>2</v>
      </c>
      <c r="C933" t="s">
        <v>93</v>
      </c>
      <c r="D933" t="s">
        <v>85</v>
      </c>
      <c r="E933" t="s">
        <v>92</v>
      </c>
      <c r="F933" t="s">
        <v>317</v>
      </c>
      <c r="G933" t="s">
        <v>317</v>
      </c>
      <c r="H933" t="s">
        <v>16</v>
      </c>
      <c r="I933">
        <v>5</v>
      </c>
      <c r="J933">
        <v>5</v>
      </c>
      <c r="K933">
        <v>590.77</v>
      </c>
      <c r="L933">
        <v>118.154</v>
      </c>
      <c r="M933">
        <v>8.3374748209963205E-4</v>
      </c>
      <c r="N933">
        <v>9.8510600000000004E-2</v>
      </c>
    </row>
    <row r="934" spans="1:14">
      <c r="A934" t="s">
        <v>93</v>
      </c>
      <c r="B934" t="s">
        <v>2</v>
      </c>
      <c r="C934" t="s">
        <v>93</v>
      </c>
      <c r="D934" t="s">
        <v>85</v>
      </c>
      <c r="E934" t="s">
        <v>92</v>
      </c>
      <c r="F934" t="s">
        <v>316</v>
      </c>
      <c r="G934" t="s">
        <v>316</v>
      </c>
      <c r="H934" t="s">
        <v>17</v>
      </c>
      <c r="I934">
        <v>1</v>
      </c>
      <c r="J934">
        <v>1</v>
      </c>
      <c r="K934">
        <v>919.9</v>
      </c>
      <c r="L934">
        <v>919.9</v>
      </c>
      <c r="M934">
        <v>1.62701597999782E-3</v>
      </c>
      <c r="N934">
        <v>1.4966919999999999</v>
      </c>
    </row>
    <row r="935" spans="1:14">
      <c r="A935" t="s">
        <v>93</v>
      </c>
      <c r="B935" t="s">
        <v>2</v>
      </c>
      <c r="C935" t="s">
        <v>93</v>
      </c>
      <c r="D935" t="s">
        <v>85</v>
      </c>
      <c r="E935" t="s">
        <v>92</v>
      </c>
      <c r="F935" t="s">
        <v>316</v>
      </c>
      <c r="G935" t="s">
        <v>316</v>
      </c>
      <c r="H935" t="s">
        <v>14</v>
      </c>
      <c r="I935">
        <v>10</v>
      </c>
      <c r="J935">
        <v>9</v>
      </c>
      <c r="K935">
        <v>388.72</v>
      </c>
      <c r="L935">
        <v>38.872</v>
      </c>
      <c r="M935">
        <v>1.6562847293681801E-3</v>
      </c>
      <c r="N935">
        <v>6.4383099999999999E-2</v>
      </c>
    </row>
    <row r="936" spans="1:14">
      <c r="A936" t="s">
        <v>93</v>
      </c>
      <c r="B936" t="s">
        <v>2</v>
      </c>
      <c r="C936" t="s">
        <v>93</v>
      </c>
      <c r="D936" t="s">
        <v>85</v>
      </c>
      <c r="E936" t="s">
        <v>92</v>
      </c>
      <c r="F936" t="s">
        <v>316</v>
      </c>
      <c r="G936" t="s">
        <v>316</v>
      </c>
      <c r="H936" t="s">
        <v>16</v>
      </c>
      <c r="I936">
        <v>7</v>
      </c>
      <c r="J936">
        <v>6</v>
      </c>
      <c r="K936">
        <v>1240.08</v>
      </c>
      <c r="L936">
        <v>177.15428571428501</v>
      </c>
      <c r="M936">
        <v>1.4229227146635699E-3</v>
      </c>
      <c r="N936">
        <v>0.25207685714285699</v>
      </c>
    </row>
    <row r="937" spans="1:14">
      <c r="A937" t="s">
        <v>93</v>
      </c>
      <c r="B937" t="s">
        <v>2</v>
      </c>
      <c r="C937" t="s">
        <v>93</v>
      </c>
      <c r="D937" t="s">
        <v>85</v>
      </c>
      <c r="E937" t="s">
        <v>92</v>
      </c>
      <c r="F937" t="s">
        <v>316</v>
      </c>
      <c r="G937" t="s">
        <v>316</v>
      </c>
      <c r="H937" t="s">
        <v>15</v>
      </c>
      <c r="I937">
        <v>6</v>
      </c>
      <c r="J937">
        <v>5</v>
      </c>
      <c r="K937">
        <v>383.75</v>
      </c>
      <c r="L937">
        <v>63.9583333333333</v>
      </c>
      <c r="M937">
        <v>1.2146527687296399E-3</v>
      </c>
      <c r="N937">
        <v>7.7687166666666599E-2</v>
      </c>
    </row>
    <row r="938" spans="1:14">
      <c r="A938" t="s">
        <v>93</v>
      </c>
      <c r="B938" t="s">
        <v>2</v>
      </c>
      <c r="C938" t="s">
        <v>93</v>
      </c>
      <c r="D938" t="s">
        <v>85</v>
      </c>
      <c r="E938" t="s">
        <v>92</v>
      </c>
      <c r="F938" t="s">
        <v>316</v>
      </c>
      <c r="G938" t="s">
        <v>316</v>
      </c>
      <c r="H938" t="s">
        <v>13</v>
      </c>
      <c r="I938">
        <v>6</v>
      </c>
      <c r="J938">
        <v>6</v>
      </c>
      <c r="K938">
        <v>150.33000000000001</v>
      </c>
      <c r="L938">
        <v>25.055</v>
      </c>
      <c r="M938">
        <v>1.71640391139493E-3</v>
      </c>
      <c r="N938">
        <v>4.3004500000000001E-2</v>
      </c>
    </row>
    <row r="939" spans="1:14">
      <c r="A939" t="s">
        <v>93</v>
      </c>
      <c r="B939" t="s">
        <v>2</v>
      </c>
      <c r="C939" t="s">
        <v>93</v>
      </c>
      <c r="D939" t="s">
        <v>85</v>
      </c>
      <c r="E939" t="s">
        <v>92</v>
      </c>
      <c r="F939" t="s">
        <v>316</v>
      </c>
      <c r="G939" t="s">
        <v>316</v>
      </c>
      <c r="H939" t="s">
        <v>4</v>
      </c>
      <c r="I939">
        <v>5</v>
      </c>
      <c r="J939">
        <v>4</v>
      </c>
      <c r="K939">
        <v>31.53</v>
      </c>
      <c r="L939">
        <v>6.306</v>
      </c>
      <c r="M939">
        <v>2.6994291151284399E-3</v>
      </c>
      <c r="N939">
        <v>1.7022599999999999E-2</v>
      </c>
    </row>
    <row r="940" spans="1:14">
      <c r="A940" t="s">
        <v>93</v>
      </c>
      <c r="B940" t="s">
        <v>2</v>
      </c>
      <c r="C940" t="s">
        <v>93</v>
      </c>
      <c r="D940" t="s">
        <v>85</v>
      </c>
      <c r="E940" t="s">
        <v>92</v>
      </c>
      <c r="F940" t="s">
        <v>312</v>
      </c>
      <c r="G940" t="s">
        <v>312</v>
      </c>
      <c r="H940" t="s">
        <v>15</v>
      </c>
      <c r="I940">
        <v>12</v>
      </c>
      <c r="J940">
        <v>11</v>
      </c>
      <c r="K940">
        <v>842</v>
      </c>
      <c r="L940">
        <v>70.1666666666666</v>
      </c>
      <c r="M940">
        <v>1.27229334916864E-3</v>
      </c>
      <c r="N940">
        <v>8.9272583333333294E-2</v>
      </c>
    </row>
    <row r="941" spans="1:14">
      <c r="A941" t="s">
        <v>93</v>
      </c>
      <c r="B941" t="s">
        <v>2</v>
      </c>
      <c r="C941" t="s">
        <v>93</v>
      </c>
      <c r="D941" t="s">
        <v>85</v>
      </c>
      <c r="E941" t="s">
        <v>92</v>
      </c>
      <c r="F941" t="s">
        <v>312</v>
      </c>
      <c r="G941" t="s">
        <v>312</v>
      </c>
      <c r="H941" t="s">
        <v>13</v>
      </c>
      <c r="I941">
        <v>5</v>
      </c>
      <c r="J941">
        <v>5</v>
      </c>
      <c r="K941">
        <v>122.869999999999</v>
      </c>
      <c r="L941">
        <v>24.574000000000002</v>
      </c>
      <c r="M941">
        <v>1.58067876617563E-3</v>
      </c>
      <c r="N941">
        <v>3.8843599999999999E-2</v>
      </c>
    </row>
    <row r="942" spans="1:14">
      <c r="A942" t="s">
        <v>93</v>
      </c>
      <c r="B942" t="s">
        <v>2</v>
      </c>
      <c r="C942" t="s">
        <v>93</v>
      </c>
      <c r="D942" t="s">
        <v>85</v>
      </c>
      <c r="E942" t="s">
        <v>92</v>
      </c>
      <c r="F942" t="s">
        <v>307</v>
      </c>
      <c r="G942" t="s">
        <v>307</v>
      </c>
      <c r="H942" t="s">
        <v>16</v>
      </c>
      <c r="I942">
        <v>5</v>
      </c>
      <c r="J942">
        <v>5</v>
      </c>
      <c r="K942">
        <v>823.76</v>
      </c>
      <c r="L942">
        <v>164.75200000000001</v>
      </c>
      <c r="M942">
        <v>1.22670195202486E-3</v>
      </c>
      <c r="N942">
        <v>0.20210159999999999</v>
      </c>
    </row>
    <row r="943" spans="1:14">
      <c r="A943" t="s">
        <v>93</v>
      </c>
      <c r="B943" t="s">
        <v>2</v>
      </c>
      <c r="C943" t="s">
        <v>93</v>
      </c>
      <c r="D943" t="s">
        <v>85</v>
      </c>
      <c r="E943" t="s">
        <v>92</v>
      </c>
      <c r="F943" t="s">
        <v>307</v>
      </c>
      <c r="G943" t="s">
        <v>307</v>
      </c>
      <c r="H943" t="s">
        <v>13</v>
      </c>
      <c r="I943">
        <v>2</v>
      </c>
      <c r="J943">
        <v>2</v>
      </c>
      <c r="K943">
        <v>53.36</v>
      </c>
      <c r="L943">
        <v>26.68</v>
      </c>
      <c r="M943">
        <v>1.9830022488755601E-3</v>
      </c>
      <c r="N943">
        <v>5.2906499999999898E-2</v>
      </c>
    </row>
    <row r="944" spans="1:14">
      <c r="A944" t="s">
        <v>93</v>
      </c>
      <c r="B944" t="s">
        <v>2</v>
      </c>
      <c r="C944" t="s">
        <v>93</v>
      </c>
      <c r="D944" t="s">
        <v>85</v>
      </c>
      <c r="E944" t="s">
        <v>92</v>
      </c>
      <c r="F944" t="s">
        <v>307</v>
      </c>
      <c r="G944" t="s">
        <v>307</v>
      </c>
      <c r="H944" t="s">
        <v>14</v>
      </c>
      <c r="I944">
        <v>3</v>
      </c>
      <c r="J944">
        <v>2</v>
      </c>
      <c r="K944">
        <v>101.13</v>
      </c>
      <c r="L944">
        <v>33.71</v>
      </c>
      <c r="M944">
        <v>1.1497379610402401E-3</v>
      </c>
      <c r="N944">
        <v>3.87576666666666E-2</v>
      </c>
    </row>
    <row r="945" spans="1:14">
      <c r="A945" t="s">
        <v>76</v>
      </c>
      <c r="B945" t="s">
        <v>3</v>
      </c>
      <c r="C945" t="s">
        <v>86</v>
      </c>
      <c r="D945" t="s">
        <v>85</v>
      </c>
      <c r="E945" t="s">
        <v>92</v>
      </c>
      <c r="F945" t="s">
        <v>83</v>
      </c>
      <c r="G945" t="s">
        <v>83</v>
      </c>
      <c r="H945" t="s">
        <v>16</v>
      </c>
      <c r="I945">
        <v>8</v>
      </c>
      <c r="J945">
        <v>8</v>
      </c>
      <c r="K945">
        <v>1557.08</v>
      </c>
      <c r="L945">
        <v>194.63499999999999</v>
      </c>
      <c r="M945">
        <v>7.1922765689624098E-4</v>
      </c>
      <c r="N945">
        <v>0.13998687500000001</v>
      </c>
    </row>
    <row r="946" spans="1:14">
      <c r="A946" t="s">
        <v>93</v>
      </c>
      <c r="B946" t="s">
        <v>2</v>
      </c>
      <c r="C946" t="s">
        <v>93</v>
      </c>
      <c r="D946" t="s">
        <v>85</v>
      </c>
      <c r="E946" t="s">
        <v>111</v>
      </c>
      <c r="F946" t="s">
        <v>305</v>
      </c>
      <c r="G946" t="s">
        <v>305</v>
      </c>
      <c r="H946" t="s">
        <v>15</v>
      </c>
      <c r="I946">
        <v>2</v>
      </c>
      <c r="J946">
        <v>2</v>
      </c>
      <c r="K946">
        <v>142.31</v>
      </c>
      <c r="L946">
        <v>71.155000000000001</v>
      </c>
      <c r="M946">
        <v>2.6781041388518E-3</v>
      </c>
      <c r="N946">
        <v>0.19056049999999999</v>
      </c>
    </row>
    <row r="947" spans="1:14">
      <c r="A947" t="s">
        <v>93</v>
      </c>
      <c r="B947" t="s">
        <v>2</v>
      </c>
      <c r="C947" t="s">
        <v>93</v>
      </c>
      <c r="D947" t="s">
        <v>85</v>
      </c>
      <c r="E947" t="s">
        <v>92</v>
      </c>
      <c r="F947" t="s">
        <v>117</v>
      </c>
      <c r="G947" t="s">
        <v>117</v>
      </c>
      <c r="H947" t="s">
        <v>14</v>
      </c>
      <c r="I947">
        <v>16</v>
      </c>
      <c r="J947">
        <v>12</v>
      </c>
      <c r="K947">
        <v>603.05999999999995</v>
      </c>
      <c r="L947">
        <v>37.691249999999997</v>
      </c>
      <c r="M947">
        <v>1.5522535071137099E-3</v>
      </c>
      <c r="N947">
        <v>5.8506374999999999E-2</v>
      </c>
    </row>
    <row r="948" spans="1:14">
      <c r="A948" t="s">
        <v>93</v>
      </c>
      <c r="B948" t="s">
        <v>2</v>
      </c>
      <c r="C948" t="s">
        <v>221</v>
      </c>
      <c r="D948" t="s">
        <v>285</v>
      </c>
      <c r="E948" t="s">
        <v>92</v>
      </c>
      <c r="F948" t="s">
        <v>240</v>
      </c>
      <c r="G948" t="s">
        <v>240</v>
      </c>
      <c r="H948" t="s">
        <v>13</v>
      </c>
      <c r="I948">
        <v>1</v>
      </c>
      <c r="J948">
        <v>1</v>
      </c>
      <c r="K948">
        <v>20.260000000000002</v>
      </c>
      <c r="L948">
        <v>20.260000000000002</v>
      </c>
      <c r="M948">
        <v>2.2243336623889399E-3</v>
      </c>
      <c r="N948">
        <v>4.5065000000000001E-2</v>
      </c>
    </row>
    <row r="949" spans="1:14">
      <c r="A949" t="s">
        <v>93</v>
      </c>
      <c r="B949" t="s">
        <v>2</v>
      </c>
      <c r="C949" t="s">
        <v>93</v>
      </c>
      <c r="D949" t="s">
        <v>85</v>
      </c>
      <c r="E949" t="s">
        <v>92</v>
      </c>
      <c r="F949" t="s">
        <v>265</v>
      </c>
      <c r="G949" t="s">
        <v>265</v>
      </c>
      <c r="H949" t="s">
        <v>16</v>
      </c>
      <c r="I949">
        <v>53</v>
      </c>
      <c r="J949">
        <v>31</v>
      </c>
      <c r="K949">
        <v>10578.4199999999</v>
      </c>
      <c r="L949">
        <v>199.59283018867899</v>
      </c>
      <c r="M949">
        <v>1.37468308121628E-3</v>
      </c>
      <c r="N949">
        <v>0.27437688679245198</v>
      </c>
    </row>
    <row r="950" spans="1:14">
      <c r="A950" t="s">
        <v>76</v>
      </c>
      <c r="B950" t="s">
        <v>3</v>
      </c>
      <c r="C950" t="s">
        <v>86</v>
      </c>
      <c r="D950" t="s">
        <v>85</v>
      </c>
      <c r="E950" t="s">
        <v>92</v>
      </c>
      <c r="F950" t="s">
        <v>265</v>
      </c>
      <c r="G950" t="s">
        <v>265</v>
      </c>
      <c r="H950" t="s">
        <v>12</v>
      </c>
      <c r="I950">
        <v>2</v>
      </c>
      <c r="J950">
        <v>2</v>
      </c>
      <c r="K950">
        <v>33.5</v>
      </c>
      <c r="L950">
        <v>16.75</v>
      </c>
      <c r="M950">
        <v>2.0707462686567102E-3</v>
      </c>
      <c r="N950">
        <v>3.4685000000000001E-2</v>
      </c>
    </row>
    <row r="951" spans="1:14">
      <c r="A951" t="s">
        <v>76</v>
      </c>
      <c r="B951" t="s">
        <v>3</v>
      </c>
      <c r="C951" t="s">
        <v>86</v>
      </c>
      <c r="D951" t="s">
        <v>85</v>
      </c>
      <c r="E951" t="s">
        <v>92</v>
      </c>
      <c r="F951" t="s">
        <v>88</v>
      </c>
      <c r="G951" t="s">
        <v>265</v>
      </c>
      <c r="H951" t="s">
        <v>14</v>
      </c>
      <c r="I951">
        <v>4</v>
      </c>
      <c r="J951">
        <v>4</v>
      </c>
      <c r="K951">
        <v>174.79</v>
      </c>
      <c r="L951">
        <v>43.697499999999998</v>
      </c>
      <c r="M951">
        <v>1.03511070427369E-3</v>
      </c>
      <c r="N951">
        <v>4.5231750000000001E-2</v>
      </c>
    </row>
    <row r="952" spans="1:14">
      <c r="A952" t="s">
        <v>76</v>
      </c>
      <c r="B952" t="s">
        <v>3</v>
      </c>
      <c r="C952" t="s">
        <v>86</v>
      </c>
      <c r="D952" t="s">
        <v>85</v>
      </c>
      <c r="E952" t="s">
        <v>92</v>
      </c>
      <c r="F952" t="s">
        <v>265</v>
      </c>
      <c r="G952" t="s">
        <v>265</v>
      </c>
      <c r="H952" t="s">
        <v>13</v>
      </c>
      <c r="I952">
        <v>1</v>
      </c>
      <c r="J952">
        <v>1</v>
      </c>
      <c r="K952">
        <v>28.15</v>
      </c>
      <c r="L952">
        <v>28.15</v>
      </c>
      <c r="M952">
        <v>2.0011367673179398E-3</v>
      </c>
      <c r="N952">
        <v>5.6332E-2</v>
      </c>
    </row>
    <row r="953" spans="1:14">
      <c r="A953" t="s">
        <v>93</v>
      </c>
      <c r="B953" t="s">
        <v>2</v>
      </c>
      <c r="C953" t="s">
        <v>93</v>
      </c>
      <c r="D953" t="s">
        <v>85</v>
      </c>
      <c r="E953" t="s">
        <v>92</v>
      </c>
      <c r="F953" t="s">
        <v>265</v>
      </c>
      <c r="G953" t="s">
        <v>265</v>
      </c>
      <c r="H953" t="s">
        <v>13</v>
      </c>
      <c r="I953">
        <v>17</v>
      </c>
      <c r="J953">
        <v>13</v>
      </c>
      <c r="K953">
        <v>434.23</v>
      </c>
      <c r="L953">
        <v>25.542941176470499</v>
      </c>
      <c r="M953">
        <v>1.6270018193123401E-3</v>
      </c>
      <c r="N953">
        <v>4.1558411764705802E-2</v>
      </c>
    </row>
    <row r="954" spans="1:14">
      <c r="A954" t="s">
        <v>76</v>
      </c>
      <c r="B954" t="s">
        <v>3</v>
      </c>
      <c r="C954" t="s">
        <v>86</v>
      </c>
      <c r="D954" t="s">
        <v>85</v>
      </c>
      <c r="E954" t="s">
        <v>92</v>
      </c>
      <c r="F954" t="s">
        <v>265</v>
      </c>
      <c r="G954" t="s">
        <v>265</v>
      </c>
      <c r="H954" t="s">
        <v>15</v>
      </c>
      <c r="I954">
        <v>7</v>
      </c>
      <c r="J954">
        <v>6</v>
      </c>
      <c r="K954">
        <v>459.84</v>
      </c>
      <c r="L954">
        <v>65.691428571428503</v>
      </c>
      <c r="M954">
        <v>7.9420668058455095E-4</v>
      </c>
      <c r="N954">
        <v>5.2172571428571402E-2</v>
      </c>
    </row>
    <row r="955" spans="1:14">
      <c r="A955" t="s">
        <v>93</v>
      </c>
      <c r="B955" t="s">
        <v>2</v>
      </c>
      <c r="C955" t="s">
        <v>93</v>
      </c>
      <c r="D955" t="s">
        <v>85</v>
      </c>
      <c r="E955" t="s">
        <v>92</v>
      </c>
      <c r="F955" t="s">
        <v>311</v>
      </c>
      <c r="G955" t="s">
        <v>311</v>
      </c>
      <c r="H955" t="s">
        <v>4</v>
      </c>
      <c r="I955">
        <v>2</v>
      </c>
      <c r="J955">
        <v>2</v>
      </c>
      <c r="K955">
        <v>9.0299999999999994</v>
      </c>
      <c r="L955">
        <v>4.5149999999999997</v>
      </c>
      <c r="M955">
        <v>3.2008859357696498E-3</v>
      </c>
      <c r="N955">
        <v>1.4452E-2</v>
      </c>
    </row>
    <row r="956" spans="1:14">
      <c r="A956" t="s">
        <v>93</v>
      </c>
      <c r="B956" t="s">
        <v>2</v>
      </c>
      <c r="C956" t="s">
        <v>93</v>
      </c>
      <c r="D956" t="s">
        <v>85</v>
      </c>
      <c r="E956" t="s">
        <v>92</v>
      </c>
      <c r="F956" t="s">
        <v>309</v>
      </c>
      <c r="G956" t="s">
        <v>309</v>
      </c>
      <c r="H956" t="s">
        <v>13</v>
      </c>
      <c r="I956">
        <v>1</v>
      </c>
      <c r="J956">
        <v>1</v>
      </c>
      <c r="K956">
        <v>29.7</v>
      </c>
      <c r="L956">
        <v>29.7</v>
      </c>
      <c r="M956">
        <v>1.92696969696969E-3</v>
      </c>
      <c r="N956">
        <v>5.7230999999999997E-2</v>
      </c>
    </row>
    <row r="957" spans="1:14">
      <c r="A957" t="s">
        <v>93</v>
      </c>
      <c r="B957" t="s">
        <v>2</v>
      </c>
      <c r="C957" t="s">
        <v>93</v>
      </c>
      <c r="D957" t="s">
        <v>85</v>
      </c>
      <c r="E957" t="s">
        <v>92</v>
      </c>
      <c r="F957" t="s">
        <v>309</v>
      </c>
      <c r="G957" t="s">
        <v>309</v>
      </c>
      <c r="H957" t="s">
        <v>17</v>
      </c>
      <c r="I957">
        <v>1</v>
      </c>
      <c r="J957">
        <v>1</v>
      </c>
      <c r="K957">
        <v>805.68</v>
      </c>
      <c r="L957">
        <v>805.68</v>
      </c>
      <c r="M957">
        <v>1.61958842220236E-3</v>
      </c>
      <c r="N957">
        <v>1.30487</v>
      </c>
    </row>
    <row r="958" spans="1:14">
      <c r="A958" t="s">
        <v>93</v>
      </c>
      <c r="B958" t="s">
        <v>2</v>
      </c>
      <c r="C958" t="s">
        <v>93</v>
      </c>
      <c r="D958" t="s">
        <v>85</v>
      </c>
      <c r="E958" t="s">
        <v>92</v>
      </c>
      <c r="F958" t="s">
        <v>314</v>
      </c>
      <c r="G958" t="s">
        <v>314</v>
      </c>
      <c r="H958" t="s">
        <v>16</v>
      </c>
      <c r="I958">
        <v>9</v>
      </c>
      <c r="J958">
        <v>6</v>
      </c>
      <c r="K958">
        <v>2346.67</v>
      </c>
      <c r="L958">
        <v>260.74111111111102</v>
      </c>
      <c r="M958">
        <v>8.6294110377684095E-4</v>
      </c>
      <c r="N958">
        <v>0.22500422222222199</v>
      </c>
    </row>
    <row r="959" spans="1:14">
      <c r="A959" t="s">
        <v>76</v>
      </c>
      <c r="B959" t="s">
        <v>3</v>
      </c>
      <c r="C959" t="s">
        <v>86</v>
      </c>
      <c r="D959" t="s">
        <v>85</v>
      </c>
      <c r="E959" t="s">
        <v>111</v>
      </c>
      <c r="F959" t="s">
        <v>309</v>
      </c>
      <c r="G959" t="s">
        <v>309</v>
      </c>
      <c r="H959" t="s">
        <v>14</v>
      </c>
      <c r="I959">
        <v>8</v>
      </c>
      <c r="J959">
        <v>5</v>
      </c>
      <c r="K959">
        <v>290.92</v>
      </c>
      <c r="L959">
        <v>36.365000000000002</v>
      </c>
      <c r="M959">
        <v>1.61356042898391E-3</v>
      </c>
      <c r="N959">
        <v>5.8677124999999997E-2</v>
      </c>
    </row>
    <row r="960" spans="1:14">
      <c r="A960" t="s">
        <v>93</v>
      </c>
      <c r="B960" t="s">
        <v>2</v>
      </c>
      <c r="C960" t="s">
        <v>93</v>
      </c>
      <c r="D960" t="s">
        <v>85</v>
      </c>
      <c r="E960" t="s">
        <v>111</v>
      </c>
      <c r="F960" t="s">
        <v>265</v>
      </c>
      <c r="G960" t="s">
        <v>265</v>
      </c>
      <c r="H960" t="s">
        <v>13</v>
      </c>
      <c r="I960">
        <v>6</v>
      </c>
      <c r="J960">
        <v>6</v>
      </c>
      <c r="K960">
        <v>165.11</v>
      </c>
      <c r="L960">
        <v>27.518333333333299</v>
      </c>
      <c r="M960">
        <v>1.9626854824056602E-3</v>
      </c>
      <c r="N960">
        <v>5.4009833333333299E-2</v>
      </c>
    </row>
    <row r="961" spans="1:14">
      <c r="A961" t="s">
        <v>93</v>
      </c>
      <c r="B961" t="s">
        <v>2</v>
      </c>
      <c r="C961" t="s">
        <v>93</v>
      </c>
      <c r="D961" t="s">
        <v>85</v>
      </c>
      <c r="E961" t="s">
        <v>111</v>
      </c>
      <c r="F961" t="s">
        <v>250</v>
      </c>
      <c r="G961" t="s">
        <v>250</v>
      </c>
      <c r="H961" t="s">
        <v>13</v>
      </c>
      <c r="I961">
        <v>24</v>
      </c>
      <c r="J961">
        <v>19</v>
      </c>
      <c r="K961">
        <v>611.64</v>
      </c>
      <c r="L961">
        <v>25.4849999999999</v>
      </c>
      <c r="M961">
        <v>2.2418219867896098E-3</v>
      </c>
      <c r="N961">
        <v>5.7132833333333299E-2</v>
      </c>
    </row>
    <row r="962" spans="1:14">
      <c r="A962" t="s">
        <v>93</v>
      </c>
      <c r="B962" t="s">
        <v>2</v>
      </c>
      <c r="C962" t="s">
        <v>93</v>
      </c>
      <c r="D962" t="s">
        <v>85</v>
      </c>
      <c r="E962" t="s">
        <v>111</v>
      </c>
      <c r="F962" t="s">
        <v>312</v>
      </c>
      <c r="G962" t="s">
        <v>312</v>
      </c>
      <c r="H962" t="s">
        <v>13</v>
      </c>
      <c r="I962">
        <v>8</v>
      </c>
      <c r="J962">
        <v>5</v>
      </c>
      <c r="K962">
        <v>200.5</v>
      </c>
      <c r="L962">
        <v>25.0625</v>
      </c>
      <c r="M962">
        <v>2.7519800498753098E-3</v>
      </c>
      <c r="N962">
        <v>6.8971500000000005E-2</v>
      </c>
    </row>
    <row r="963" spans="1:14">
      <c r="A963" t="s">
        <v>93</v>
      </c>
      <c r="B963" t="s">
        <v>2</v>
      </c>
      <c r="C963" t="s">
        <v>93</v>
      </c>
      <c r="D963" t="s">
        <v>85</v>
      </c>
      <c r="E963" t="s">
        <v>92</v>
      </c>
      <c r="F963" t="s">
        <v>308</v>
      </c>
      <c r="G963" t="s">
        <v>308</v>
      </c>
      <c r="H963" t="s">
        <v>16</v>
      </c>
      <c r="I963">
        <v>35</v>
      </c>
      <c r="J963">
        <v>21</v>
      </c>
      <c r="K963">
        <v>7169.99</v>
      </c>
      <c r="L963">
        <v>204.856857142857</v>
      </c>
      <c r="M963">
        <v>1.45528459593388E-3</v>
      </c>
      <c r="N963">
        <v>0.29812502857142797</v>
      </c>
    </row>
    <row r="964" spans="1:14">
      <c r="A964" t="s">
        <v>76</v>
      </c>
      <c r="B964" t="s">
        <v>3</v>
      </c>
      <c r="C964" t="s">
        <v>86</v>
      </c>
      <c r="D964" t="s">
        <v>85</v>
      </c>
      <c r="E964" t="s">
        <v>103</v>
      </c>
      <c r="F964" t="s">
        <v>319</v>
      </c>
      <c r="G964" t="s">
        <v>319</v>
      </c>
      <c r="H964" t="s">
        <v>12</v>
      </c>
      <c r="I964">
        <v>5</v>
      </c>
      <c r="J964">
        <v>4</v>
      </c>
      <c r="K964">
        <v>62.4</v>
      </c>
      <c r="L964">
        <v>12.48</v>
      </c>
      <c r="M964">
        <v>1.2254743589743501E-2</v>
      </c>
      <c r="N964">
        <v>0.1529392</v>
      </c>
    </row>
    <row r="965" spans="1:14">
      <c r="A965" t="s">
        <v>93</v>
      </c>
      <c r="B965" t="s">
        <v>2</v>
      </c>
      <c r="C965" t="s">
        <v>93</v>
      </c>
      <c r="D965" t="s">
        <v>85</v>
      </c>
      <c r="E965" t="s">
        <v>111</v>
      </c>
      <c r="F965" t="s">
        <v>265</v>
      </c>
      <c r="G965" t="s">
        <v>265</v>
      </c>
      <c r="H965" t="s">
        <v>17</v>
      </c>
      <c r="I965">
        <v>2</v>
      </c>
      <c r="J965">
        <v>2</v>
      </c>
      <c r="K965">
        <v>1282.6399999999901</v>
      </c>
      <c r="L965">
        <v>641.31999999999903</v>
      </c>
      <c r="M965">
        <v>2.5472720326825899E-3</v>
      </c>
      <c r="N965">
        <v>1.6336165</v>
      </c>
    </row>
    <row r="966" spans="1:14">
      <c r="A966" t="s">
        <v>93</v>
      </c>
      <c r="B966" t="s">
        <v>2</v>
      </c>
      <c r="C966" t="s">
        <v>93</v>
      </c>
      <c r="D966" t="s">
        <v>85</v>
      </c>
      <c r="E966" t="s">
        <v>111</v>
      </c>
      <c r="F966" t="s">
        <v>310</v>
      </c>
      <c r="G966" t="s">
        <v>310</v>
      </c>
      <c r="H966" t="s">
        <v>17</v>
      </c>
      <c r="I966">
        <v>1</v>
      </c>
      <c r="J966">
        <v>1</v>
      </c>
      <c r="K966">
        <v>1042.76</v>
      </c>
      <c r="L966">
        <v>1042.76</v>
      </c>
      <c r="M966">
        <v>2.53321090183743E-3</v>
      </c>
      <c r="N966">
        <v>2.6415310000000001</v>
      </c>
    </row>
    <row r="967" spans="1:14">
      <c r="A967" t="s">
        <v>93</v>
      </c>
      <c r="B967" t="s">
        <v>2</v>
      </c>
      <c r="C967" t="s">
        <v>93</v>
      </c>
      <c r="D967" t="s">
        <v>85</v>
      </c>
      <c r="E967" t="s">
        <v>111</v>
      </c>
      <c r="F967" t="s">
        <v>117</v>
      </c>
      <c r="G967" t="s">
        <v>117</v>
      </c>
      <c r="H967" t="s">
        <v>17</v>
      </c>
      <c r="I967">
        <v>4</v>
      </c>
      <c r="J967">
        <v>4</v>
      </c>
      <c r="K967">
        <v>3508.3</v>
      </c>
      <c r="L967">
        <v>877.07500000000005</v>
      </c>
      <c r="M967">
        <v>2.2156075592167099E-3</v>
      </c>
      <c r="N967">
        <v>1.943254</v>
      </c>
    </row>
    <row r="968" spans="1:14">
      <c r="A968" t="s">
        <v>93</v>
      </c>
      <c r="B968" t="s">
        <v>2</v>
      </c>
      <c r="C968" t="s">
        <v>93</v>
      </c>
      <c r="D968" t="s">
        <v>85</v>
      </c>
      <c r="E968" t="s">
        <v>111</v>
      </c>
      <c r="F968" t="s">
        <v>249</v>
      </c>
      <c r="G968" t="s">
        <v>249</v>
      </c>
      <c r="H968" t="s">
        <v>16</v>
      </c>
      <c r="I968">
        <v>5</v>
      </c>
      <c r="J968">
        <v>5</v>
      </c>
      <c r="K968">
        <v>723.91</v>
      </c>
      <c r="L968">
        <v>144.78199999999899</v>
      </c>
      <c r="M968">
        <v>1.60606290837258E-3</v>
      </c>
      <c r="N968">
        <v>0.23252899999999899</v>
      </c>
    </row>
    <row r="969" spans="1:14">
      <c r="A969" t="s">
        <v>93</v>
      </c>
      <c r="B969" t="s">
        <v>2</v>
      </c>
      <c r="C969" t="s">
        <v>93</v>
      </c>
      <c r="D969" t="s">
        <v>85</v>
      </c>
      <c r="E969" t="s">
        <v>111</v>
      </c>
      <c r="F969" t="s">
        <v>315</v>
      </c>
      <c r="G969" t="s">
        <v>315</v>
      </c>
      <c r="H969" t="s">
        <v>15</v>
      </c>
      <c r="I969">
        <v>6</v>
      </c>
      <c r="J969">
        <v>1</v>
      </c>
      <c r="K969">
        <v>421.48</v>
      </c>
      <c r="L969">
        <v>70.246666666666599</v>
      </c>
      <c r="M969">
        <v>1.49296526525576E-3</v>
      </c>
      <c r="N969">
        <v>0.104875833333333</v>
      </c>
    </row>
    <row r="970" spans="1:14">
      <c r="A970" t="s">
        <v>93</v>
      </c>
      <c r="B970" t="s">
        <v>2</v>
      </c>
      <c r="C970" t="s">
        <v>93</v>
      </c>
      <c r="D970" t="s">
        <v>85</v>
      </c>
      <c r="E970" t="s">
        <v>111</v>
      </c>
      <c r="F970" t="s">
        <v>315</v>
      </c>
      <c r="G970" t="s">
        <v>315</v>
      </c>
      <c r="H970" t="s">
        <v>13</v>
      </c>
      <c r="I970">
        <v>9</v>
      </c>
      <c r="J970">
        <v>2</v>
      </c>
      <c r="K970">
        <v>232.9</v>
      </c>
      <c r="L970">
        <v>25.877777777777698</v>
      </c>
      <c r="M970">
        <v>2.1384285100901602E-3</v>
      </c>
      <c r="N970">
        <v>5.5337777777777701E-2</v>
      </c>
    </row>
    <row r="971" spans="1:14">
      <c r="A971" t="s">
        <v>93</v>
      </c>
      <c r="B971" t="s">
        <v>2</v>
      </c>
      <c r="C971" t="s">
        <v>93</v>
      </c>
      <c r="D971" t="s">
        <v>85</v>
      </c>
      <c r="E971" t="s">
        <v>111</v>
      </c>
      <c r="F971" t="s">
        <v>315</v>
      </c>
      <c r="G971" t="s">
        <v>315</v>
      </c>
      <c r="H971" t="s">
        <v>14</v>
      </c>
      <c r="I971">
        <v>9</v>
      </c>
      <c r="J971">
        <v>2</v>
      </c>
      <c r="K971">
        <v>346.45999999999901</v>
      </c>
      <c r="L971">
        <v>38.495555555555498</v>
      </c>
      <c r="M971">
        <v>2.4032442417595101E-3</v>
      </c>
      <c r="N971">
        <v>9.2514222222222206E-2</v>
      </c>
    </row>
    <row r="972" spans="1:14">
      <c r="A972" t="s">
        <v>93</v>
      </c>
      <c r="B972" t="s">
        <v>2</v>
      </c>
      <c r="C972" t="s">
        <v>93</v>
      </c>
      <c r="D972" t="s">
        <v>85</v>
      </c>
      <c r="E972" t="s">
        <v>111</v>
      </c>
      <c r="F972" t="s">
        <v>315</v>
      </c>
      <c r="G972" t="s">
        <v>315</v>
      </c>
      <c r="H972" t="s">
        <v>16</v>
      </c>
      <c r="I972">
        <v>7</v>
      </c>
      <c r="J972">
        <v>5</v>
      </c>
      <c r="K972">
        <v>1357.77</v>
      </c>
      <c r="L972">
        <v>193.96714285714199</v>
      </c>
      <c r="M972">
        <v>1.3582830670879401E-3</v>
      </c>
      <c r="N972">
        <v>0.26346228571428498</v>
      </c>
    </row>
    <row r="973" spans="1:14">
      <c r="A973" t="s">
        <v>76</v>
      </c>
      <c r="B973" t="s">
        <v>3</v>
      </c>
      <c r="C973" t="s">
        <v>86</v>
      </c>
      <c r="D973" t="s">
        <v>85</v>
      </c>
      <c r="E973" t="s">
        <v>111</v>
      </c>
      <c r="F973" t="s">
        <v>83</v>
      </c>
      <c r="G973" t="s">
        <v>83</v>
      </c>
      <c r="H973" t="s">
        <v>17</v>
      </c>
      <c r="I973">
        <v>7</v>
      </c>
      <c r="J973">
        <v>7</v>
      </c>
      <c r="K973">
        <v>4570.42</v>
      </c>
      <c r="L973">
        <v>652.91714285714204</v>
      </c>
      <c r="M973">
        <v>7.2723644654101795E-4</v>
      </c>
      <c r="N973">
        <v>0.474825142857142</v>
      </c>
    </row>
    <row r="974" spans="1:14">
      <c r="A974" t="s">
        <v>93</v>
      </c>
      <c r="B974" t="s">
        <v>2</v>
      </c>
      <c r="C974" t="s">
        <v>93</v>
      </c>
      <c r="D974" t="s">
        <v>85</v>
      </c>
      <c r="E974" t="s">
        <v>111</v>
      </c>
      <c r="F974" t="s">
        <v>314</v>
      </c>
      <c r="G974" t="s">
        <v>314</v>
      </c>
      <c r="H974" t="s">
        <v>14</v>
      </c>
      <c r="I974">
        <v>3</v>
      </c>
      <c r="J974">
        <v>3</v>
      </c>
      <c r="K974">
        <v>127.93</v>
      </c>
      <c r="L974">
        <v>42.643333333333302</v>
      </c>
      <c r="M974">
        <v>1.6014382865629599E-3</v>
      </c>
      <c r="N974">
        <v>6.8290666666666597E-2</v>
      </c>
    </row>
    <row r="975" spans="1:14">
      <c r="A975" t="s">
        <v>93</v>
      </c>
      <c r="B975" t="s">
        <v>2</v>
      </c>
      <c r="C975" t="s">
        <v>93</v>
      </c>
      <c r="D975" t="s">
        <v>85</v>
      </c>
      <c r="E975" t="s">
        <v>111</v>
      </c>
      <c r="F975" t="s">
        <v>312</v>
      </c>
      <c r="G975" t="s">
        <v>312</v>
      </c>
      <c r="H975" t="s">
        <v>17</v>
      </c>
      <c r="I975">
        <v>2</v>
      </c>
      <c r="J975">
        <v>2</v>
      </c>
      <c r="K975">
        <v>1115.6199999999999</v>
      </c>
      <c r="L975">
        <v>557.80999999999995</v>
      </c>
      <c r="M975">
        <v>2.54440759398361E-3</v>
      </c>
      <c r="N975">
        <v>1.4192959999999999</v>
      </c>
    </row>
    <row r="976" spans="1:14">
      <c r="A976" t="s">
        <v>93</v>
      </c>
      <c r="B976" t="s">
        <v>2</v>
      </c>
      <c r="C976" t="s">
        <v>93</v>
      </c>
      <c r="D976" t="s">
        <v>85</v>
      </c>
      <c r="E976" t="s">
        <v>92</v>
      </c>
      <c r="F976" t="s">
        <v>305</v>
      </c>
      <c r="G976" t="s">
        <v>305</v>
      </c>
      <c r="H976" t="s">
        <v>15</v>
      </c>
      <c r="I976">
        <v>3</v>
      </c>
      <c r="J976">
        <v>3</v>
      </c>
      <c r="K976">
        <v>194.92</v>
      </c>
      <c r="L976">
        <v>64.973333333333301</v>
      </c>
      <c r="M976">
        <v>1.8119433613790199E-3</v>
      </c>
      <c r="N976">
        <v>0.117728</v>
      </c>
    </row>
    <row r="977" spans="1:14">
      <c r="A977" t="s">
        <v>93</v>
      </c>
      <c r="B977" t="s">
        <v>2</v>
      </c>
      <c r="C977" t="s">
        <v>93</v>
      </c>
      <c r="D977" t="s">
        <v>85</v>
      </c>
      <c r="E977" t="s">
        <v>103</v>
      </c>
      <c r="F977" t="s">
        <v>319</v>
      </c>
      <c r="G977" t="s">
        <v>319</v>
      </c>
      <c r="H977" t="s">
        <v>12</v>
      </c>
      <c r="I977">
        <v>2</v>
      </c>
      <c r="J977">
        <v>2</v>
      </c>
      <c r="K977">
        <v>23.84</v>
      </c>
      <c r="L977">
        <v>11.92</v>
      </c>
      <c r="M977">
        <v>1.37449244966442E-2</v>
      </c>
      <c r="N977">
        <v>0.1638395</v>
      </c>
    </row>
    <row r="978" spans="1:14">
      <c r="A978" t="s">
        <v>93</v>
      </c>
      <c r="B978" t="s">
        <v>2</v>
      </c>
      <c r="C978" t="s">
        <v>93</v>
      </c>
      <c r="D978" t="s">
        <v>85</v>
      </c>
      <c r="E978" t="s">
        <v>111</v>
      </c>
      <c r="F978" t="s">
        <v>265</v>
      </c>
      <c r="G978" t="s">
        <v>265</v>
      </c>
      <c r="H978" t="s">
        <v>12</v>
      </c>
      <c r="I978">
        <v>8</v>
      </c>
      <c r="J978">
        <v>5</v>
      </c>
      <c r="K978">
        <v>127.76</v>
      </c>
      <c r="L978">
        <v>15.97</v>
      </c>
      <c r="M978">
        <v>2.5153725735754498E-3</v>
      </c>
      <c r="N978">
        <v>4.0170499999999998E-2</v>
      </c>
    </row>
    <row r="979" spans="1:14">
      <c r="A979" t="s">
        <v>93</v>
      </c>
      <c r="B979" t="s">
        <v>2</v>
      </c>
      <c r="C979" t="s">
        <v>93</v>
      </c>
      <c r="D979" t="s">
        <v>85</v>
      </c>
      <c r="E979" t="s">
        <v>92</v>
      </c>
      <c r="F979" t="s">
        <v>318</v>
      </c>
      <c r="G979" t="s">
        <v>318</v>
      </c>
      <c r="H979" t="s">
        <v>16</v>
      </c>
      <c r="I979">
        <v>5</v>
      </c>
      <c r="J979">
        <v>5</v>
      </c>
      <c r="K979">
        <v>1090.0899999999999</v>
      </c>
      <c r="L979">
        <v>218.018</v>
      </c>
      <c r="M979">
        <v>7.0714895100404504E-4</v>
      </c>
      <c r="N979">
        <v>0.15417120000000001</v>
      </c>
    </row>
    <row r="980" spans="1:14">
      <c r="A980" t="s">
        <v>93</v>
      </c>
      <c r="B980" t="s">
        <v>2</v>
      </c>
      <c r="C980" t="s">
        <v>93</v>
      </c>
      <c r="D980" t="s">
        <v>85</v>
      </c>
      <c r="E980" t="s">
        <v>111</v>
      </c>
      <c r="F980" t="s">
        <v>249</v>
      </c>
      <c r="G980" t="s">
        <v>249</v>
      </c>
      <c r="H980" t="s">
        <v>12</v>
      </c>
      <c r="I980">
        <v>13</v>
      </c>
      <c r="J980">
        <v>5</v>
      </c>
      <c r="K980">
        <v>201.46</v>
      </c>
      <c r="L980">
        <v>15.496923076923</v>
      </c>
      <c r="M980">
        <v>2.8128362950461598E-3</v>
      </c>
      <c r="N980">
        <v>4.3590307692307602E-2</v>
      </c>
    </row>
    <row r="981" spans="1:14">
      <c r="A981" t="s">
        <v>93</v>
      </c>
      <c r="B981" t="s">
        <v>2</v>
      </c>
      <c r="C981" t="s">
        <v>93</v>
      </c>
      <c r="D981" t="s">
        <v>85</v>
      </c>
      <c r="E981" t="s">
        <v>111</v>
      </c>
      <c r="F981" t="s">
        <v>308</v>
      </c>
      <c r="G981" t="s">
        <v>308</v>
      </c>
      <c r="H981" t="s">
        <v>17</v>
      </c>
      <c r="I981">
        <v>5</v>
      </c>
      <c r="J981">
        <v>5</v>
      </c>
      <c r="K981">
        <v>3470.33</v>
      </c>
      <c r="L981">
        <v>694.06599999999901</v>
      </c>
      <c r="M981">
        <v>1.6185403117282701E-3</v>
      </c>
      <c r="N981">
        <v>1.1233738</v>
      </c>
    </row>
    <row r="982" spans="1:14">
      <c r="A982" t="s">
        <v>93</v>
      </c>
      <c r="B982" t="s">
        <v>2</v>
      </c>
      <c r="C982" t="s">
        <v>93</v>
      </c>
      <c r="D982" t="s">
        <v>85</v>
      </c>
      <c r="E982" t="s">
        <v>92</v>
      </c>
      <c r="F982" t="s">
        <v>308</v>
      </c>
      <c r="G982" t="s">
        <v>308</v>
      </c>
      <c r="H982" t="s">
        <v>14</v>
      </c>
      <c r="I982">
        <v>36</v>
      </c>
      <c r="J982">
        <v>19</v>
      </c>
      <c r="K982">
        <v>1386.41</v>
      </c>
      <c r="L982">
        <v>38.511388888888803</v>
      </c>
      <c r="M982">
        <v>1.85671121818221E-3</v>
      </c>
      <c r="N982">
        <v>7.1504527777777702E-2</v>
      </c>
    </row>
    <row r="983" spans="1:14">
      <c r="A983" t="s">
        <v>93</v>
      </c>
      <c r="B983" t="s">
        <v>2</v>
      </c>
      <c r="C983" t="s">
        <v>93</v>
      </c>
      <c r="D983" t="s">
        <v>85</v>
      </c>
      <c r="E983" t="s">
        <v>92</v>
      </c>
      <c r="F983" t="s">
        <v>305</v>
      </c>
      <c r="G983" t="s">
        <v>305</v>
      </c>
      <c r="H983" t="s">
        <v>14</v>
      </c>
      <c r="I983">
        <v>2</v>
      </c>
      <c r="J983">
        <v>2</v>
      </c>
      <c r="K983">
        <v>85.62</v>
      </c>
      <c r="L983">
        <v>42.81</v>
      </c>
      <c r="M983">
        <v>1.87199252511095E-3</v>
      </c>
      <c r="N983">
        <v>8.0140000000000003E-2</v>
      </c>
    </row>
    <row r="984" spans="1:14">
      <c r="A984" t="s">
        <v>76</v>
      </c>
      <c r="B984" t="s">
        <v>3</v>
      </c>
      <c r="C984" t="s">
        <v>86</v>
      </c>
      <c r="D984" t="s">
        <v>85</v>
      </c>
      <c r="E984" t="s">
        <v>111</v>
      </c>
      <c r="F984" t="s">
        <v>312</v>
      </c>
      <c r="G984" t="s">
        <v>312</v>
      </c>
      <c r="H984" t="s">
        <v>15</v>
      </c>
      <c r="I984">
        <v>7</v>
      </c>
      <c r="J984">
        <v>7</v>
      </c>
      <c r="K984">
        <v>472.03</v>
      </c>
      <c r="L984">
        <v>67.432857142857102</v>
      </c>
      <c r="M984">
        <v>8.6649577357371301E-4</v>
      </c>
      <c r="N984">
        <v>5.8430285714285699E-2</v>
      </c>
    </row>
    <row r="985" spans="1:14">
      <c r="A985" t="s">
        <v>76</v>
      </c>
      <c r="B985" t="s">
        <v>3</v>
      </c>
      <c r="C985" t="s">
        <v>86</v>
      </c>
      <c r="D985" t="s">
        <v>85</v>
      </c>
      <c r="E985" t="s">
        <v>111</v>
      </c>
      <c r="F985" t="s">
        <v>117</v>
      </c>
      <c r="G985" t="s">
        <v>117</v>
      </c>
      <c r="H985" t="s">
        <v>13</v>
      </c>
      <c r="I985">
        <v>9</v>
      </c>
      <c r="J985">
        <v>5</v>
      </c>
      <c r="K985">
        <v>223.75</v>
      </c>
      <c r="L985">
        <v>24.8611111111111</v>
      </c>
      <c r="M985">
        <v>1.6519553072625601E-3</v>
      </c>
      <c r="N985">
        <v>4.1069444444444402E-2</v>
      </c>
    </row>
    <row r="986" spans="1:14">
      <c r="A986" t="s">
        <v>93</v>
      </c>
      <c r="B986" t="s">
        <v>2</v>
      </c>
      <c r="C986" t="s">
        <v>93</v>
      </c>
      <c r="D986" t="s">
        <v>85</v>
      </c>
      <c r="E986" t="s">
        <v>103</v>
      </c>
      <c r="F986" t="s">
        <v>319</v>
      </c>
      <c r="G986" t="s">
        <v>319</v>
      </c>
      <c r="H986" t="s">
        <v>15</v>
      </c>
      <c r="I986">
        <v>1</v>
      </c>
      <c r="J986">
        <v>1</v>
      </c>
      <c r="K986">
        <v>61.44</v>
      </c>
      <c r="L986">
        <v>61.44</v>
      </c>
      <c r="M986">
        <v>2.6416015625000001E-3</v>
      </c>
      <c r="N986">
        <v>0.1623</v>
      </c>
    </row>
    <row r="987" spans="1:14">
      <c r="A987" t="s">
        <v>93</v>
      </c>
      <c r="B987" t="s">
        <v>2</v>
      </c>
      <c r="C987" t="s">
        <v>93</v>
      </c>
      <c r="D987" t="s">
        <v>85</v>
      </c>
      <c r="E987" t="s">
        <v>111</v>
      </c>
      <c r="F987" t="s">
        <v>317</v>
      </c>
      <c r="G987" t="s">
        <v>317</v>
      </c>
      <c r="H987" t="s">
        <v>12</v>
      </c>
      <c r="I987">
        <v>3</v>
      </c>
      <c r="J987">
        <v>2</v>
      </c>
      <c r="K987">
        <v>46.19</v>
      </c>
      <c r="L987">
        <v>15.396666666666601</v>
      </c>
      <c r="M987">
        <v>2.7289023598181402E-3</v>
      </c>
      <c r="N987">
        <v>4.2015999999999998E-2</v>
      </c>
    </row>
    <row r="988" spans="1:14">
      <c r="A988" t="s">
        <v>93</v>
      </c>
      <c r="B988" t="s">
        <v>2</v>
      </c>
      <c r="C988" t="s">
        <v>93</v>
      </c>
      <c r="D988" t="s">
        <v>85</v>
      </c>
      <c r="E988" t="s">
        <v>111</v>
      </c>
      <c r="F988" t="s">
        <v>318</v>
      </c>
      <c r="G988" t="s">
        <v>318</v>
      </c>
      <c r="H988" t="s">
        <v>14</v>
      </c>
      <c r="I988">
        <v>4</v>
      </c>
      <c r="J988">
        <v>2</v>
      </c>
      <c r="K988">
        <v>170.44</v>
      </c>
      <c r="L988">
        <v>42.61</v>
      </c>
      <c r="M988">
        <v>2.36582375029335E-3</v>
      </c>
      <c r="N988">
        <v>0.10080775</v>
      </c>
    </row>
    <row r="989" spans="1:14">
      <c r="A989" t="s">
        <v>93</v>
      </c>
      <c r="B989" t="s">
        <v>2</v>
      </c>
      <c r="C989" t="s">
        <v>93</v>
      </c>
      <c r="D989" t="s">
        <v>85</v>
      </c>
      <c r="E989" t="s">
        <v>111</v>
      </c>
      <c r="F989" t="s">
        <v>243</v>
      </c>
      <c r="G989" t="s">
        <v>243</v>
      </c>
      <c r="H989" t="s">
        <v>17</v>
      </c>
      <c r="I989">
        <v>6</v>
      </c>
      <c r="J989">
        <v>1</v>
      </c>
      <c r="K989">
        <v>5368.69</v>
      </c>
      <c r="L989">
        <v>894.78166666666596</v>
      </c>
      <c r="M989">
        <v>1.7885133989856E-3</v>
      </c>
      <c r="N989">
        <v>1.6003289999999999</v>
      </c>
    </row>
    <row r="990" spans="1:14">
      <c r="A990" t="s">
        <v>93</v>
      </c>
      <c r="B990" t="s">
        <v>2</v>
      </c>
      <c r="C990" t="s">
        <v>93</v>
      </c>
      <c r="D990" t="s">
        <v>85</v>
      </c>
      <c r="E990" t="s">
        <v>111</v>
      </c>
      <c r="F990" t="s">
        <v>313</v>
      </c>
      <c r="G990" t="s">
        <v>313</v>
      </c>
      <c r="H990" t="s">
        <v>14</v>
      </c>
      <c r="I990">
        <v>19</v>
      </c>
      <c r="J990">
        <v>5</v>
      </c>
      <c r="K990">
        <v>735.42</v>
      </c>
      <c r="L990">
        <v>38.706315789473599</v>
      </c>
      <c r="M990">
        <v>2.2266174430937398E-3</v>
      </c>
      <c r="N990">
        <v>8.6184157894736796E-2</v>
      </c>
    </row>
    <row r="991" spans="1:14">
      <c r="A991" t="s">
        <v>93</v>
      </c>
      <c r="B991" t="s">
        <v>2</v>
      </c>
      <c r="C991" t="s">
        <v>93</v>
      </c>
      <c r="D991" t="s">
        <v>85</v>
      </c>
      <c r="E991" t="s">
        <v>111</v>
      </c>
      <c r="F991" t="s">
        <v>312</v>
      </c>
      <c r="G991" t="s">
        <v>312</v>
      </c>
      <c r="H991" t="s">
        <v>12</v>
      </c>
      <c r="I991">
        <v>3</v>
      </c>
      <c r="J991">
        <v>2</v>
      </c>
      <c r="K991">
        <v>42.96</v>
      </c>
      <c r="L991">
        <v>14.32</v>
      </c>
      <c r="M991">
        <v>2.8874999999999999E-3</v>
      </c>
      <c r="N991">
        <v>4.1348999999999997E-2</v>
      </c>
    </row>
    <row r="992" spans="1:14">
      <c r="A992" t="s">
        <v>93</v>
      </c>
      <c r="B992" t="s">
        <v>2</v>
      </c>
      <c r="C992" t="s">
        <v>93</v>
      </c>
      <c r="D992" t="s">
        <v>85</v>
      </c>
      <c r="E992" t="s">
        <v>92</v>
      </c>
      <c r="F992" t="s">
        <v>318</v>
      </c>
      <c r="G992" t="s">
        <v>318</v>
      </c>
      <c r="H992" t="s">
        <v>15</v>
      </c>
      <c r="I992">
        <v>5</v>
      </c>
      <c r="J992">
        <v>5</v>
      </c>
      <c r="K992">
        <v>304.69</v>
      </c>
      <c r="L992">
        <v>60.937999999999903</v>
      </c>
      <c r="M992">
        <v>8.6617873904624304E-4</v>
      </c>
      <c r="N992">
        <v>5.2783200000000002E-2</v>
      </c>
    </row>
    <row r="993" spans="1:14">
      <c r="A993" t="s">
        <v>93</v>
      </c>
      <c r="B993" t="s">
        <v>2</v>
      </c>
      <c r="C993" t="s">
        <v>93</v>
      </c>
      <c r="D993" t="s">
        <v>85</v>
      </c>
      <c r="E993" t="s">
        <v>111</v>
      </c>
      <c r="F993" t="s">
        <v>249</v>
      </c>
      <c r="G993" t="s">
        <v>249</v>
      </c>
      <c r="H993" t="s">
        <v>14</v>
      </c>
      <c r="I993">
        <v>3</v>
      </c>
      <c r="J993">
        <v>2</v>
      </c>
      <c r="K993">
        <v>105.789999999999</v>
      </c>
      <c r="L993">
        <v>35.2633333333333</v>
      </c>
      <c r="M993">
        <v>2.3319311844219601E-3</v>
      </c>
      <c r="N993">
        <v>8.2231666666666606E-2</v>
      </c>
    </row>
    <row r="994" spans="1:14">
      <c r="A994" t="s">
        <v>93</v>
      </c>
      <c r="B994" t="s">
        <v>2</v>
      </c>
      <c r="C994" t="s">
        <v>93</v>
      </c>
      <c r="D994" t="s">
        <v>85</v>
      </c>
      <c r="E994" t="s">
        <v>111</v>
      </c>
      <c r="F994" t="s">
        <v>309</v>
      </c>
      <c r="G994" t="s">
        <v>309</v>
      </c>
      <c r="H994" t="s">
        <v>17</v>
      </c>
      <c r="I994">
        <v>1</v>
      </c>
      <c r="J994">
        <v>1</v>
      </c>
      <c r="K994">
        <v>1098.83</v>
      </c>
      <c r="L994">
        <v>1098.83</v>
      </c>
      <c r="M994">
        <v>2.5416852470354799E-3</v>
      </c>
      <c r="N994">
        <v>2.7928799999999998</v>
      </c>
    </row>
    <row r="995" spans="1:14">
      <c r="A995" t="s">
        <v>93</v>
      </c>
      <c r="B995" t="s">
        <v>2</v>
      </c>
      <c r="C995" t="s">
        <v>93</v>
      </c>
      <c r="D995" t="s">
        <v>85</v>
      </c>
      <c r="E995" t="s">
        <v>92</v>
      </c>
      <c r="F995" t="s">
        <v>117</v>
      </c>
      <c r="G995" t="s">
        <v>117</v>
      </c>
      <c r="H995" t="s">
        <v>17</v>
      </c>
      <c r="I995">
        <v>3</v>
      </c>
      <c r="J995">
        <v>3</v>
      </c>
      <c r="K995">
        <v>2595.44</v>
      </c>
      <c r="L995">
        <v>865.14666666666596</v>
      </c>
      <c r="M995">
        <v>1.10909749406651E-3</v>
      </c>
      <c r="N995">
        <v>0.95953199999999905</v>
      </c>
    </row>
    <row r="996" spans="1:14">
      <c r="A996" t="s">
        <v>76</v>
      </c>
      <c r="B996" t="s">
        <v>3</v>
      </c>
      <c r="C996" t="s">
        <v>226</v>
      </c>
      <c r="D996" t="s">
        <v>285</v>
      </c>
      <c r="E996" t="s">
        <v>92</v>
      </c>
      <c r="F996" t="s">
        <v>88</v>
      </c>
      <c r="G996" t="s">
        <v>83</v>
      </c>
      <c r="H996" t="s">
        <v>15</v>
      </c>
      <c r="I996">
        <v>1</v>
      </c>
      <c r="J996">
        <v>1</v>
      </c>
      <c r="K996">
        <v>56.54</v>
      </c>
      <c r="L996">
        <v>56.54</v>
      </c>
      <c r="M996">
        <v>1.99490626105412E-3</v>
      </c>
      <c r="N996">
        <v>0.112792</v>
      </c>
    </row>
    <row r="997" spans="1:14">
      <c r="A997" t="s">
        <v>93</v>
      </c>
      <c r="B997" t="s">
        <v>2</v>
      </c>
      <c r="C997" t="s">
        <v>93</v>
      </c>
      <c r="D997" t="s">
        <v>85</v>
      </c>
      <c r="E997" t="s">
        <v>111</v>
      </c>
      <c r="F997" t="s">
        <v>318</v>
      </c>
      <c r="G997" t="s">
        <v>318</v>
      </c>
      <c r="H997" t="s">
        <v>13</v>
      </c>
      <c r="I997">
        <v>4</v>
      </c>
      <c r="J997">
        <v>3</v>
      </c>
      <c r="K997">
        <v>102.299999999999</v>
      </c>
      <c r="L997">
        <v>25.574999999999999</v>
      </c>
      <c r="M997">
        <v>2.2626197458455498E-3</v>
      </c>
      <c r="N997">
        <v>5.7866500000000001E-2</v>
      </c>
    </row>
    <row r="998" spans="1:14">
      <c r="A998" t="s">
        <v>93</v>
      </c>
      <c r="B998" t="s">
        <v>2</v>
      </c>
      <c r="C998" t="s">
        <v>93</v>
      </c>
      <c r="D998" t="s">
        <v>85</v>
      </c>
      <c r="E998" t="s">
        <v>111</v>
      </c>
      <c r="F998" t="s">
        <v>305</v>
      </c>
      <c r="G998" t="s">
        <v>305</v>
      </c>
      <c r="H998" t="s">
        <v>12</v>
      </c>
      <c r="I998">
        <v>2</v>
      </c>
      <c r="J998">
        <v>2</v>
      </c>
      <c r="K998">
        <v>28</v>
      </c>
      <c r="L998">
        <v>14</v>
      </c>
      <c r="M998">
        <v>3.2775357142857098E-3</v>
      </c>
      <c r="N998">
        <v>4.5885499999999899E-2</v>
      </c>
    </row>
    <row r="999" spans="1:14">
      <c r="A999" t="s">
        <v>93</v>
      </c>
      <c r="B999" t="s">
        <v>2</v>
      </c>
      <c r="C999" t="s">
        <v>93</v>
      </c>
      <c r="D999" t="s">
        <v>85</v>
      </c>
      <c r="E999" t="s">
        <v>111</v>
      </c>
      <c r="F999" t="s">
        <v>265</v>
      </c>
      <c r="G999" t="s">
        <v>265</v>
      </c>
      <c r="H999" t="s">
        <v>4</v>
      </c>
      <c r="I999">
        <v>6</v>
      </c>
      <c r="J999">
        <v>4</v>
      </c>
      <c r="K999">
        <v>42.4</v>
      </c>
      <c r="L999">
        <v>7.0666666666666602</v>
      </c>
      <c r="M999">
        <v>3.7357075471698099E-3</v>
      </c>
      <c r="N999">
        <v>2.6398999999999999E-2</v>
      </c>
    </row>
    <row r="1000" spans="1:14">
      <c r="A1000" t="s">
        <v>93</v>
      </c>
      <c r="B1000" t="s">
        <v>2</v>
      </c>
      <c r="C1000" t="s">
        <v>93</v>
      </c>
      <c r="D1000" t="s">
        <v>85</v>
      </c>
      <c r="E1000" t="s">
        <v>111</v>
      </c>
      <c r="F1000" t="s">
        <v>315</v>
      </c>
      <c r="G1000" t="s">
        <v>315</v>
      </c>
      <c r="H1000" t="s">
        <v>12</v>
      </c>
      <c r="I1000">
        <v>6</v>
      </c>
      <c r="J1000">
        <v>2</v>
      </c>
      <c r="K1000">
        <v>93.35</v>
      </c>
      <c r="L1000">
        <v>15.5583333333333</v>
      </c>
      <c r="M1000">
        <v>2.5248955543652899E-3</v>
      </c>
      <c r="N1000">
        <v>3.9283166666666598E-2</v>
      </c>
    </row>
    <row r="1001" spans="1:14">
      <c r="A1001" t="s">
        <v>93</v>
      </c>
      <c r="B1001" t="s">
        <v>2</v>
      </c>
      <c r="C1001" t="s">
        <v>93</v>
      </c>
      <c r="D1001" t="s">
        <v>85</v>
      </c>
      <c r="E1001" t="s">
        <v>103</v>
      </c>
      <c r="F1001" t="s">
        <v>319</v>
      </c>
      <c r="G1001" t="s">
        <v>319</v>
      </c>
      <c r="H1001" t="s">
        <v>14</v>
      </c>
      <c r="I1001">
        <v>2</v>
      </c>
      <c r="J1001">
        <v>2</v>
      </c>
      <c r="K1001">
        <v>88.97</v>
      </c>
      <c r="L1001">
        <v>44.484999999999999</v>
      </c>
      <c r="M1001">
        <v>2.77264246375182E-3</v>
      </c>
      <c r="N1001">
        <v>0.12334100000000001</v>
      </c>
    </row>
    <row r="1002" spans="1:14">
      <c r="A1002" t="s">
        <v>76</v>
      </c>
      <c r="B1002" t="s">
        <v>3</v>
      </c>
      <c r="C1002" t="s">
        <v>86</v>
      </c>
      <c r="D1002" t="s">
        <v>85</v>
      </c>
      <c r="E1002" t="s">
        <v>111</v>
      </c>
      <c r="F1002" t="s">
        <v>305</v>
      </c>
      <c r="G1002" t="s">
        <v>305</v>
      </c>
      <c r="H1002" t="s">
        <v>15</v>
      </c>
      <c r="I1002">
        <v>4</v>
      </c>
      <c r="J1002">
        <v>3</v>
      </c>
      <c r="K1002">
        <v>251.11</v>
      </c>
      <c r="L1002">
        <v>62.777500000000003</v>
      </c>
      <c r="M1002">
        <v>1.0541077615387601E-3</v>
      </c>
      <c r="N1002">
        <v>6.6174250000000004E-2</v>
      </c>
    </row>
    <row r="1003" spans="1:14">
      <c r="A1003" t="s">
        <v>93</v>
      </c>
      <c r="B1003" t="s">
        <v>2</v>
      </c>
      <c r="C1003" t="s">
        <v>93</v>
      </c>
      <c r="D1003" t="s">
        <v>85</v>
      </c>
      <c r="E1003" t="s">
        <v>103</v>
      </c>
      <c r="F1003" t="s">
        <v>311</v>
      </c>
      <c r="G1003" t="s">
        <v>311</v>
      </c>
      <c r="H1003" t="s">
        <v>16</v>
      </c>
      <c r="I1003">
        <v>1</v>
      </c>
      <c r="J1003">
        <v>1</v>
      </c>
      <c r="K1003">
        <v>123.42</v>
      </c>
      <c r="L1003">
        <v>123.42</v>
      </c>
      <c r="M1003">
        <v>2.62623561821422E-3</v>
      </c>
      <c r="N1003">
        <v>0.32412999999999997</v>
      </c>
    </row>
    <row r="1004" spans="1:14">
      <c r="A1004" t="s">
        <v>93</v>
      </c>
      <c r="B1004" t="s">
        <v>2</v>
      </c>
      <c r="C1004" t="s">
        <v>93</v>
      </c>
      <c r="D1004" t="s">
        <v>85</v>
      </c>
      <c r="E1004" t="s">
        <v>103</v>
      </c>
      <c r="F1004" t="s">
        <v>306</v>
      </c>
      <c r="G1004" t="s">
        <v>306</v>
      </c>
      <c r="H1004" t="s">
        <v>16</v>
      </c>
      <c r="I1004">
        <v>4</v>
      </c>
      <c r="J1004">
        <v>4</v>
      </c>
      <c r="K1004">
        <v>553.41999999999996</v>
      </c>
      <c r="L1004">
        <v>138.35499999999999</v>
      </c>
      <c r="M1004">
        <v>1.1125177984171101E-2</v>
      </c>
      <c r="N1004">
        <v>1.5392239999999999</v>
      </c>
    </row>
    <row r="1005" spans="1:14">
      <c r="A1005" t="s">
        <v>93</v>
      </c>
      <c r="B1005" t="s">
        <v>2</v>
      </c>
      <c r="C1005" t="s">
        <v>93</v>
      </c>
      <c r="D1005" t="s">
        <v>85</v>
      </c>
      <c r="E1005" t="s">
        <v>103</v>
      </c>
      <c r="F1005" t="s">
        <v>243</v>
      </c>
      <c r="G1005" t="s">
        <v>243</v>
      </c>
      <c r="H1005" t="s">
        <v>14</v>
      </c>
      <c r="I1005">
        <v>1</v>
      </c>
      <c r="J1005">
        <v>1</v>
      </c>
      <c r="K1005">
        <v>47.26</v>
      </c>
      <c r="L1005">
        <v>47.26</v>
      </c>
      <c r="M1005">
        <v>1.08528142192128E-2</v>
      </c>
      <c r="N1005">
        <v>0.51290400000000003</v>
      </c>
    </row>
    <row r="1006" spans="1:14">
      <c r="A1006" t="s">
        <v>76</v>
      </c>
      <c r="B1006" t="s">
        <v>3</v>
      </c>
      <c r="C1006" t="s">
        <v>86</v>
      </c>
      <c r="D1006" t="s">
        <v>85</v>
      </c>
      <c r="E1006" t="s">
        <v>103</v>
      </c>
      <c r="F1006" t="s">
        <v>316</v>
      </c>
      <c r="G1006" t="s">
        <v>316</v>
      </c>
      <c r="H1006" t="s">
        <v>12</v>
      </c>
      <c r="I1006">
        <v>1</v>
      </c>
      <c r="J1006">
        <v>1</v>
      </c>
      <c r="K1006">
        <v>18</v>
      </c>
      <c r="L1006">
        <v>18</v>
      </c>
      <c r="M1006">
        <v>1.38888888888888E-2</v>
      </c>
      <c r="N1006">
        <v>0.25</v>
      </c>
    </row>
    <row r="1007" spans="1:14">
      <c r="A1007" t="s">
        <v>76</v>
      </c>
      <c r="B1007" t="s">
        <v>3</v>
      </c>
      <c r="C1007" t="s">
        <v>86</v>
      </c>
      <c r="D1007" t="s">
        <v>85</v>
      </c>
      <c r="E1007" t="s">
        <v>103</v>
      </c>
      <c r="F1007" t="s">
        <v>318</v>
      </c>
      <c r="G1007" t="s">
        <v>318</v>
      </c>
      <c r="H1007" t="s">
        <v>13</v>
      </c>
      <c r="I1007">
        <v>1</v>
      </c>
      <c r="J1007">
        <v>1</v>
      </c>
      <c r="K1007">
        <v>27.88</v>
      </c>
      <c r="L1007">
        <v>27.88</v>
      </c>
      <c r="M1007">
        <v>1.10733142037302E-2</v>
      </c>
      <c r="N1007">
        <v>0.308724</v>
      </c>
    </row>
    <row r="1008" spans="1:14">
      <c r="A1008" t="s">
        <v>93</v>
      </c>
      <c r="B1008" t="s">
        <v>2</v>
      </c>
      <c r="C1008" t="s">
        <v>93</v>
      </c>
      <c r="D1008" t="s">
        <v>85</v>
      </c>
      <c r="E1008" t="s">
        <v>103</v>
      </c>
      <c r="F1008" t="s">
        <v>88</v>
      </c>
      <c r="G1008" t="s">
        <v>106</v>
      </c>
      <c r="H1008" t="s">
        <v>16</v>
      </c>
      <c r="I1008">
        <v>1</v>
      </c>
      <c r="J1008">
        <v>1</v>
      </c>
      <c r="K1008">
        <v>246.42</v>
      </c>
      <c r="L1008">
        <v>246.42</v>
      </c>
      <c r="M1008">
        <v>2.55661066471877E-3</v>
      </c>
      <c r="N1008">
        <v>0.63</v>
      </c>
    </row>
    <row r="1009" spans="1:14">
      <c r="A1009" t="s">
        <v>76</v>
      </c>
      <c r="B1009" t="s">
        <v>3</v>
      </c>
      <c r="C1009" t="s">
        <v>86</v>
      </c>
      <c r="D1009" t="s">
        <v>85</v>
      </c>
      <c r="E1009" t="s">
        <v>92</v>
      </c>
      <c r="F1009" t="s">
        <v>304</v>
      </c>
      <c r="G1009" t="s">
        <v>304</v>
      </c>
      <c r="H1009" t="s">
        <v>16</v>
      </c>
      <c r="I1009">
        <v>15</v>
      </c>
      <c r="J1009">
        <v>15</v>
      </c>
      <c r="K1009">
        <v>2697.77</v>
      </c>
      <c r="L1009">
        <v>179.851333333333</v>
      </c>
      <c r="M1009">
        <v>5.3690677856155201E-4</v>
      </c>
      <c r="N1009">
        <v>9.6563399999999994E-2</v>
      </c>
    </row>
    <row r="1010" spans="1:14">
      <c r="A1010" t="s">
        <v>76</v>
      </c>
      <c r="B1010" t="s">
        <v>3</v>
      </c>
      <c r="C1010" t="s">
        <v>86</v>
      </c>
      <c r="D1010" t="s">
        <v>85</v>
      </c>
      <c r="E1010" t="s">
        <v>92</v>
      </c>
      <c r="F1010" t="s">
        <v>304</v>
      </c>
      <c r="G1010" t="s">
        <v>304</v>
      </c>
      <c r="H1010" t="s">
        <v>15</v>
      </c>
      <c r="I1010">
        <v>10</v>
      </c>
      <c r="J1010">
        <v>9</v>
      </c>
      <c r="K1010">
        <v>793.01</v>
      </c>
      <c r="L1010">
        <v>79.301000000000002</v>
      </c>
      <c r="M1010">
        <v>7.0597470397598997E-4</v>
      </c>
      <c r="N1010">
        <v>5.59845E-2</v>
      </c>
    </row>
    <row r="1011" spans="1:14">
      <c r="A1011" t="s">
        <v>76</v>
      </c>
      <c r="B1011" t="s">
        <v>3</v>
      </c>
      <c r="C1011" t="s">
        <v>86</v>
      </c>
      <c r="D1011" t="s">
        <v>85</v>
      </c>
      <c r="E1011" t="s">
        <v>92</v>
      </c>
      <c r="F1011" t="s">
        <v>304</v>
      </c>
      <c r="G1011" t="s">
        <v>304</v>
      </c>
      <c r="H1011" t="s">
        <v>14</v>
      </c>
      <c r="I1011">
        <v>10</v>
      </c>
      <c r="J1011">
        <v>10</v>
      </c>
      <c r="K1011">
        <v>391.98999999999899</v>
      </c>
      <c r="L1011">
        <v>39.198999999999998</v>
      </c>
      <c r="M1011">
        <v>9.5237633613102298E-4</v>
      </c>
      <c r="N1011">
        <v>3.7332199999999899E-2</v>
      </c>
    </row>
    <row r="1012" spans="1:14">
      <c r="A1012" t="s">
        <v>93</v>
      </c>
      <c r="B1012" t="s">
        <v>2</v>
      </c>
      <c r="C1012" t="s">
        <v>93</v>
      </c>
      <c r="D1012" t="s">
        <v>85</v>
      </c>
      <c r="E1012" t="s">
        <v>92</v>
      </c>
      <c r="F1012" t="s">
        <v>235</v>
      </c>
      <c r="G1012" t="s">
        <v>235</v>
      </c>
      <c r="H1012" t="s">
        <v>16</v>
      </c>
      <c r="I1012">
        <v>9</v>
      </c>
      <c r="J1012">
        <v>5</v>
      </c>
      <c r="K1012">
        <v>1681.95</v>
      </c>
      <c r="L1012">
        <v>186.88333333333301</v>
      </c>
      <c r="M1012">
        <v>1.0383756948779601E-3</v>
      </c>
      <c r="N1012">
        <v>0.19405511111111101</v>
      </c>
    </row>
    <row r="1013" spans="1:14">
      <c r="A1013" t="s">
        <v>93</v>
      </c>
      <c r="B1013" t="s">
        <v>2</v>
      </c>
      <c r="C1013" t="s">
        <v>93</v>
      </c>
      <c r="D1013" t="s">
        <v>85</v>
      </c>
      <c r="E1013" t="s">
        <v>92</v>
      </c>
      <c r="F1013" t="s">
        <v>235</v>
      </c>
      <c r="G1013" t="s">
        <v>235</v>
      </c>
      <c r="H1013" t="s">
        <v>15</v>
      </c>
      <c r="I1013">
        <v>15</v>
      </c>
      <c r="J1013">
        <v>13</v>
      </c>
      <c r="K1013">
        <v>1044.1500000000001</v>
      </c>
      <c r="L1013">
        <v>69.61</v>
      </c>
      <c r="M1013">
        <v>1.12554709572379E-3</v>
      </c>
      <c r="N1013">
        <v>7.8349333333333299E-2</v>
      </c>
    </row>
    <row r="1014" spans="1:14">
      <c r="A1014" t="s">
        <v>93</v>
      </c>
      <c r="B1014" t="s">
        <v>2</v>
      </c>
      <c r="C1014" t="s">
        <v>93</v>
      </c>
      <c r="D1014" t="s">
        <v>85</v>
      </c>
      <c r="E1014" t="s">
        <v>92</v>
      </c>
      <c r="F1014" t="s">
        <v>314</v>
      </c>
      <c r="G1014" t="s">
        <v>314</v>
      </c>
      <c r="H1014" t="s">
        <v>15</v>
      </c>
      <c r="I1014">
        <v>10</v>
      </c>
      <c r="J1014">
        <v>9</v>
      </c>
      <c r="K1014">
        <v>771.16</v>
      </c>
      <c r="L1014">
        <v>77.116</v>
      </c>
      <c r="M1014">
        <v>1.08266896623268E-3</v>
      </c>
      <c r="N1014">
        <v>8.3491099999999999E-2</v>
      </c>
    </row>
    <row r="1015" spans="1:14">
      <c r="A1015" t="s">
        <v>93</v>
      </c>
      <c r="B1015" t="s">
        <v>2</v>
      </c>
      <c r="C1015" t="s">
        <v>93</v>
      </c>
      <c r="D1015" t="s">
        <v>85</v>
      </c>
      <c r="E1015" t="s">
        <v>92</v>
      </c>
      <c r="F1015" t="s">
        <v>314</v>
      </c>
      <c r="G1015" t="s">
        <v>314</v>
      </c>
      <c r="H1015" t="s">
        <v>12</v>
      </c>
      <c r="I1015">
        <v>12</v>
      </c>
      <c r="J1015">
        <v>5</v>
      </c>
      <c r="K1015">
        <v>127.61</v>
      </c>
      <c r="L1015">
        <v>10.6341666666666</v>
      </c>
      <c r="M1015">
        <v>1.4343233288927201E-3</v>
      </c>
      <c r="N1015">
        <v>1.5252833333333301E-2</v>
      </c>
    </row>
    <row r="1016" spans="1:14">
      <c r="A1016" t="s">
        <v>93</v>
      </c>
      <c r="B1016" t="s">
        <v>2</v>
      </c>
      <c r="C1016" t="s">
        <v>93</v>
      </c>
      <c r="D1016" t="s">
        <v>85</v>
      </c>
      <c r="E1016" t="s">
        <v>92</v>
      </c>
      <c r="F1016" t="s">
        <v>314</v>
      </c>
      <c r="G1016" t="s">
        <v>314</v>
      </c>
      <c r="H1016" t="s">
        <v>13</v>
      </c>
      <c r="I1016">
        <v>1</v>
      </c>
      <c r="J1016">
        <v>1</v>
      </c>
      <c r="K1016">
        <v>29.77</v>
      </c>
      <c r="L1016">
        <v>29.77</v>
      </c>
      <c r="M1016">
        <v>1.9385287201881E-3</v>
      </c>
      <c r="N1016">
        <v>5.7709999999999997E-2</v>
      </c>
    </row>
    <row r="1017" spans="1:14">
      <c r="A1017" t="s">
        <v>93</v>
      </c>
      <c r="B1017" t="s">
        <v>2</v>
      </c>
      <c r="C1017" t="s">
        <v>93</v>
      </c>
      <c r="D1017" t="s">
        <v>85</v>
      </c>
      <c r="E1017" t="s">
        <v>92</v>
      </c>
      <c r="F1017" t="s">
        <v>315</v>
      </c>
      <c r="G1017" t="s">
        <v>315</v>
      </c>
      <c r="H1017" t="s">
        <v>14</v>
      </c>
      <c r="I1017">
        <v>16</v>
      </c>
      <c r="J1017">
        <v>8</v>
      </c>
      <c r="K1017">
        <v>643.1</v>
      </c>
      <c r="L1017">
        <v>40.193750000000001</v>
      </c>
      <c r="M1017">
        <v>1.1836199657906999E-3</v>
      </c>
      <c r="N1017">
        <v>4.7574125000000002E-2</v>
      </c>
    </row>
    <row r="1018" spans="1:14">
      <c r="A1018" t="s">
        <v>93</v>
      </c>
      <c r="B1018" t="s">
        <v>2</v>
      </c>
      <c r="C1018" t="s">
        <v>93</v>
      </c>
      <c r="D1018" t="s">
        <v>85</v>
      </c>
      <c r="E1018" t="s">
        <v>92</v>
      </c>
      <c r="F1018" t="s">
        <v>315</v>
      </c>
      <c r="G1018" t="s">
        <v>315</v>
      </c>
      <c r="H1018" t="s">
        <v>16</v>
      </c>
      <c r="I1018">
        <v>34</v>
      </c>
      <c r="J1018">
        <v>18</v>
      </c>
      <c r="K1018">
        <v>5916.4</v>
      </c>
      <c r="L1018">
        <v>174.011764705882</v>
      </c>
      <c r="M1018">
        <v>1.20579457102291E-3</v>
      </c>
      <c r="N1018">
        <v>0.20982244117647</v>
      </c>
    </row>
    <row r="1019" spans="1:14">
      <c r="A1019" t="s">
        <v>93</v>
      </c>
      <c r="B1019" t="s">
        <v>2</v>
      </c>
      <c r="C1019" t="s">
        <v>93</v>
      </c>
      <c r="D1019" t="s">
        <v>85</v>
      </c>
      <c r="E1019" t="s">
        <v>92</v>
      </c>
      <c r="F1019" t="s">
        <v>315</v>
      </c>
      <c r="G1019" t="s">
        <v>315</v>
      </c>
      <c r="H1019" t="s">
        <v>4</v>
      </c>
      <c r="I1019">
        <v>30</v>
      </c>
      <c r="J1019">
        <v>3</v>
      </c>
      <c r="K1019">
        <v>171.58</v>
      </c>
      <c r="L1019">
        <v>5.7193333333333296</v>
      </c>
      <c r="M1019">
        <v>2.5673854761627201E-3</v>
      </c>
      <c r="N1019">
        <v>1.4683733333333299E-2</v>
      </c>
    </row>
    <row r="1020" spans="1:14">
      <c r="A1020" t="s">
        <v>76</v>
      </c>
      <c r="B1020" t="s">
        <v>3</v>
      </c>
      <c r="C1020" t="s">
        <v>86</v>
      </c>
      <c r="D1020" t="s">
        <v>85</v>
      </c>
      <c r="E1020" t="s">
        <v>92</v>
      </c>
      <c r="F1020" t="s">
        <v>243</v>
      </c>
      <c r="G1020" t="s">
        <v>243</v>
      </c>
      <c r="H1020" t="s">
        <v>14</v>
      </c>
      <c r="I1020">
        <v>3</v>
      </c>
      <c r="J1020">
        <v>3</v>
      </c>
      <c r="K1020">
        <v>127.77</v>
      </c>
      <c r="L1020">
        <v>42.59</v>
      </c>
      <c r="M1020">
        <v>1.1513344290522E-3</v>
      </c>
      <c r="N1020">
        <v>4.9035333333333299E-2</v>
      </c>
    </row>
    <row r="1021" spans="1:14">
      <c r="A1021" t="s">
        <v>76</v>
      </c>
      <c r="B1021" t="s">
        <v>3</v>
      </c>
      <c r="C1021" t="s">
        <v>86</v>
      </c>
      <c r="D1021" t="s">
        <v>85</v>
      </c>
      <c r="E1021" t="s">
        <v>92</v>
      </c>
      <c r="F1021" t="s">
        <v>99</v>
      </c>
      <c r="G1021" t="s">
        <v>99</v>
      </c>
      <c r="H1021" t="s">
        <v>14</v>
      </c>
      <c r="I1021">
        <v>23</v>
      </c>
      <c r="J1021">
        <v>19</v>
      </c>
      <c r="K1021">
        <v>867.38</v>
      </c>
      <c r="L1021">
        <v>37.712173913043401</v>
      </c>
      <c r="M1021">
        <v>9.4003550923470603E-4</v>
      </c>
      <c r="N1021">
        <v>3.5450782608695601E-2</v>
      </c>
    </row>
    <row r="1022" spans="1:14">
      <c r="A1022" t="s">
        <v>93</v>
      </c>
      <c r="B1022" t="s">
        <v>2</v>
      </c>
      <c r="C1022" t="s">
        <v>93</v>
      </c>
      <c r="D1022" t="s">
        <v>85</v>
      </c>
      <c r="E1022" t="s">
        <v>111</v>
      </c>
      <c r="F1022" t="s">
        <v>317</v>
      </c>
      <c r="G1022" t="s">
        <v>317</v>
      </c>
      <c r="H1022" t="s">
        <v>4</v>
      </c>
      <c r="I1022">
        <v>1</v>
      </c>
      <c r="J1022">
        <v>1</v>
      </c>
      <c r="K1022">
        <v>7.87</v>
      </c>
      <c r="L1022">
        <v>7.87</v>
      </c>
      <c r="M1022">
        <v>4.2946632782719096E-3</v>
      </c>
      <c r="N1022">
        <v>3.3799000000000003E-2</v>
      </c>
    </row>
    <row r="1023" spans="1:14">
      <c r="A1023" t="s">
        <v>76</v>
      </c>
      <c r="B1023" t="s">
        <v>3</v>
      </c>
      <c r="C1023" t="s">
        <v>86</v>
      </c>
      <c r="D1023" t="s">
        <v>85</v>
      </c>
      <c r="E1023" t="s">
        <v>111</v>
      </c>
      <c r="F1023" t="s">
        <v>309</v>
      </c>
      <c r="G1023" t="s">
        <v>309</v>
      </c>
      <c r="H1023" t="s">
        <v>12</v>
      </c>
      <c r="I1023">
        <v>12</v>
      </c>
      <c r="J1023">
        <v>5</v>
      </c>
      <c r="K1023">
        <v>173.41</v>
      </c>
      <c r="L1023">
        <v>14.4508333333333</v>
      </c>
      <c r="M1023">
        <v>2.32725333025777E-3</v>
      </c>
      <c r="N1023">
        <v>3.3630750000000001E-2</v>
      </c>
    </row>
    <row r="1024" spans="1:14">
      <c r="A1024" t="s">
        <v>76</v>
      </c>
      <c r="B1024" t="s">
        <v>3</v>
      </c>
      <c r="C1024" t="s">
        <v>86</v>
      </c>
      <c r="D1024" t="s">
        <v>85</v>
      </c>
      <c r="E1024" t="s">
        <v>111</v>
      </c>
      <c r="F1024" t="s">
        <v>235</v>
      </c>
      <c r="G1024" t="s">
        <v>235</v>
      </c>
      <c r="H1024" t="s">
        <v>14</v>
      </c>
      <c r="I1024">
        <v>4</v>
      </c>
      <c r="J1024">
        <v>4</v>
      </c>
      <c r="K1024">
        <v>175.96</v>
      </c>
      <c r="L1024">
        <v>43.99</v>
      </c>
      <c r="M1024">
        <v>1.2099681745851301E-3</v>
      </c>
      <c r="N1024">
        <v>5.3226500000000003E-2</v>
      </c>
    </row>
    <row r="1025" spans="1:14">
      <c r="A1025" t="s">
        <v>93</v>
      </c>
      <c r="B1025" t="s">
        <v>2</v>
      </c>
      <c r="C1025" t="s">
        <v>93</v>
      </c>
      <c r="D1025" t="s">
        <v>85</v>
      </c>
      <c r="E1025" t="s">
        <v>92</v>
      </c>
      <c r="F1025" t="s">
        <v>319</v>
      </c>
      <c r="G1025" t="s">
        <v>319</v>
      </c>
      <c r="H1025" t="s">
        <v>12</v>
      </c>
      <c r="I1025">
        <v>2</v>
      </c>
      <c r="J1025">
        <v>2</v>
      </c>
      <c r="K1025">
        <v>26.56</v>
      </c>
      <c r="L1025">
        <v>13.28</v>
      </c>
      <c r="M1025">
        <v>3.5048192771084301E-3</v>
      </c>
      <c r="N1025">
        <v>4.6544000000000002E-2</v>
      </c>
    </row>
    <row r="1026" spans="1:14">
      <c r="A1026" t="s">
        <v>76</v>
      </c>
      <c r="B1026" t="s">
        <v>3</v>
      </c>
      <c r="C1026" t="s">
        <v>86</v>
      </c>
      <c r="D1026" t="s">
        <v>85</v>
      </c>
      <c r="E1026" t="s">
        <v>111</v>
      </c>
      <c r="F1026" t="s">
        <v>311</v>
      </c>
      <c r="G1026" t="s">
        <v>311</v>
      </c>
      <c r="H1026" t="s">
        <v>13</v>
      </c>
      <c r="I1026">
        <v>5</v>
      </c>
      <c r="J1026">
        <v>3</v>
      </c>
      <c r="K1026">
        <v>118.96</v>
      </c>
      <c r="L1026">
        <v>23.792000000000002</v>
      </c>
      <c r="M1026">
        <v>1.5172158708809599E-3</v>
      </c>
      <c r="N1026">
        <v>3.6097599999999903E-2</v>
      </c>
    </row>
    <row r="1027" spans="1:14">
      <c r="A1027" t="s">
        <v>93</v>
      </c>
      <c r="B1027" t="s">
        <v>2</v>
      </c>
      <c r="C1027" t="s">
        <v>93</v>
      </c>
      <c r="D1027" t="s">
        <v>85</v>
      </c>
      <c r="E1027" t="s">
        <v>111</v>
      </c>
      <c r="F1027" t="s">
        <v>318</v>
      </c>
      <c r="G1027" t="s">
        <v>318</v>
      </c>
      <c r="H1027" t="s">
        <v>12</v>
      </c>
      <c r="I1027">
        <v>5</v>
      </c>
      <c r="J1027">
        <v>2</v>
      </c>
      <c r="K1027">
        <v>82.13</v>
      </c>
      <c r="L1027">
        <v>16.425999999999998</v>
      </c>
      <c r="M1027">
        <v>2.7011688786070802E-3</v>
      </c>
      <c r="N1027">
        <v>4.4369399999999899E-2</v>
      </c>
    </row>
    <row r="1028" spans="1:14">
      <c r="A1028" t="s">
        <v>93</v>
      </c>
      <c r="B1028" t="s">
        <v>2</v>
      </c>
      <c r="C1028" t="s">
        <v>93</v>
      </c>
      <c r="D1028" t="s">
        <v>85</v>
      </c>
      <c r="E1028" t="s">
        <v>111</v>
      </c>
      <c r="F1028" t="s">
        <v>249</v>
      </c>
      <c r="G1028" t="s">
        <v>249</v>
      </c>
      <c r="H1028" t="s">
        <v>4</v>
      </c>
      <c r="I1028">
        <v>8</v>
      </c>
      <c r="J1028">
        <v>1</v>
      </c>
      <c r="K1028">
        <v>61.17</v>
      </c>
      <c r="L1028">
        <v>7.6462500000000002</v>
      </c>
      <c r="M1028">
        <v>3.5407716200751998E-3</v>
      </c>
      <c r="N1028">
        <v>2.7073625E-2</v>
      </c>
    </row>
    <row r="1029" spans="1:14">
      <c r="A1029" t="s">
        <v>93</v>
      </c>
      <c r="B1029" t="s">
        <v>2</v>
      </c>
      <c r="C1029" t="s">
        <v>93</v>
      </c>
      <c r="D1029" t="s">
        <v>85</v>
      </c>
      <c r="E1029" t="s">
        <v>92</v>
      </c>
      <c r="F1029" t="s">
        <v>305</v>
      </c>
      <c r="G1029" t="s">
        <v>305</v>
      </c>
      <c r="H1029" t="s">
        <v>4</v>
      </c>
      <c r="I1029">
        <v>1</v>
      </c>
      <c r="J1029">
        <v>1</v>
      </c>
      <c r="K1029">
        <v>6.73</v>
      </c>
      <c r="L1029">
        <v>6.73</v>
      </c>
      <c r="M1029">
        <v>3.3427934621099499E-3</v>
      </c>
      <c r="N1029">
        <v>2.2497E-2</v>
      </c>
    </row>
    <row r="1030" spans="1:14">
      <c r="A1030" t="s">
        <v>93</v>
      </c>
      <c r="B1030" t="s">
        <v>2</v>
      </c>
      <c r="C1030" t="s">
        <v>93</v>
      </c>
      <c r="D1030" t="s">
        <v>85</v>
      </c>
      <c r="E1030" t="s">
        <v>92</v>
      </c>
      <c r="F1030" t="s">
        <v>305</v>
      </c>
      <c r="G1030" t="s">
        <v>305</v>
      </c>
      <c r="H1030" t="s">
        <v>16</v>
      </c>
      <c r="I1030">
        <v>1</v>
      </c>
      <c r="J1030">
        <v>1</v>
      </c>
      <c r="K1030">
        <v>137.68</v>
      </c>
      <c r="L1030">
        <v>137.68</v>
      </c>
      <c r="M1030">
        <v>1.67664148750726E-3</v>
      </c>
      <c r="N1030">
        <v>0.23083999999999999</v>
      </c>
    </row>
    <row r="1031" spans="1:14">
      <c r="A1031" t="s">
        <v>93</v>
      </c>
      <c r="B1031" t="s">
        <v>2</v>
      </c>
      <c r="C1031" t="s">
        <v>93</v>
      </c>
      <c r="D1031" t="s">
        <v>85</v>
      </c>
      <c r="E1031" t="s">
        <v>111</v>
      </c>
      <c r="F1031" t="s">
        <v>310</v>
      </c>
      <c r="G1031" t="s">
        <v>310</v>
      </c>
      <c r="H1031" t="s">
        <v>16</v>
      </c>
      <c r="I1031">
        <v>2</v>
      </c>
      <c r="J1031">
        <v>1</v>
      </c>
      <c r="K1031">
        <v>276.66999999999899</v>
      </c>
      <c r="L1031">
        <v>138.33499999999901</v>
      </c>
      <c r="M1031">
        <v>1.5909386633895901E-3</v>
      </c>
      <c r="N1031">
        <v>0.22008249999999999</v>
      </c>
    </row>
    <row r="1032" spans="1:14">
      <c r="A1032" t="s">
        <v>93</v>
      </c>
      <c r="B1032" t="s">
        <v>2</v>
      </c>
      <c r="C1032" t="s">
        <v>93</v>
      </c>
      <c r="D1032" t="s">
        <v>85</v>
      </c>
      <c r="E1032" t="s">
        <v>111</v>
      </c>
      <c r="F1032" t="s">
        <v>318</v>
      </c>
      <c r="G1032" t="s">
        <v>318</v>
      </c>
      <c r="H1032" t="s">
        <v>16</v>
      </c>
      <c r="I1032">
        <v>4</v>
      </c>
      <c r="J1032">
        <v>2</v>
      </c>
      <c r="K1032">
        <v>1217.6299999999901</v>
      </c>
      <c r="L1032">
        <v>304.407499999999</v>
      </c>
      <c r="M1032">
        <v>1.8356454752264601E-3</v>
      </c>
      <c r="N1032">
        <v>0.55878424999999998</v>
      </c>
    </row>
    <row r="1033" spans="1:14">
      <c r="A1033" t="s">
        <v>93</v>
      </c>
      <c r="B1033" t="s">
        <v>2</v>
      </c>
      <c r="C1033" t="s">
        <v>93</v>
      </c>
      <c r="D1033" t="s">
        <v>85</v>
      </c>
      <c r="E1033" t="s">
        <v>92</v>
      </c>
      <c r="F1033" t="s">
        <v>319</v>
      </c>
      <c r="G1033" t="s">
        <v>319</v>
      </c>
      <c r="H1033" t="s">
        <v>13</v>
      </c>
      <c r="I1033">
        <v>1</v>
      </c>
      <c r="J1033">
        <v>1</v>
      </c>
      <c r="K1033">
        <v>20.36</v>
      </c>
      <c r="L1033">
        <v>20.36</v>
      </c>
      <c r="M1033">
        <v>3.0745088408644398E-3</v>
      </c>
      <c r="N1033">
        <v>6.2597E-2</v>
      </c>
    </row>
    <row r="1034" spans="1:14">
      <c r="A1034" t="s">
        <v>93</v>
      </c>
      <c r="B1034" t="s">
        <v>2</v>
      </c>
      <c r="C1034" t="s">
        <v>93</v>
      </c>
      <c r="D1034" t="s">
        <v>85</v>
      </c>
      <c r="E1034" t="s">
        <v>103</v>
      </c>
      <c r="F1034" t="s">
        <v>316</v>
      </c>
      <c r="G1034" t="s">
        <v>316</v>
      </c>
      <c r="H1034" t="s">
        <v>16</v>
      </c>
      <c r="I1034">
        <v>1</v>
      </c>
      <c r="J1034">
        <v>1</v>
      </c>
      <c r="K1034">
        <v>156.05000000000001</v>
      </c>
      <c r="L1034">
        <v>156.05000000000001</v>
      </c>
      <c r="M1034">
        <v>2.5727715475809001E-3</v>
      </c>
      <c r="N1034">
        <v>0.40148099999999998</v>
      </c>
    </row>
    <row r="1035" spans="1:14">
      <c r="A1035" t="s">
        <v>93</v>
      </c>
      <c r="B1035" t="s">
        <v>2</v>
      </c>
      <c r="C1035" t="s">
        <v>93</v>
      </c>
      <c r="D1035" t="s">
        <v>85</v>
      </c>
      <c r="E1035" t="s">
        <v>111</v>
      </c>
      <c r="F1035" t="s">
        <v>316</v>
      </c>
      <c r="G1035" t="s">
        <v>316</v>
      </c>
      <c r="H1035" t="s">
        <v>15</v>
      </c>
      <c r="I1035">
        <v>2</v>
      </c>
      <c r="J1035">
        <v>2</v>
      </c>
      <c r="K1035">
        <v>133.72</v>
      </c>
      <c r="L1035">
        <v>66.86</v>
      </c>
      <c r="M1035">
        <v>1.9452737062518599E-3</v>
      </c>
      <c r="N1035">
        <v>0.13006100000000001</v>
      </c>
    </row>
    <row r="1036" spans="1:14">
      <c r="A1036" t="s">
        <v>93</v>
      </c>
      <c r="B1036" t="s">
        <v>2</v>
      </c>
      <c r="C1036" t="s">
        <v>93</v>
      </c>
      <c r="D1036" t="s">
        <v>85</v>
      </c>
      <c r="E1036" t="s">
        <v>111</v>
      </c>
      <c r="F1036" t="s">
        <v>307</v>
      </c>
      <c r="G1036" t="s">
        <v>307</v>
      </c>
      <c r="H1036" t="s">
        <v>13</v>
      </c>
      <c r="I1036">
        <v>3</v>
      </c>
      <c r="J1036">
        <v>3</v>
      </c>
      <c r="K1036">
        <v>70.5</v>
      </c>
      <c r="L1036">
        <v>23.5</v>
      </c>
      <c r="M1036">
        <v>2.11652482269503E-3</v>
      </c>
      <c r="N1036">
        <v>4.9738333333333301E-2</v>
      </c>
    </row>
    <row r="1037" spans="1:14">
      <c r="A1037" t="s">
        <v>76</v>
      </c>
      <c r="B1037" t="s">
        <v>3</v>
      </c>
      <c r="C1037" t="s">
        <v>86</v>
      </c>
      <c r="D1037" t="s">
        <v>85</v>
      </c>
      <c r="E1037" t="s">
        <v>92</v>
      </c>
      <c r="F1037" t="s">
        <v>308</v>
      </c>
      <c r="G1037" t="s">
        <v>308</v>
      </c>
      <c r="H1037" t="s">
        <v>15</v>
      </c>
      <c r="I1037">
        <v>2</v>
      </c>
      <c r="J1037">
        <v>2</v>
      </c>
      <c r="K1037">
        <v>110.43</v>
      </c>
      <c r="L1037">
        <v>55.215000000000003</v>
      </c>
      <c r="M1037">
        <v>1.24005252195961E-3</v>
      </c>
      <c r="N1037">
        <v>6.8469500000000003E-2</v>
      </c>
    </row>
    <row r="1038" spans="1:14">
      <c r="A1038" t="s">
        <v>93</v>
      </c>
      <c r="B1038" t="s">
        <v>2</v>
      </c>
      <c r="C1038" t="s">
        <v>221</v>
      </c>
      <c r="D1038" t="s">
        <v>285</v>
      </c>
      <c r="E1038" t="s">
        <v>111</v>
      </c>
      <c r="F1038" t="s">
        <v>106</v>
      </c>
      <c r="G1038" t="s">
        <v>106</v>
      </c>
      <c r="H1038" t="s">
        <v>15</v>
      </c>
      <c r="I1038">
        <v>1</v>
      </c>
      <c r="J1038">
        <v>1</v>
      </c>
      <c r="K1038">
        <v>60.81</v>
      </c>
      <c r="L1038">
        <v>60.81</v>
      </c>
      <c r="M1038">
        <v>2.66669955599408E-3</v>
      </c>
      <c r="N1038">
        <v>0.162162</v>
      </c>
    </row>
    <row r="1039" spans="1:14">
      <c r="A1039" t="s">
        <v>93</v>
      </c>
      <c r="B1039" t="s">
        <v>2</v>
      </c>
      <c r="C1039" t="s">
        <v>93</v>
      </c>
      <c r="D1039" t="s">
        <v>85</v>
      </c>
      <c r="E1039" t="s">
        <v>111</v>
      </c>
      <c r="F1039" t="s">
        <v>83</v>
      </c>
      <c r="G1039" t="s">
        <v>106</v>
      </c>
      <c r="H1039" t="s">
        <v>15</v>
      </c>
      <c r="I1039">
        <v>4</v>
      </c>
      <c r="J1039">
        <v>4</v>
      </c>
      <c r="K1039">
        <v>294.7</v>
      </c>
      <c r="L1039">
        <v>73.674999999999997</v>
      </c>
      <c r="M1039">
        <v>2.6680285035629399E-3</v>
      </c>
      <c r="N1039">
        <v>0.19656699999999999</v>
      </c>
    </row>
    <row r="1040" spans="1:14">
      <c r="A1040" t="s">
        <v>93</v>
      </c>
      <c r="B1040" t="s">
        <v>2</v>
      </c>
      <c r="C1040" t="s">
        <v>93</v>
      </c>
      <c r="D1040" t="s">
        <v>85</v>
      </c>
      <c r="E1040" t="s">
        <v>111</v>
      </c>
      <c r="F1040" t="s">
        <v>240</v>
      </c>
      <c r="G1040" t="s">
        <v>106</v>
      </c>
      <c r="H1040" t="s">
        <v>16</v>
      </c>
      <c r="I1040">
        <v>3</v>
      </c>
      <c r="J1040">
        <v>2</v>
      </c>
      <c r="K1040">
        <v>877.9</v>
      </c>
      <c r="L1040">
        <v>292.63333333333298</v>
      </c>
      <c r="M1040">
        <v>2.57079052283859E-3</v>
      </c>
      <c r="N1040">
        <v>0.75229899999999905</v>
      </c>
    </row>
    <row r="1041" spans="1:14">
      <c r="A1041" t="s">
        <v>93</v>
      </c>
      <c r="B1041" t="s">
        <v>2</v>
      </c>
      <c r="C1041" t="s">
        <v>221</v>
      </c>
      <c r="D1041" t="s">
        <v>285</v>
      </c>
      <c r="E1041" t="s">
        <v>111</v>
      </c>
      <c r="F1041" t="s">
        <v>106</v>
      </c>
      <c r="G1041" t="s">
        <v>106</v>
      </c>
      <c r="H1041" t="s">
        <v>16</v>
      </c>
      <c r="I1041">
        <v>2</v>
      </c>
      <c r="J1041">
        <v>2</v>
      </c>
      <c r="K1041">
        <v>236.55</v>
      </c>
      <c r="L1041">
        <v>118.27500000000001</v>
      </c>
      <c r="M1041">
        <v>1.65346015641513E-3</v>
      </c>
      <c r="N1041">
        <v>0.19556299999999999</v>
      </c>
    </row>
    <row r="1042" spans="1:14">
      <c r="A1042" t="s">
        <v>93</v>
      </c>
      <c r="B1042" t="s">
        <v>2</v>
      </c>
      <c r="C1042" t="s">
        <v>93</v>
      </c>
      <c r="D1042" t="s">
        <v>85</v>
      </c>
      <c r="E1042" t="s">
        <v>111</v>
      </c>
      <c r="F1042" t="s">
        <v>265</v>
      </c>
      <c r="G1042" t="s">
        <v>106</v>
      </c>
      <c r="H1042" t="s">
        <v>16</v>
      </c>
      <c r="I1042">
        <v>2</v>
      </c>
      <c r="J1042">
        <v>1</v>
      </c>
      <c r="K1042">
        <v>533.62</v>
      </c>
      <c r="L1042">
        <v>266.81</v>
      </c>
      <c r="M1042">
        <v>2.5594917731719198E-3</v>
      </c>
      <c r="N1042">
        <v>0.68289800000000001</v>
      </c>
    </row>
    <row r="1043" spans="1:14">
      <c r="A1043" t="s">
        <v>93</v>
      </c>
      <c r="B1043" t="s">
        <v>2</v>
      </c>
      <c r="C1043" t="s">
        <v>93</v>
      </c>
      <c r="D1043" t="s">
        <v>85</v>
      </c>
      <c r="E1043" t="s">
        <v>111</v>
      </c>
      <c r="F1043" t="s">
        <v>306</v>
      </c>
      <c r="G1043" t="s">
        <v>106</v>
      </c>
      <c r="H1043" t="s">
        <v>14</v>
      </c>
      <c r="I1043">
        <v>1</v>
      </c>
      <c r="J1043">
        <v>1</v>
      </c>
      <c r="K1043">
        <v>46.78</v>
      </c>
      <c r="L1043">
        <v>46.78</v>
      </c>
      <c r="M1043">
        <v>2.6915134672937102E-3</v>
      </c>
      <c r="N1043">
        <v>0.12590899999999999</v>
      </c>
    </row>
    <row r="1044" spans="1:14">
      <c r="A1044" t="s">
        <v>93</v>
      </c>
      <c r="B1044" t="s">
        <v>2</v>
      </c>
      <c r="C1044" t="s">
        <v>93</v>
      </c>
      <c r="D1044" t="s">
        <v>85</v>
      </c>
      <c r="E1044" t="s">
        <v>111</v>
      </c>
      <c r="F1044" t="s">
        <v>265</v>
      </c>
      <c r="G1044" t="s">
        <v>106</v>
      </c>
      <c r="H1044" t="s">
        <v>15</v>
      </c>
      <c r="I1044">
        <v>1</v>
      </c>
      <c r="J1044">
        <v>1</v>
      </c>
      <c r="K1044">
        <v>85.07</v>
      </c>
      <c r="L1044">
        <v>85.07</v>
      </c>
      <c r="M1044">
        <v>2.6487245797578401E-3</v>
      </c>
      <c r="N1044">
        <v>0.225327</v>
      </c>
    </row>
    <row r="1045" spans="1:14">
      <c r="A1045" t="s">
        <v>93</v>
      </c>
      <c r="B1045" t="s">
        <v>2</v>
      </c>
      <c r="C1045" t="s">
        <v>93</v>
      </c>
      <c r="D1045" t="s">
        <v>85</v>
      </c>
      <c r="E1045" t="s">
        <v>111</v>
      </c>
      <c r="F1045" t="s">
        <v>137</v>
      </c>
      <c r="G1045" t="s">
        <v>106</v>
      </c>
      <c r="H1045" t="s">
        <v>15</v>
      </c>
      <c r="I1045">
        <v>1</v>
      </c>
      <c r="J1045">
        <v>1</v>
      </c>
      <c r="K1045">
        <v>55.12</v>
      </c>
      <c r="L1045">
        <v>55.12</v>
      </c>
      <c r="M1045">
        <v>2.6673802612481798E-3</v>
      </c>
      <c r="N1045">
        <v>0.14702599999999999</v>
      </c>
    </row>
    <row r="1046" spans="1:14">
      <c r="A1046" t="s">
        <v>93</v>
      </c>
      <c r="B1046" t="s">
        <v>2</v>
      </c>
      <c r="C1046" t="s">
        <v>93</v>
      </c>
      <c r="D1046" t="s">
        <v>85</v>
      </c>
      <c r="E1046" t="s">
        <v>111</v>
      </c>
      <c r="F1046" t="s">
        <v>117</v>
      </c>
      <c r="G1046" t="s">
        <v>106</v>
      </c>
      <c r="H1046" t="s">
        <v>16</v>
      </c>
      <c r="I1046">
        <v>1</v>
      </c>
      <c r="J1046">
        <v>1</v>
      </c>
      <c r="K1046">
        <v>270.05</v>
      </c>
      <c r="L1046">
        <v>270.05</v>
      </c>
      <c r="M1046">
        <v>2.5641844102943798E-3</v>
      </c>
      <c r="N1046">
        <v>0.69245800000000002</v>
      </c>
    </row>
    <row r="1047" spans="1:14">
      <c r="A1047" t="s">
        <v>93</v>
      </c>
      <c r="B1047" t="s">
        <v>2</v>
      </c>
      <c r="C1047" t="s">
        <v>93</v>
      </c>
      <c r="D1047" t="s">
        <v>85</v>
      </c>
      <c r="E1047" t="s">
        <v>111</v>
      </c>
      <c r="F1047" t="s">
        <v>83</v>
      </c>
      <c r="G1047" t="s">
        <v>106</v>
      </c>
      <c r="H1047" t="s">
        <v>14</v>
      </c>
      <c r="I1047">
        <v>1</v>
      </c>
      <c r="J1047">
        <v>1</v>
      </c>
      <c r="K1047">
        <v>46.28</v>
      </c>
      <c r="L1047">
        <v>46.28</v>
      </c>
      <c r="M1047">
        <v>2.67783059636992E-3</v>
      </c>
      <c r="N1047">
        <v>0.12393</v>
      </c>
    </row>
    <row r="1048" spans="1:14">
      <c r="A1048" t="s">
        <v>93</v>
      </c>
      <c r="B1048" t="s">
        <v>2</v>
      </c>
      <c r="C1048" t="s">
        <v>93</v>
      </c>
      <c r="D1048" t="s">
        <v>85</v>
      </c>
      <c r="E1048" t="s">
        <v>111</v>
      </c>
      <c r="F1048" t="s">
        <v>250</v>
      </c>
      <c r="G1048" t="s">
        <v>106</v>
      </c>
      <c r="H1048" t="s">
        <v>16</v>
      </c>
      <c r="I1048">
        <v>3</v>
      </c>
      <c r="J1048">
        <v>2</v>
      </c>
      <c r="K1048">
        <v>478.73</v>
      </c>
      <c r="L1048">
        <v>159.576666666666</v>
      </c>
      <c r="M1048">
        <v>2.5964384935140798E-3</v>
      </c>
      <c r="N1048">
        <v>0.414331</v>
      </c>
    </row>
    <row r="1049" spans="1:14">
      <c r="A1049" t="s">
        <v>93</v>
      </c>
      <c r="B1049" t="s">
        <v>2</v>
      </c>
      <c r="C1049" t="s">
        <v>93</v>
      </c>
      <c r="D1049" t="s">
        <v>85</v>
      </c>
      <c r="E1049" t="s">
        <v>111</v>
      </c>
      <c r="F1049" t="s">
        <v>240</v>
      </c>
      <c r="G1049" t="s">
        <v>106</v>
      </c>
      <c r="H1049" t="s">
        <v>12</v>
      </c>
      <c r="I1049">
        <v>1</v>
      </c>
      <c r="J1049">
        <v>1</v>
      </c>
      <c r="K1049">
        <v>17.5</v>
      </c>
      <c r="L1049">
        <v>17.5</v>
      </c>
      <c r="M1049">
        <v>3.3106857142857098E-3</v>
      </c>
      <c r="N1049">
        <v>5.7937000000000002E-2</v>
      </c>
    </row>
    <row r="1050" spans="1:14">
      <c r="A1050" t="s">
        <v>93</v>
      </c>
      <c r="B1050" t="s">
        <v>2</v>
      </c>
      <c r="C1050" t="s">
        <v>93</v>
      </c>
      <c r="D1050" t="s">
        <v>85</v>
      </c>
      <c r="E1050" t="s">
        <v>111</v>
      </c>
      <c r="F1050" t="s">
        <v>99</v>
      </c>
      <c r="G1050" t="s">
        <v>106</v>
      </c>
      <c r="H1050" t="s">
        <v>16</v>
      </c>
      <c r="I1050">
        <v>2</v>
      </c>
      <c r="J1050">
        <v>2</v>
      </c>
      <c r="K1050">
        <v>357.71</v>
      </c>
      <c r="L1050">
        <v>178.85499999999999</v>
      </c>
      <c r="M1050">
        <v>1.95632216040927E-3</v>
      </c>
      <c r="N1050">
        <v>0.34989799999999999</v>
      </c>
    </row>
    <row r="1051" spans="1:14">
      <c r="A1051" t="s">
        <v>93</v>
      </c>
      <c r="B1051" t="s">
        <v>2</v>
      </c>
      <c r="C1051" t="s">
        <v>221</v>
      </c>
      <c r="D1051" t="s">
        <v>285</v>
      </c>
      <c r="E1051" t="s">
        <v>111</v>
      </c>
      <c r="F1051" t="s">
        <v>106</v>
      </c>
      <c r="G1051" t="s">
        <v>106</v>
      </c>
      <c r="H1051" t="s">
        <v>4</v>
      </c>
      <c r="I1051">
        <v>2</v>
      </c>
      <c r="J1051">
        <v>2</v>
      </c>
      <c r="K1051">
        <v>13.84</v>
      </c>
      <c r="L1051">
        <v>6.92</v>
      </c>
      <c r="M1051">
        <v>3.8502890173410399E-3</v>
      </c>
      <c r="N1051">
        <v>2.6644000000000001E-2</v>
      </c>
    </row>
    <row r="1052" spans="1:14">
      <c r="A1052" t="s">
        <v>93</v>
      </c>
      <c r="B1052" t="s">
        <v>2</v>
      </c>
      <c r="C1052" t="s">
        <v>93</v>
      </c>
      <c r="D1052" t="s">
        <v>85</v>
      </c>
      <c r="E1052" t="s">
        <v>111</v>
      </c>
      <c r="F1052" t="s">
        <v>250</v>
      </c>
      <c r="G1052" t="s">
        <v>106</v>
      </c>
      <c r="H1052" t="s">
        <v>15</v>
      </c>
      <c r="I1052">
        <v>3</v>
      </c>
      <c r="J1052">
        <v>3</v>
      </c>
      <c r="K1052">
        <v>209.01999999999899</v>
      </c>
      <c r="L1052">
        <v>69.673333333333304</v>
      </c>
      <c r="M1052">
        <v>2.6368864223519201E-3</v>
      </c>
      <c r="N1052">
        <v>0.183720666666666</v>
      </c>
    </row>
    <row r="1053" spans="1:14">
      <c r="A1053" t="s">
        <v>93</v>
      </c>
      <c r="B1053" t="s">
        <v>2</v>
      </c>
      <c r="C1053" t="s">
        <v>93</v>
      </c>
      <c r="D1053" t="s">
        <v>85</v>
      </c>
      <c r="E1053" t="s">
        <v>111</v>
      </c>
      <c r="F1053" t="s">
        <v>308</v>
      </c>
      <c r="G1053" t="s">
        <v>106</v>
      </c>
      <c r="H1053" t="s">
        <v>15</v>
      </c>
      <c r="I1053">
        <v>3</v>
      </c>
      <c r="J1053">
        <v>2</v>
      </c>
      <c r="K1053">
        <v>210.19</v>
      </c>
      <c r="L1053">
        <v>70.063333333333304</v>
      </c>
      <c r="M1053">
        <v>2.67701127551263E-3</v>
      </c>
      <c r="N1053">
        <v>0.187560333333333</v>
      </c>
    </row>
    <row r="1054" spans="1:14">
      <c r="A1054" t="s">
        <v>93</v>
      </c>
      <c r="B1054" t="s">
        <v>2</v>
      </c>
      <c r="C1054" t="s">
        <v>93</v>
      </c>
      <c r="D1054" t="s">
        <v>85</v>
      </c>
      <c r="E1054" t="s">
        <v>111</v>
      </c>
      <c r="F1054" t="s">
        <v>250</v>
      </c>
      <c r="G1054" t="s">
        <v>106</v>
      </c>
      <c r="H1054" t="s">
        <v>4</v>
      </c>
      <c r="I1054">
        <v>1</v>
      </c>
      <c r="J1054">
        <v>1</v>
      </c>
      <c r="K1054">
        <v>4.17</v>
      </c>
      <c r="L1054">
        <v>4.17</v>
      </c>
      <c r="M1054">
        <v>5.5357314148681003E-3</v>
      </c>
      <c r="N1054">
        <v>2.3084E-2</v>
      </c>
    </row>
    <row r="1055" spans="1:14">
      <c r="A1055" t="s">
        <v>93</v>
      </c>
      <c r="B1055" t="s">
        <v>2</v>
      </c>
      <c r="C1055" t="s">
        <v>93</v>
      </c>
      <c r="D1055" t="s">
        <v>85</v>
      </c>
      <c r="E1055" t="s">
        <v>111</v>
      </c>
      <c r="F1055" t="s">
        <v>250</v>
      </c>
      <c r="G1055" t="s">
        <v>106</v>
      </c>
      <c r="H1055" t="s">
        <v>13</v>
      </c>
      <c r="I1055">
        <v>2</v>
      </c>
      <c r="J1055">
        <v>2</v>
      </c>
      <c r="K1055">
        <v>44.84</v>
      </c>
      <c r="L1055">
        <v>22.42</v>
      </c>
      <c r="M1055">
        <v>2.7975468331846499E-3</v>
      </c>
      <c r="N1055">
        <v>6.2720999999999999E-2</v>
      </c>
    </row>
    <row r="1056" spans="1:14">
      <c r="A1056" t="s">
        <v>93</v>
      </c>
      <c r="B1056" t="s">
        <v>2</v>
      </c>
      <c r="C1056" t="s">
        <v>93</v>
      </c>
      <c r="D1056" t="s">
        <v>85</v>
      </c>
      <c r="E1056" t="s">
        <v>111</v>
      </c>
      <c r="F1056" t="s">
        <v>117</v>
      </c>
      <c r="G1056" t="s">
        <v>106</v>
      </c>
      <c r="H1056" t="s">
        <v>12</v>
      </c>
      <c r="I1056">
        <v>1</v>
      </c>
      <c r="J1056">
        <v>1</v>
      </c>
      <c r="K1056">
        <v>10.5</v>
      </c>
      <c r="L1056">
        <v>10.5</v>
      </c>
      <c r="M1056">
        <v>3.4595238095238099E-3</v>
      </c>
      <c r="N1056">
        <v>3.6325000000000003E-2</v>
      </c>
    </row>
    <row r="1057" spans="1:14">
      <c r="A1057" t="s">
        <v>93</v>
      </c>
      <c r="B1057" t="s">
        <v>2</v>
      </c>
      <c r="C1057" t="s">
        <v>93</v>
      </c>
      <c r="D1057" t="s">
        <v>85</v>
      </c>
      <c r="E1057" t="s">
        <v>111</v>
      </c>
      <c r="F1057" t="s">
        <v>83</v>
      </c>
      <c r="G1057" t="s">
        <v>106</v>
      </c>
      <c r="H1057" t="s">
        <v>13</v>
      </c>
      <c r="I1057">
        <v>2</v>
      </c>
      <c r="J1057">
        <v>2</v>
      </c>
      <c r="K1057">
        <v>55.66</v>
      </c>
      <c r="L1057">
        <v>27.83</v>
      </c>
      <c r="M1057">
        <v>2.84342436219906E-3</v>
      </c>
      <c r="N1057">
        <v>7.9132499999999995E-2</v>
      </c>
    </row>
    <row r="1058" spans="1:14">
      <c r="A1058" t="s">
        <v>93</v>
      </c>
      <c r="B1058" t="s">
        <v>2</v>
      </c>
      <c r="C1058" t="s">
        <v>93</v>
      </c>
      <c r="D1058" t="s">
        <v>85</v>
      </c>
      <c r="E1058" t="s">
        <v>111</v>
      </c>
      <c r="F1058" t="s">
        <v>308</v>
      </c>
      <c r="G1058" t="s">
        <v>106</v>
      </c>
      <c r="H1058" t="s">
        <v>16</v>
      </c>
      <c r="I1058">
        <v>1</v>
      </c>
      <c r="J1058">
        <v>1</v>
      </c>
      <c r="K1058">
        <v>179.41</v>
      </c>
      <c r="L1058">
        <v>179.41</v>
      </c>
      <c r="M1058">
        <v>2.5909202385597202E-3</v>
      </c>
      <c r="N1058">
        <v>0.464837</v>
      </c>
    </row>
    <row r="1059" spans="1:14">
      <c r="A1059" t="s">
        <v>93</v>
      </c>
      <c r="B1059" t="s">
        <v>2</v>
      </c>
      <c r="C1059" t="s">
        <v>93</v>
      </c>
      <c r="D1059" t="s">
        <v>85</v>
      </c>
      <c r="E1059" t="s">
        <v>111</v>
      </c>
      <c r="F1059" t="s">
        <v>117</v>
      </c>
      <c r="G1059" t="s">
        <v>106</v>
      </c>
      <c r="H1059" t="s">
        <v>14</v>
      </c>
      <c r="I1059">
        <v>1</v>
      </c>
      <c r="J1059">
        <v>1</v>
      </c>
      <c r="K1059">
        <v>41.27</v>
      </c>
      <c r="L1059">
        <v>41.27</v>
      </c>
      <c r="M1059">
        <v>2.7805427671432001E-3</v>
      </c>
      <c r="N1059">
        <v>0.11475299999999999</v>
      </c>
    </row>
    <row r="1060" spans="1:14">
      <c r="A1060" t="s">
        <v>93</v>
      </c>
      <c r="B1060" t="s">
        <v>2</v>
      </c>
      <c r="C1060" t="s">
        <v>93</v>
      </c>
      <c r="D1060" t="s">
        <v>85</v>
      </c>
      <c r="E1060" t="s">
        <v>111</v>
      </c>
      <c r="F1060" t="s">
        <v>240</v>
      </c>
      <c r="G1060" t="s">
        <v>106</v>
      </c>
      <c r="H1060" t="s">
        <v>4</v>
      </c>
      <c r="I1060">
        <v>1</v>
      </c>
      <c r="J1060">
        <v>1</v>
      </c>
      <c r="K1060">
        <v>4.0199999999999996</v>
      </c>
      <c r="L1060">
        <v>4.0199999999999996</v>
      </c>
      <c r="M1060">
        <v>5.0661691542288499E-3</v>
      </c>
      <c r="N1060">
        <v>2.0365999999999999E-2</v>
      </c>
    </row>
    <row r="1061" spans="1:14">
      <c r="A1061" t="s">
        <v>93</v>
      </c>
      <c r="B1061" t="s">
        <v>2</v>
      </c>
      <c r="C1061" t="s">
        <v>93</v>
      </c>
      <c r="D1061" t="s">
        <v>85</v>
      </c>
      <c r="E1061" t="s">
        <v>111</v>
      </c>
      <c r="F1061" t="s">
        <v>250</v>
      </c>
      <c r="G1061" t="s">
        <v>106</v>
      </c>
      <c r="H1061" t="s">
        <v>12</v>
      </c>
      <c r="I1061">
        <v>1</v>
      </c>
      <c r="J1061">
        <v>1</v>
      </c>
      <c r="K1061">
        <v>15.26</v>
      </c>
      <c r="L1061">
        <v>15.26</v>
      </c>
      <c r="M1061">
        <v>3.0003276539973698E-3</v>
      </c>
      <c r="N1061">
        <v>4.5784999999999999E-2</v>
      </c>
    </row>
    <row r="1062" spans="1:14">
      <c r="A1062" t="s">
        <v>93</v>
      </c>
      <c r="B1062" t="s">
        <v>2</v>
      </c>
      <c r="C1062" t="s">
        <v>93</v>
      </c>
      <c r="D1062" t="s">
        <v>85</v>
      </c>
      <c r="E1062" t="s">
        <v>111</v>
      </c>
      <c r="F1062" t="s">
        <v>308</v>
      </c>
      <c r="G1062" t="s">
        <v>106</v>
      </c>
      <c r="H1062" t="s">
        <v>12</v>
      </c>
      <c r="I1062">
        <v>1</v>
      </c>
      <c r="J1062">
        <v>1</v>
      </c>
      <c r="K1062">
        <v>13.87</v>
      </c>
      <c r="L1062">
        <v>13.87</v>
      </c>
      <c r="M1062">
        <v>3.2837779379956702E-3</v>
      </c>
      <c r="N1062">
        <v>4.5546000000000003E-2</v>
      </c>
    </row>
    <row r="1063" spans="1:14">
      <c r="A1063" t="s">
        <v>93</v>
      </c>
      <c r="B1063" t="s">
        <v>2</v>
      </c>
      <c r="C1063" t="s">
        <v>93</v>
      </c>
      <c r="D1063" t="s">
        <v>85</v>
      </c>
      <c r="E1063" t="s">
        <v>111</v>
      </c>
      <c r="F1063" t="s">
        <v>240</v>
      </c>
      <c r="G1063" t="s">
        <v>106</v>
      </c>
      <c r="H1063" t="s">
        <v>13</v>
      </c>
      <c r="I1063">
        <v>1</v>
      </c>
      <c r="J1063">
        <v>1</v>
      </c>
      <c r="K1063">
        <v>20.93</v>
      </c>
      <c r="L1063">
        <v>20.93</v>
      </c>
      <c r="M1063">
        <v>3.2297181079789699E-3</v>
      </c>
      <c r="N1063">
        <v>6.7598000000000005E-2</v>
      </c>
    </row>
    <row r="1064" spans="1:14">
      <c r="A1064" t="s">
        <v>93</v>
      </c>
      <c r="B1064" t="s">
        <v>2</v>
      </c>
      <c r="C1064" t="s">
        <v>93</v>
      </c>
      <c r="D1064" t="s">
        <v>85</v>
      </c>
      <c r="E1064" t="s">
        <v>111</v>
      </c>
      <c r="F1064" t="s">
        <v>316</v>
      </c>
      <c r="G1064" t="s">
        <v>316</v>
      </c>
      <c r="H1064" t="s">
        <v>16</v>
      </c>
      <c r="I1064">
        <v>1</v>
      </c>
      <c r="J1064">
        <v>1</v>
      </c>
      <c r="K1064">
        <v>323.02</v>
      </c>
      <c r="L1064">
        <v>323.02</v>
      </c>
      <c r="M1064">
        <v>2.5383939074979799E-3</v>
      </c>
      <c r="N1064">
        <v>0.81995200000000001</v>
      </c>
    </row>
    <row r="1065" spans="1:14">
      <c r="A1065" t="s">
        <v>93</v>
      </c>
      <c r="B1065" t="s">
        <v>2</v>
      </c>
      <c r="C1065" t="s">
        <v>93</v>
      </c>
      <c r="D1065" t="s">
        <v>85</v>
      </c>
      <c r="E1065" t="s">
        <v>111</v>
      </c>
      <c r="F1065" t="s">
        <v>249</v>
      </c>
      <c r="G1065" t="s">
        <v>249</v>
      </c>
      <c r="H1065" t="s">
        <v>15</v>
      </c>
      <c r="I1065">
        <v>3</v>
      </c>
      <c r="J1065">
        <v>3</v>
      </c>
      <c r="K1065">
        <v>189.51</v>
      </c>
      <c r="L1065">
        <v>63.169999999999902</v>
      </c>
      <c r="M1065">
        <v>1.57263468946229E-3</v>
      </c>
      <c r="N1065">
        <v>9.9343333333333297E-2</v>
      </c>
    </row>
    <row r="1066" spans="1:14">
      <c r="A1066" t="s">
        <v>93</v>
      </c>
      <c r="B1066" t="s">
        <v>2</v>
      </c>
      <c r="C1066" t="s">
        <v>93</v>
      </c>
      <c r="D1066" t="s">
        <v>85</v>
      </c>
      <c r="E1066" t="s">
        <v>111</v>
      </c>
      <c r="F1066" t="s">
        <v>316</v>
      </c>
      <c r="G1066" t="s">
        <v>316</v>
      </c>
      <c r="H1066" t="s">
        <v>14</v>
      </c>
      <c r="I1066">
        <v>2</v>
      </c>
      <c r="J1066">
        <v>2</v>
      </c>
      <c r="K1066">
        <v>76.569999999999993</v>
      </c>
      <c r="L1066">
        <v>38.284999999999997</v>
      </c>
      <c r="M1066">
        <v>2.1927517304427299E-3</v>
      </c>
      <c r="N1066">
        <v>8.3949499999999996E-2</v>
      </c>
    </row>
    <row r="1067" spans="1:14">
      <c r="A1067" t="s">
        <v>93</v>
      </c>
      <c r="B1067" t="s">
        <v>2</v>
      </c>
      <c r="C1067" t="s">
        <v>93</v>
      </c>
      <c r="D1067" t="s">
        <v>85</v>
      </c>
      <c r="E1067" t="s">
        <v>103</v>
      </c>
      <c r="F1067" t="s">
        <v>305</v>
      </c>
      <c r="G1067" t="s">
        <v>305</v>
      </c>
      <c r="H1067" t="s">
        <v>17</v>
      </c>
      <c r="I1067">
        <v>1</v>
      </c>
      <c r="J1067">
        <v>1</v>
      </c>
      <c r="K1067">
        <v>713.69</v>
      </c>
      <c r="L1067">
        <v>713.69</v>
      </c>
      <c r="M1067">
        <v>9.0935840490969401E-3</v>
      </c>
      <c r="N1067">
        <v>6.49</v>
      </c>
    </row>
    <row r="1068" spans="1:14">
      <c r="A1068" t="s">
        <v>76</v>
      </c>
      <c r="B1068" t="s">
        <v>3</v>
      </c>
      <c r="C1068" t="s">
        <v>86</v>
      </c>
      <c r="D1068" t="s">
        <v>85</v>
      </c>
      <c r="E1068" t="s">
        <v>92</v>
      </c>
      <c r="F1068" t="s">
        <v>88</v>
      </c>
      <c r="G1068" t="s">
        <v>88</v>
      </c>
      <c r="H1068" t="s">
        <v>4</v>
      </c>
      <c r="I1068">
        <v>2</v>
      </c>
      <c r="J1068">
        <v>2</v>
      </c>
      <c r="K1068">
        <v>16.329999999999998</v>
      </c>
      <c r="L1068">
        <v>8.1649999999999991</v>
      </c>
      <c r="M1068">
        <v>3.5046540110226501E-3</v>
      </c>
      <c r="N1068">
        <v>2.8615499999999999E-2</v>
      </c>
    </row>
    <row r="1069" spans="1:14">
      <c r="A1069" t="s">
        <v>93</v>
      </c>
      <c r="B1069" t="s">
        <v>2</v>
      </c>
      <c r="C1069" t="s">
        <v>93</v>
      </c>
      <c r="D1069" t="s">
        <v>85</v>
      </c>
      <c r="E1069" t="s">
        <v>92</v>
      </c>
      <c r="F1069" t="s">
        <v>308</v>
      </c>
      <c r="G1069" t="s">
        <v>308</v>
      </c>
      <c r="H1069" t="s">
        <v>17</v>
      </c>
      <c r="I1069">
        <v>7</v>
      </c>
      <c r="J1069">
        <v>6</v>
      </c>
      <c r="K1069">
        <v>6189.07</v>
      </c>
      <c r="L1069">
        <v>884.15285714285699</v>
      </c>
      <c r="M1069">
        <v>1.4703356077730499E-3</v>
      </c>
      <c r="N1069">
        <v>1.3000014285714201</v>
      </c>
    </row>
    <row r="1070" spans="1:14">
      <c r="A1070" t="s">
        <v>76</v>
      </c>
      <c r="B1070" t="s">
        <v>3</v>
      </c>
      <c r="C1070" t="s">
        <v>86</v>
      </c>
      <c r="D1070" t="s">
        <v>85</v>
      </c>
      <c r="E1070" t="s">
        <v>92</v>
      </c>
      <c r="F1070" t="s">
        <v>308</v>
      </c>
      <c r="G1070" t="s">
        <v>308</v>
      </c>
      <c r="H1070" t="s">
        <v>16</v>
      </c>
      <c r="I1070">
        <v>2</v>
      </c>
      <c r="J1070">
        <v>2</v>
      </c>
      <c r="K1070">
        <v>277.76</v>
      </c>
      <c r="L1070">
        <v>138.88</v>
      </c>
      <c r="M1070">
        <v>1.23817684331797E-3</v>
      </c>
      <c r="N1070">
        <v>0.171958</v>
      </c>
    </row>
    <row r="1071" spans="1:14">
      <c r="A1071" t="s">
        <v>76</v>
      </c>
      <c r="B1071" t="s">
        <v>3</v>
      </c>
      <c r="C1071" t="s">
        <v>86</v>
      </c>
      <c r="D1071" t="s">
        <v>85</v>
      </c>
      <c r="E1071" t="s">
        <v>92</v>
      </c>
      <c r="F1071" t="s">
        <v>308</v>
      </c>
      <c r="G1071" t="s">
        <v>308</v>
      </c>
      <c r="H1071" t="s">
        <v>4</v>
      </c>
      <c r="I1071">
        <v>2</v>
      </c>
      <c r="J1071">
        <v>2</v>
      </c>
      <c r="K1071">
        <v>15.35</v>
      </c>
      <c r="L1071">
        <v>7.6749999999999998</v>
      </c>
      <c r="M1071">
        <v>3.3964820846905499E-3</v>
      </c>
      <c r="N1071">
        <v>2.6068000000000001E-2</v>
      </c>
    </row>
    <row r="1072" spans="1:14">
      <c r="A1072" t="s">
        <v>76</v>
      </c>
      <c r="B1072" t="s">
        <v>3</v>
      </c>
      <c r="C1072" t="s">
        <v>86</v>
      </c>
      <c r="D1072" t="s">
        <v>85</v>
      </c>
      <c r="E1072" t="s">
        <v>92</v>
      </c>
      <c r="F1072" t="s">
        <v>308</v>
      </c>
      <c r="G1072" t="s">
        <v>308</v>
      </c>
      <c r="H1072" t="s">
        <v>13</v>
      </c>
      <c r="I1072">
        <v>1</v>
      </c>
      <c r="J1072">
        <v>1</v>
      </c>
      <c r="K1072">
        <v>21.84</v>
      </c>
      <c r="L1072">
        <v>21.84</v>
      </c>
      <c r="M1072">
        <v>2.4129120879120801E-3</v>
      </c>
      <c r="N1072">
        <v>5.2698000000000002E-2</v>
      </c>
    </row>
    <row r="1073" spans="1:14">
      <c r="A1073" t="s">
        <v>93</v>
      </c>
      <c r="B1073" t="s">
        <v>2</v>
      </c>
      <c r="C1073" t="s">
        <v>221</v>
      </c>
      <c r="D1073" t="s">
        <v>285</v>
      </c>
      <c r="E1073" t="s">
        <v>92</v>
      </c>
      <c r="F1073" t="s">
        <v>249</v>
      </c>
      <c r="G1073" t="s">
        <v>249</v>
      </c>
      <c r="H1073" t="s">
        <v>4</v>
      </c>
      <c r="I1073">
        <v>1</v>
      </c>
      <c r="J1073">
        <v>1</v>
      </c>
      <c r="K1073">
        <v>6</v>
      </c>
      <c r="L1073">
        <v>6</v>
      </c>
      <c r="M1073">
        <v>1.9236666666666599E-3</v>
      </c>
      <c r="N1073">
        <v>1.1542E-2</v>
      </c>
    </row>
    <row r="1074" spans="1:14">
      <c r="A1074" t="s">
        <v>76</v>
      </c>
      <c r="B1074" t="s">
        <v>3</v>
      </c>
      <c r="C1074" t="s">
        <v>86</v>
      </c>
      <c r="D1074" t="s">
        <v>85</v>
      </c>
      <c r="E1074" t="s">
        <v>111</v>
      </c>
      <c r="F1074" t="s">
        <v>249</v>
      </c>
      <c r="G1074" t="s">
        <v>249</v>
      </c>
      <c r="H1074" t="s">
        <v>4</v>
      </c>
      <c r="I1074">
        <v>3</v>
      </c>
      <c r="J1074">
        <v>3</v>
      </c>
      <c r="K1074">
        <v>16.509999999999899</v>
      </c>
      <c r="L1074">
        <v>5.5033333333333303</v>
      </c>
      <c r="M1074">
        <v>4.88394912174439E-3</v>
      </c>
      <c r="N1074">
        <v>2.6877999999999999E-2</v>
      </c>
    </row>
    <row r="1075" spans="1:14">
      <c r="A1075" t="s">
        <v>76</v>
      </c>
      <c r="B1075" t="s">
        <v>3</v>
      </c>
      <c r="C1075" t="s">
        <v>86</v>
      </c>
      <c r="D1075" t="s">
        <v>85</v>
      </c>
      <c r="E1075" t="s">
        <v>111</v>
      </c>
      <c r="F1075" t="s">
        <v>304</v>
      </c>
      <c r="G1075" t="s">
        <v>304</v>
      </c>
      <c r="H1075" t="s">
        <v>12</v>
      </c>
      <c r="I1075">
        <v>5</v>
      </c>
      <c r="J1075">
        <v>5</v>
      </c>
      <c r="K1075">
        <v>72.67</v>
      </c>
      <c r="L1075">
        <v>14.533999999999899</v>
      </c>
      <c r="M1075">
        <v>2.3243979633961699E-3</v>
      </c>
      <c r="N1075">
        <v>3.3782799999999898E-2</v>
      </c>
    </row>
    <row r="1076" spans="1:14">
      <c r="A1076" t="s">
        <v>76</v>
      </c>
      <c r="B1076" t="s">
        <v>3</v>
      </c>
      <c r="C1076" t="s">
        <v>86</v>
      </c>
      <c r="D1076" t="s">
        <v>85</v>
      </c>
      <c r="E1076" t="s">
        <v>111</v>
      </c>
      <c r="F1076" t="s">
        <v>250</v>
      </c>
      <c r="G1076" t="s">
        <v>250</v>
      </c>
      <c r="H1076" t="s">
        <v>15</v>
      </c>
      <c r="I1076">
        <v>30</v>
      </c>
      <c r="J1076">
        <v>25</v>
      </c>
      <c r="K1076">
        <v>2079.6099999999901</v>
      </c>
      <c r="L1076">
        <v>69.320333333333295</v>
      </c>
      <c r="M1076">
        <v>7.0388005443328301E-4</v>
      </c>
      <c r="N1076">
        <v>4.8793199999999898E-2</v>
      </c>
    </row>
    <row r="1077" spans="1:14">
      <c r="A1077" t="s">
        <v>76</v>
      </c>
      <c r="B1077" t="s">
        <v>3</v>
      </c>
      <c r="C1077" t="s">
        <v>86</v>
      </c>
      <c r="D1077" t="s">
        <v>85</v>
      </c>
      <c r="E1077" t="s">
        <v>111</v>
      </c>
      <c r="F1077" t="s">
        <v>311</v>
      </c>
      <c r="G1077" t="s">
        <v>311</v>
      </c>
      <c r="H1077" t="s">
        <v>16</v>
      </c>
      <c r="I1077">
        <v>1</v>
      </c>
      <c r="J1077">
        <v>1</v>
      </c>
      <c r="K1077">
        <v>160.88</v>
      </c>
      <c r="L1077">
        <v>160.88</v>
      </c>
      <c r="M1077">
        <v>4.9020387866732904E-4</v>
      </c>
      <c r="N1077">
        <v>7.8864000000000004E-2</v>
      </c>
    </row>
    <row r="1078" spans="1:14">
      <c r="A1078" t="s">
        <v>76</v>
      </c>
      <c r="B1078" t="s">
        <v>3</v>
      </c>
      <c r="C1078" t="s">
        <v>86</v>
      </c>
      <c r="D1078" t="s">
        <v>85</v>
      </c>
      <c r="E1078" t="s">
        <v>111</v>
      </c>
      <c r="F1078" t="s">
        <v>265</v>
      </c>
      <c r="G1078" t="s">
        <v>265</v>
      </c>
      <c r="H1078" t="s">
        <v>15</v>
      </c>
      <c r="I1078">
        <v>12</v>
      </c>
      <c r="J1078">
        <v>11</v>
      </c>
      <c r="K1078">
        <v>860.26</v>
      </c>
      <c r="L1078">
        <v>71.688333333333304</v>
      </c>
      <c r="M1078">
        <v>6.6230325715481301E-4</v>
      </c>
      <c r="N1078">
        <v>4.74794166666666E-2</v>
      </c>
    </row>
    <row r="1079" spans="1:14">
      <c r="A1079" t="s">
        <v>76</v>
      </c>
      <c r="B1079" t="s">
        <v>3</v>
      </c>
      <c r="C1079" t="s">
        <v>86</v>
      </c>
      <c r="D1079" t="s">
        <v>85</v>
      </c>
      <c r="E1079" t="s">
        <v>111</v>
      </c>
      <c r="F1079" t="s">
        <v>313</v>
      </c>
      <c r="G1079" t="s">
        <v>313</v>
      </c>
      <c r="H1079" t="s">
        <v>13</v>
      </c>
      <c r="I1079">
        <v>4</v>
      </c>
      <c r="J1079">
        <v>1</v>
      </c>
      <c r="K1079">
        <v>101.36</v>
      </c>
      <c r="L1079">
        <v>25.34</v>
      </c>
      <c r="M1079">
        <v>1.4157557221783699E-3</v>
      </c>
      <c r="N1079">
        <v>3.5875249999999997E-2</v>
      </c>
    </row>
    <row r="1080" spans="1:14">
      <c r="A1080" t="s">
        <v>76</v>
      </c>
      <c r="B1080" t="s">
        <v>3</v>
      </c>
      <c r="C1080" t="s">
        <v>86</v>
      </c>
      <c r="D1080" t="s">
        <v>85</v>
      </c>
      <c r="E1080" t="s">
        <v>111</v>
      </c>
      <c r="F1080" t="s">
        <v>306</v>
      </c>
      <c r="G1080" t="s">
        <v>306</v>
      </c>
      <c r="H1080" t="s">
        <v>17</v>
      </c>
      <c r="I1080">
        <v>5</v>
      </c>
      <c r="J1080">
        <v>5</v>
      </c>
      <c r="K1080">
        <v>6929.75</v>
      </c>
      <c r="L1080">
        <v>1385.95</v>
      </c>
      <c r="M1080">
        <v>3.1320696994841001E-4</v>
      </c>
      <c r="N1080">
        <v>0.43408919999999901</v>
      </c>
    </row>
    <row r="1081" spans="1:14">
      <c r="A1081" t="s">
        <v>76</v>
      </c>
      <c r="B1081" t="s">
        <v>3</v>
      </c>
      <c r="C1081" t="s">
        <v>86</v>
      </c>
      <c r="D1081" t="s">
        <v>85</v>
      </c>
      <c r="E1081" t="s">
        <v>92</v>
      </c>
      <c r="F1081" t="s">
        <v>304</v>
      </c>
      <c r="G1081" t="s">
        <v>304</v>
      </c>
      <c r="H1081" t="s">
        <v>12</v>
      </c>
      <c r="I1081">
        <v>7</v>
      </c>
      <c r="J1081">
        <v>5</v>
      </c>
      <c r="K1081">
        <v>117.66</v>
      </c>
      <c r="L1081">
        <v>16.808571428571401</v>
      </c>
      <c r="M1081">
        <v>1.3627655957844599E-3</v>
      </c>
      <c r="N1081">
        <v>2.2906142857142799E-2</v>
      </c>
    </row>
    <row r="1082" spans="1:14">
      <c r="A1082" t="s">
        <v>76</v>
      </c>
      <c r="B1082" t="s">
        <v>3</v>
      </c>
      <c r="C1082" t="s">
        <v>86</v>
      </c>
      <c r="D1082" t="s">
        <v>85</v>
      </c>
      <c r="E1082" t="s">
        <v>92</v>
      </c>
      <c r="F1082" t="s">
        <v>304</v>
      </c>
      <c r="G1082" t="s">
        <v>304</v>
      </c>
      <c r="H1082" t="s">
        <v>4</v>
      </c>
      <c r="I1082">
        <v>2</v>
      </c>
      <c r="J1082">
        <v>1</v>
      </c>
      <c r="K1082">
        <v>7.75</v>
      </c>
      <c r="L1082">
        <v>3.875</v>
      </c>
      <c r="M1082">
        <v>5.8974193548387097E-3</v>
      </c>
      <c r="N1082">
        <v>2.2852500000000001E-2</v>
      </c>
    </row>
    <row r="1083" spans="1:14">
      <c r="A1083" t="s">
        <v>76</v>
      </c>
      <c r="B1083" t="s">
        <v>3</v>
      </c>
      <c r="C1083" t="s">
        <v>86</v>
      </c>
      <c r="D1083" t="s">
        <v>85</v>
      </c>
      <c r="E1083" t="s">
        <v>111</v>
      </c>
      <c r="F1083" t="s">
        <v>319</v>
      </c>
      <c r="G1083" t="s">
        <v>319</v>
      </c>
      <c r="H1083" t="s">
        <v>15</v>
      </c>
      <c r="I1083">
        <v>1</v>
      </c>
      <c r="J1083">
        <v>1</v>
      </c>
      <c r="K1083">
        <v>57.6</v>
      </c>
      <c r="L1083">
        <v>57.6</v>
      </c>
      <c r="M1083">
        <v>7.8539930555555503E-4</v>
      </c>
      <c r="N1083">
        <v>4.5239000000000001E-2</v>
      </c>
    </row>
    <row r="1084" spans="1:14">
      <c r="A1084" t="s">
        <v>76</v>
      </c>
      <c r="B1084" t="s">
        <v>3</v>
      </c>
      <c r="C1084" t="s">
        <v>86</v>
      </c>
      <c r="D1084" t="s">
        <v>85</v>
      </c>
      <c r="E1084" t="s">
        <v>111</v>
      </c>
      <c r="F1084" t="s">
        <v>319</v>
      </c>
      <c r="G1084" t="s">
        <v>319</v>
      </c>
      <c r="H1084" t="s">
        <v>4</v>
      </c>
      <c r="I1084">
        <v>6</v>
      </c>
      <c r="J1084">
        <v>5</v>
      </c>
      <c r="K1084">
        <v>34.479999999999997</v>
      </c>
      <c r="L1084">
        <v>5.7466666666666599</v>
      </c>
      <c r="M1084">
        <v>4.2020011600927996E-3</v>
      </c>
      <c r="N1084">
        <v>2.4147499999999999E-2</v>
      </c>
    </row>
    <row r="1085" spans="1:14">
      <c r="A1085" t="s">
        <v>76</v>
      </c>
      <c r="B1085" t="s">
        <v>3</v>
      </c>
      <c r="C1085" t="s">
        <v>86</v>
      </c>
      <c r="D1085" t="s">
        <v>85</v>
      </c>
      <c r="E1085" t="s">
        <v>92</v>
      </c>
      <c r="F1085" t="s">
        <v>83</v>
      </c>
      <c r="G1085" t="s">
        <v>83</v>
      </c>
      <c r="H1085" t="s">
        <v>12</v>
      </c>
      <c r="I1085">
        <v>8</v>
      </c>
      <c r="J1085">
        <v>8</v>
      </c>
      <c r="K1085">
        <v>123.81</v>
      </c>
      <c r="L1085">
        <v>15.47625</v>
      </c>
      <c r="M1085">
        <v>1.4731685647362801E-3</v>
      </c>
      <c r="N1085">
        <v>2.2799125E-2</v>
      </c>
    </row>
    <row r="1086" spans="1:14">
      <c r="A1086" t="s">
        <v>76</v>
      </c>
      <c r="B1086" t="s">
        <v>3</v>
      </c>
      <c r="C1086" t="s">
        <v>86</v>
      </c>
      <c r="D1086" t="s">
        <v>85</v>
      </c>
      <c r="E1086" t="s">
        <v>92</v>
      </c>
      <c r="F1086" t="s">
        <v>83</v>
      </c>
      <c r="G1086" t="s">
        <v>83</v>
      </c>
      <c r="H1086" t="s">
        <v>4</v>
      </c>
      <c r="I1086">
        <v>3</v>
      </c>
      <c r="J1086">
        <v>3</v>
      </c>
      <c r="K1086">
        <v>15.74</v>
      </c>
      <c r="L1086">
        <v>5.2466666666666599</v>
      </c>
      <c r="M1086">
        <v>4.2943456162642902E-3</v>
      </c>
      <c r="N1086">
        <v>2.2530999999999999E-2</v>
      </c>
    </row>
    <row r="1087" spans="1:14">
      <c r="A1087" t="s">
        <v>93</v>
      </c>
      <c r="B1087" t="s">
        <v>2</v>
      </c>
      <c r="C1087" t="s">
        <v>221</v>
      </c>
      <c r="D1087" t="s">
        <v>285</v>
      </c>
      <c r="E1087" t="s">
        <v>111</v>
      </c>
      <c r="F1087" t="s">
        <v>106</v>
      </c>
      <c r="G1087" t="s">
        <v>106</v>
      </c>
      <c r="H1087" t="s">
        <v>14</v>
      </c>
      <c r="I1087">
        <v>2</v>
      </c>
      <c r="J1087">
        <v>2</v>
      </c>
      <c r="K1087">
        <v>80.87</v>
      </c>
      <c r="L1087">
        <v>40.435000000000002</v>
      </c>
      <c r="M1087">
        <v>8.3496970446395404E-4</v>
      </c>
      <c r="N1087">
        <v>3.3762E-2</v>
      </c>
    </row>
    <row r="1088" spans="1:14">
      <c r="A1088" t="s">
        <v>93</v>
      </c>
      <c r="B1088" t="s">
        <v>2</v>
      </c>
      <c r="C1088" t="s">
        <v>221</v>
      </c>
      <c r="D1088" t="s">
        <v>285</v>
      </c>
      <c r="E1088" t="s">
        <v>111</v>
      </c>
      <c r="F1088" t="s">
        <v>106</v>
      </c>
      <c r="G1088" t="s">
        <v>106</v>
      </c>
      <c r="H1088" t="s">
        <v>17</v>
      </c>
      <c r="I1088">
        <v>1</v>
      </c>
      <c r="J1088">
        <v>1</v>
      </c>
      <c r="K1088">
        <v>702.9</v>
      </c>
      <c r="L1088">
        <v>702.9</v>
      </c>
      <c r="M1088">
        <v>5.5238583013230899E-4</v>
      </c>
      <c r="N1088">
        <v>0.38827200000000001</v>
      </c>
    </row>
    <row r="1089" spans="1:14">
      <c r="A1089" t="s">
        <v>93</v>
      </c>
      <c r="B1089" t="s">
        <v>2</v>
      </c>
      <c r="C1089" t="s">
        <v>221</v>
      </c>
      <c r="D1089" t="s">
        <v>285</v>
      </c>
      <c r="E1089" t="s">
        <v>111</v>
      </c>
      <c r="F1089" t="s">
        <v>106</v>
      </c>
      <c r="G1089" t="s">
        <v>106</v>
      </c>
      <c r="H1089" t="s">
        <v>13</v>
      </c>
      <c r="I1089">
        <v>2</v>
      </c>
      <c r="J1089">
        <v>2</v>
      </c>
      <c r="K1089">
        <v>42.82</v>
      </c>
      <c r="L1089">
        <v>21.41</v>
      </c>
      <c r="M1089">
        <v>1.56270434376459E-3</v>
      </c>
      <c r="N1089">
        <v>3.3457500000000001E-2</v>
      </c>
    </row>
    <row r="1090" spans="1:14">
      <c r="A1090" t="s">
        <v>76</v>
      </c>
      <c r="B1090" t="s">
        <v>3</v>
      </c>
      <c r="C1090" t="s">
        <v>86</v>
      </c>
      <c r="D1090" t="s">
        <v>85</v>
      </c>
      <c r="E1090" t="s">
        <v>111</v>
      </c>
      <c r="F1090" t="s">
        <v>310</v>
      </c>
      <c r="G1090" t="s">
        <v>310</v>
      </c>
      <c r="H1090" t="s">
        <v>12</v>
      </c>
      <c r="I1090">
        <v>6</v>
      </c>
      <c r="J1090">
        <v>2</v>
      </c>
      <c r="K1090">
        <v>81.47</v>
      </c>
      <c r="L1090">
        <v>13.578333333333299</v>
      </c>
      <c r="M1090">
        <v>2.3800540076101598E-3</v>
      </c>
      <c r="N1090">
        <v>3.2317166666666598E-2</v>
      </c>
    </row>
    <row r="1091" spans="1:14">
      <c r="A1091" t="s">
        <v>76</v>
      </c>
      <c r="B1091" t="s">
        <v>3</v>
      </c>
      <c r="C1091" t="s">
        <v>86</v>
      </c>
      <c r="D1091" t="s">
        <v>85</v>
      </c>
      <c r="E1091" t="s">
        <v>111</v>
      </c>
      <c r="F1091" t="s">
        <v>243</v>
      </c>
      <c r="G1091" t="s">
        <v>243</v>
      </c>
      <c r="H1091" t="s">
        <v>14</v>
      </c>
      <c r="I1091">
        <v>3</v>
      </c>
      <c r="J1091">
        <v>3</v>
      </c>
      <c r="K1091">
        <v>128.01</v>
      </c>
      <c r="L1091">
        <v>42.669999999999902</v>
      </c>
      <c r="M1091">
        <v>1.0320990547613401E-3</v>
      </c>
      <c r="N1091">
        <v>4.4039666666666602E-2</v>
      </c>
    </row>
    <row r="1092" spans="1:14">
      <c r="A1092" t="s">
        <v>76</v>
      </c>
      <c r="B1092" t="s">
        <v>3</v>
      </c>
      <c r="C1092" t="s">
        <v>86</v>
      </c>
      <c r="D1092" t="s">
        <v>85</v>
      </c>
      <c r="E1092" t="s">
        <v>111</v>
      </c>
      <c r="F1092" t="s">
        <v>117</v>
      </c>
      <c r="G1092" t="s">
        <v>117</v>
      </c>
      <c r="H1092" t="s">
        <v>16</v>
      </c>
      <c r="I1092">
        <v>11</v>
      </c>
      <c r="J1092">
        <v>11</v>
      </c>
      <c r="K1092">
        <v>2330.16</v>
      </c>
      <c r="L1092">
        <v>211.832727272727</v>
      </c>
      <c r="M1092">
        <v>4.4339272839633302E-4</v>
      </c>
      <c r="N1092">
        <v>9.3925090909090903E-2</v>
      </c>
    </row>
    <row r="1093" spans="1:14">
      <c r="A1093" t="s">
        <v>76</v>
      </c>
      <c r="B1093" t="s">
        <v>3</v>
      </c>
      <c r="C1093" t="s">
        <v>86</v>
      </c>
      <c r="D1093" t="s">
        <v>85</v>
      </c>
      <c r="E1093" t="s">
        <v>111</v>
      </c>
      <c r="F1093" t="s">
        <v>304</v>
      </c>
      <c r="G1093" t="s">
        <v>304</v>
      </c>
      <c r="H1093" t="s">
        <v>16</v>
      </c>
      <c r="I1093">
        <v>20</v>
      </c>
      <c r="J1093">
        <v>18</v>
      </c>
      <c r="K1093">
        <v>3887.64</v>
      </c>
      <c r="L1093">
        <v>194.38200000000001</v>
      </c>
      <c r="M1093">
        <v>4.6306216624996099E-4</v>
      </c>
      <c r="N1093">
        <v>9.0010949999999895E-2</v>
      </c>
    </row>
    <row r="1094" spans="1:14">
      <c r="A1094" t="s">
        <v>76</v>
      </c>
      <c r="B1094" t="s">
        <v>3</v>
      </c>
      <c r="C1094" t="s">
        <v>86</v>
      </c>
      <c r="D1094" t="s">
        <v>85</v>
      </c>
      <c r="E1094" t="s">
        <v>111</v>
      </c>
      <c r="F1094" t="s">
        <v>265</v>
      </c>
      <c r="G1094" t="s">
        <v>265</v>
      </c>
      <c r="H1094" t="s">
        <v>16</v>
      </c>
      <c r="I1094">
        <v>15</v>
      </c>
      <c r="J1094">
        <v>12</v>
      </c>
      <c r="K1094">
        <v>2668.0099999999902</v>
      </c>
      <c r="L1094">
        <v>177.86733333333299</v>
      </c>
      <c r="M1094">
        <v>4.6340605919767901E-4</v>
      </c>
      <c r="N1094">
        <v>8.2424800000000006E-2</v>
      </c>
    </row>
    <row r="1095" spans="1:14">
      <c r="A1095" t="s">
        <v>76</v>
      </c>
      <c r="B1095" t="s">
        <v>3</v>
      </c>
      <c r="C1095" t="s">
        <v>86</v>
      </c>
      <c r="D1095" t="s">
        <v>85</v>
      </c>
      <c r="E1095" t="s">
        <v>111</v>
      </c>
      <c r="F1095" t="s">
        <v>235</v>
      </c>
      <c r="G1095" t="s">
        <v>235</v>
      </c>
      <c r="H1095" t="s">
        <v>15</v>
      </c>
      <c r="I1095">
        <v>7</v>
      </c>
      <c r="J1095">
        <v>7</v>
      </c>
      <c r="K1095">
        <v>475.52</v>
      </c>
      <c r="L1095">
        <v>67.931428571428498</v>
      </c>
      <c r="M1095">
        <v>7.2381393001345797E-4</v>
      </c>
      <c r="N1095">
        <v>4.9169714285714199E-2</v>
      </c>
    </row>
    <row r="1096" spans="1:14">
      <c r="A1096" t="s">
        <v>76</v>
      </c>
      <c r="B1096" t="s">
        <v>3</v>
      </c>
      <c r="C1096" t="s">
        <v>86</v>
      </c>
      <c r="D1096" t="s">
        <v>85</v>
      </c>
      <c r="E1096" t="s">
        <v>111</v>
      </c>
      <c r="F1096" t="s">
        <v>314</v>
      </c>
      <c r="G1096" t="s">
        <v>314</v>
      </c>
      <c r="H1096" t="s">
        <v>14</v>
      </c>
      <c r="I1096">
        <v>2</v>
      </c>
      <c r="J1096">
        <v>2</v>
      </c>
      <c r="K1096">
        <v>85.27</v>
      </c>
      <c r="L1096">
        <v>42.634999999999998</v>
      </c>
      <c r="M1096">
        <v>9.4846956725694797E-4</v>
      </c>
      <c r="N1096">
        <v>4.0438000000000002E-2</v>
      </c>
    </row>
    <row r="1097" spans="1:14">
      <c r="A1097" t="s">
        <v>76</v>
      </c>
      <c r="B1097" t="s">
        <v>3</v>
      </c>
      <c r="C1097" t="s">
        <v>86</v>
      </c>
      <c r="D1097" t="s">
        <v>85</v>
      </c>
      <c r="E1097" t="s">
        <v>111</v>
      </c>
      <c r="F1097" t="s">
        <v>117</v>
      </c>
      <c r="G1097" t="s">
        <v>117</v>
      </c>
      <c r="H1097" t="s">
        <v>12</v>
      </c>
      <c r="I1097">
        <v>10</v>
      </c>
      <c r="J1097">
        <v>7</v>
      </c>
      <c r="K1097">
        <v>136.53</v>
      </c>
      <c r="L1097">
        <v>13.653</v>
      </c>
      <c r="M1097">
        <v>2.2641763714934399E-3</v>
      </c>
      <c r="N1097">
        <v>3.09127999999999E-2</v>
      </c>
    </row>
    <row r="1098" spans="1:14">
      <c r="A1098" t="s">
        <v>76</v>
      </c>
      <c r="B1098" t="s">
        <v>3</v>
      </c>
      <c r="C1098" t="s">
        <v>86</v>
      </c>
      <c r="D1098" t="s">
        <v>85</v>
      </c>
      <c r="E1098" t="s">
        <v>111</v>
      </c>
      <c r="F1098" t="s">
        <v>310</v>
      </c>
      <c r="G1098" t="s">
        <v>310</v>
      </c>
      <c r="H1098" t="s">
        <v>14</v>
      </c>
      <c r="I1098">
        <v>14</v>
      </c>
      <c r="J1098">
        <v>5</v>
      </c>
      <c r="K1098">
        <v>573.74</v>
      </c>
      <c r="L1098">
        <v>40.981428571428502</v>
      </c>
      <c r="M1098">
        <v>9.42852163000662E-4</v>
      </c>
      <c r="N1098">
        <v>3.8639428571428498E-2</v>
      </c>
    </row>
    <row r="1099" spans="1:14">
      <c r="A1099" t="s">
        <v>76</v>
      </c>
      <c r="B1099" t="s">
        <v>3</v>
      </c>
      <c r="C1099" t="s">
        <v>86</v>
      </c>
      <c r="D1099" t="s">
        <v>85</v>
      </c>
      <c r="E1099" t="s">
        <v>111</v>
      </c>
      <c r="F1099" t="s">
        <v>307</v>
      </c>
      <c r="G1099" t="s">
        <v>307</v>
      </c>
      <c r="H1099" t="s">
        <v>16</v>
      </c>
      <c r="I1099">
        <v>7</v>
      </c>
      <c r="J1099">
        <v>6</v>
      </c>
      <c r="K1099">
        <v>1228.73999999999</v>
      </c>
      <c r="L1099">
        <v>175.53428571428501</v>
      </c>
      <c r="M1099">
        <v>4.5162605595976298E-4</v>
      </c>
      <c r="N1099">
        <v>7.9275857142857106E-2</v>
      </c>
    </row>
    <row r="1100" spans="1:14">
      <c r="A1100" t="s">
        <v>76</v>
      </c>
      <c r="B1100" t="s">
        <v>3</v>
      </c>
      <c r="C1100" t="s">
        <v>86</v>
      </c>
      <c r="D1100" t="s">
        <v>85</v>
      </c>
      <c r="E1100" t="s">
        <v>111</v>
      </c>
      <c r="F1100" t="s">
        <v>315</v>
      </c>
      <c r="G1100" t="s">
        <v>315</v>
      </c>
      <c r="H1100" t="s">
        <v>16</v>
      </c>
      <c r="I1100">
        <v>2</v>
      </c>
      <c r="J1100">
        <v>2</v>
      </c>
      <c r="K1100">
        <v>283.83</v>
      </c>
      <c r="L1100">
        <v>141.91499999999999</v>
      </c>
      <c r="M1100">
        <v>5.0887150759257305E-4</v>
      </c>
      <c r="N1100">
        <v>7.2216500000000003E-2</v>
      </c>
    </row>
    <row r="1101" spans="1:14">
      <c r="A1101" t="s">
        <v>76</v>
      </c>
      <c r="B1101" t="s">
        <v>3</v>
      </c>
      <c r="C1101" t="s">
        <v>86</v>
      </c>
      <c r="D1101" t="s">
        <v>85</v>
      </c>
      <c r="E1101" t="s">
        <v>111</v>
      </c>
      <c r="F1101" t="s">
        <v>308</v>
      </c>
      <c r="G1101" t="s">
        <v>308</v>
      </c>
      <c r="H1101" t="s">
        <v>14</v>
      </c>
      <c r="I1101">
        <v>28</v>
      </c>
      <c r="J1101">
        <v>21</v>
      </c>
      <c r="K1101">
        <v>1155.57</v>
      </c>
      <c r="L1101">
        <v>41.270357142857101</v>
      </c>
      <c r="M1101">
        <v>9.8339607293370301E-4</v>
      </c>
      <c r="N1101">
        <v>4.0585107142857103E-2</v>
      </c>
    </row>
    <row r="1102" spans="1:14">
      <c r="A1102" t="s">
        <v>76</v>
      </c>
      <c r="B1102" t="s">
        <v>3</v>
      </c>
      <c r="C1102" t="s">
        <v>86</v>
      </c>
      <c r="D1102" t="s">
        <v>85</v>
      </c>
      <c r="E1102" t="s">
        <v>111</v>
      </c>
      <c r="F1102" t="s">
        <v>310</v>
      </c>
      <c r="G1102" t="s">
        <v>310</v>
      </c>
      <c r="H1102" t="s">
        <v>13</v>
      </c>
      <c r="I1102">
        <v>11</v>
      </c>
      <c r="J1102">
        <v>6</v>
      </c>
      <c r="K1102">
        <v>273.74</v>
      </c>
      <c r="L1102">
        <v>24.8854545454545</v>
      </c>
      <c r="M1102">
        <v>1.36244611675312E-3</v>
      </c>
      <c r="N1102">
        <v>3.3905090909090899E-2</v>
      </c>
    </row>
    <row r="1103" spans="1:14">
      <c r="A1103" t="s">
        <v>93</v>
      </c>
      <c r="B1103" t="s">
        <v>2</v>
      </c>
      <c r="C1103" t="s">
        <v>93</v>
      </c>
      <c r="D1103" t="s">
        <v>85</v>
      </c>
      <c r="E1103" t="s">
        <v>111</v>
      </c>
      <c r="F1103" t="s">
        <v>307</v>
      </c>
      <c r="G1103" t="s">
        <v>307</v>
      </c>
      <c r="H1103" t="s">
        <v>16</v>
      </c>
      <c r="I1103">
        <v>3</v>
      </c>
      <c r="J1103">
        <v>3</v>
      </c>
      <c r="K1103">
        <v>590.1</v>
      </c>
      <c r="L1103">
        <v>196.7</v>
      </c>
      <c r="M1103">
        <v>6.8692086087103802E-4</v>
      </c>
      <c r="N1103">
        <v>0.13511733333333301</v>
      </c>
    </row>
    <row r="1104" spans="1:14">
      <c r="A1104" t="s">
        <v>76</v>
      </c>
      <c r="B1104" t="s">
        <v>3</v>
      </c>
      <c r="C1104" t="s">
        <v>86</v>
      </c>
      <c r="D1104" t="s">
        <v>85</v>
      </c>
      <c r="E1104" t="s">
        <v>111</v>
      </c>
      <c r="F1104" t="s">
        <v>310</v>
      </c>
      <c r="G1104" t="s">
        <v>310</v>
      </c>
      <c r="H1104" t="s">
        <v>16</v>
      </c>
      <c r="I1104">
        <v>2</v>
      </c>
      <c r="J1104">
        <v>2</v>
      </c>
      <c r="K1104">
        <v>239.26999999999899</v>
      </c>
      <c r="L1104">
        <v>119.634999999999</v>
      </c>
      <c r="M1104">
        <v>5.56124879842855E-4</v>
      </c>
      <c r="N1104">
        <v>6.6531999999999994E-2</v>
      </c>
    </row>
    <row r="1105" spans="1:14">
      <c r="A1105" t="s">
        <v>76</v>
      </c>
      <c r="B1105" t="s">
        <v>3</v>
      </c>
      <c r="C1105" t="s">
        <v>86</v>
      </c>
      <c r="D1105" t="s">
        <v>85</v>
      </c>
      <c r="E1105" t="s">
        <v>111</v>
      </c>
      <c r="F1105" t="s">
        <v>304</v>
      </c>
      <c r="G1105" t="s">
        <v>304</v>
      </c>
      <c r="H1105" t="s">
        <v>14</v>
      </c>
      <c r="I1105">
        <v>8</v>
      </c>
      <c r="J1105">
        <v>7</v>
      </c>
      <c r="K1105">
        <v>315.89</v>
      </c>
      <c r="L1105">
        <v>39.486249999999998</v>
      </c>
      <c r="M1105">
        <v>9.34151128557409E-4</v>
      </c>
      <c r="N1105">
        <v>3.6886124999999999E-2</v>
      </c>
    </row>
    <row r="1106" spans="1:14">
      <c r="A1106" t="s">
        <v>76</v>
      </c>
      <c r="B1106" t="s">
        <v>3</v>
      </c>
      <c r="C1106" t="s">
        <v>86</v>
      </c>
      <c r="D1106" t="s">
        <v>85</v>
      </c>
      <c r="E1106" t="s">
        <v>111</v>
      </c>
      <c r="F1106" t="s">
        <v>235</v>
      </c>
      <c r="G1106" t="s">
        <v>235</v>
      </c>
      <c r="H1106" t="s">
        <v>12</v>
      </c>
      <c r="I1106">
        <v>5</v>
      </c>
      <c r="J1106">
        <v>3</v>
      </c>
      <c r="K1106">
        <v>65.84</v>
      </c>
      <c r="L1106">
        <v>13.167999999999999</v>
      </c>
      <c r="M1106">
        <v>2.42480255164034E-3</v>
      </c>
      <c r="N1106">
        <v>3.1929799999999897E-2</v>
      </c>
    </row>
    <row r="1107" spans="1:14">
      <c r="A1107" t="s">
        <v>76</v>
      </c>
      <c r="B1107" t="s">
        <v>3</v>
      </c>
      <c r="C1107" t="s">
        <v>86</v>
      </c>
      <c r="D1107" t="s">
        <v>85</v>
      </c>
      <c r="E1107" t="s">
        <v>111</v>
      </c>
      <c r="F1107" t="s">
        <v>313</v>
      </c>
      <c r="G1107" t="s">
        <v>313</v>
      </c>
      <c r="H1107" t="s">
        <v>14</v>
      </c>
      <c r="I1107">
        <v>5</v>
      </c>
      <c r="J1107">
        <v>1</v>
      </c>
      <c r="K1107">
        <v>210.35999999999899</v>
      </c>
      <c r="L1107">
        <v>42.072000000000003</v>
      </c>
      <c r="M1107">
        <v>9.0123122266590595E-4</v>
      </c>
      <c r="N1107">
        <v>3.7916600000000002E-2</v>
      </c>
    </row>
    <row r="1108" spans="1:14">
      <c r="A1108" t="s">
        <v>76</v>
      </c>
      <c r="B1108" t="s">
        <v>3</v>
      </c>
      <c r="C1108" t="s">
        <v>86</v>
      </c>
      <c r="D1108" t="s">
        <v>85</v>
      </c>
      <c r="E1108" t="s">
        <v>111</v>
      </c>
      <c r="F1108" t="s">
        <v>313</v>
      </c>
      <c r="G1108" t="s">
        <v>313</v>
      </c>
      <c r="H1108" t="s">
        <v>4</v>
      </c>
      <c r="I1108">
        <v>10</v>
      </c>
      <c r="J1108">
        <v>3</v>
      </c>
      <c r="K1108">
        <v>64.47</v>
      </c>
      <c r="L1108">
        <v>6.4469999999999903</v>
      </c>
      <c r="M1108">
        <v>4.9811540251279603E-3</v>
      </c>
      <c r="N1108">
        <v>3.2113499999999899E-2</v>
      </c>
    </row>
    <row r="1109" spans="1:14">
      <c r="A1109" t="s">
        <v>76</v>
      </c>
      <c r="B1109" t="s">
        <v>3</v>
      </c>
      <c r="C1109" t="s">
        <v>86</v>
      </c>
      <c r="D1109" t="s">
        <v>85</v>
      </c>
      <c r="E1109" t="s">
        <v>111</v>
      </c>
      <c r="F1109" t="s">
        <v>316</v>
      </c>
      <c r="G1109" t="s">
        <v>316</v>
      </c>
      <c r="H1109" t="s">
        <v>15</v>
      </c>
      <c r="I1109">
        <v>1</v>
      </c>
      <c r="J1109">
        <v>1</v>
      </c>
      <c r="K1109">
        <v>83.3</v>
      </c>
      <c r="L1109">
        <v>83.3</v>
      </c>
      <c r="M1109">
        <v>6.5133253301320499E-4</v>
      </c>
      <c r="N1109">
        <v>5.4255999999999999E-2</v>
      </c>
    </row>
    <row r="1110" spans="1:14">
      <c r="A1110" t="s">
        <v>76</v>
      </c>
      <c r="B1110" t="s">
        <v>3</v>
      </c>
      <c r="C1110" t="s">
        <v>86</v>
      </c>
      <c r="D1110" t="s">
        <v>85</v>
      </c>
      <c r="E1110" t="s">
        <v>111</v>
      </c>
      <c r="F1110" t="s">
        <v>316</v>
      </c>
      <c r="G1110" t="s">
        <v>316</v>
      </c>
      <c r="H1110" t="s">
        <v>16</v>
      </c>
      <c r="I1110">
        <v>2</v>
      </c>
      <c r="J1110">
        <v>2</v>
      </c>
      <c r="K1110">
        <v>318.8</v>
      </c>
      <c r="L1110">
        <v>159.4</v>
      </c>
      <c r="M1110">
        <v>5.0173462986198201E-4</v>
      </c>
      <c r="N1110">
        <v>7.9976500000000006E-2</v>
      </c>
    </row>
    <row r="1111" spans="1:14">
      <c r="A1111" t="s">
        <v>76</v>
      </c>
      <c r="B1111" t="s">
        <v>3</v>
      </c>
      <c r="C1111" t="s">
        <v>86</v>
      </c>
      <c r="D1111" t="s">
        <v>85</v>
      </c>
      <c r="E1111" t="s">
        <v>111</v>
      </c>
      <c r="F1111" t="s">
        <v>317</v>
      </c>
      <c r="G1111" t="s">
        <v>317</v>
      </c>
      <c r="H1111" t="s">
        <v>16</v>
      </c>
      <c r="I1111">
        <v>7</v>
      </c>
      <c r="J1111">
        <v>4</v>
      </c>
      <c r="K1111">
        <v>1428.52</v>
      </c>
      <c r="L1111">
        <v>204.074285714285</v>
      </c>
      <c r="M1111">
        <v>4.5715915772967801E-4</v>
      </c>
      <c r="N1111">
        <v>9.32944285714285E-2</v>
      </c>
    </row>
    <row r="1112" spans="1:14">
      <c r="A1112" t="s">
        <v>76</v>
      </c>
      <c r="B1112" t="s">
        <v>3</v>
      </c>
      <c r="C1112" t="s">
        <v>86</v>
      </c>
      <c r="D1112" t="s">
        <v>85</v>
      </c>
      <c r="E1112" t="s">
        <v>111</v>
      </c>
      <c r="F1112" t="s">
        <v>308</v>
      </c>
      <c r="G1112" t="s">
        <v>308</v>
      </c>
      <c r="H1112" t="s">
        <v>15</v>
      </c>
      <c r="I1112">
        <v>17</v>
      </c>
      <c r="J1112">
        <v>14</v>
      </c>
      <c r="K1112">
        <v>1250.22</v>
      </c>
      <c r="L1112">
        <v>73.542352941176404</v>
      </c>
      <c r="M1112">
        <v>6.5587336628753303E-4</v>
      </c>
      <c r="N1112">
        <v>4.8234470588235302E-2</v>
      </c>
    </row>
    <row r="1113" spans="1:14">
      <c r="A1113" t="s">
        <v>76</v>
      </c>
      <c r="B1113" t="s">
        <v>3</v>
      </c>
      <c r="C1113" t="s">
        <v>86</v>
      </c>
      <c r="D1113" t="s">
        <v>85</v>
      </c>
      <c r="E1113" t="s">
        <v>111</v>
      </c>
      <c r="F1113" t="s">
        <v>312</v>
      </c>
      <c r="G1113" t="s">
        <v>312</v>
      </c>
      <c r="H1113" t="s">
        <v>4</v>
      </c>
      <c r="I1113">
        <v>1</v>
      </c>
      <c r="J1113">
        <v>1</v>
      </c>
      <c r="K1113">
        <v>9.2799999999999994</v>
      </c>
      <c r="L1113">
        <v>9.2799999999999994</v>
      </c>
      <c r="M1113">
        <v>2.8824353448275802E-3</v>
      </c>
      <c r="N1113">
        <v>2.6748999999999998E-2</v>
      </c>
    </row>
    <row r="1114" spans="1:14">
      <c r="A1114" t="s">
        <v>76</v>
      </c>
      <c r="B1114" t="s">
        <v>3</v>
      </c>
      <c r="C1114" t="s">
        <v>86</v>
      </c>
      <c r="D1114" t="s">
        <v>85</v>
      </c>
      <c r="E1114" t="s">
        <v>111</v>
      </c>
      <c r="F1114" t="s">
        <v>305</v>
      </c>
      <c r="G1114" t="s">
        <v>305</v>
      </c>
      <c r="H1114" t="s">
        <v>16</v>
      </c>
      <c r="I1114">
        <v>3</v>
      </c>
      <c r="J1114">
        <v>2</v>
      </c>
      <c r="K1114">
        <v>438.31</v>
      </c>
      <c r="L1114">
        <v>146.10333333333301</v>
      </c>
      <c r="M1114">
        <v>4.87821404941707E-4</v>
      </c>
      <c r="N1114">
        <v>7.1272333333333299E-2</v>
      </c>
    </row>
    <row r="1115" spans="1:14">
      <c r="A1115" t="s">
        <v>76</v>
      </c>
      <c r="B1115" t="s">
        <v>3</v>
      </c>
      <c r="C1115" t="s">
        <v>86</v>
      </c>
      <c r="D1115" t="s">
        <v>85</v>
      </c>
      <c r="E1115" t="s">
        <v>111</v>
      </c>
      <c r="F1115" t="s">
        <v>311</v>
      </c>
      <c r="G1115" t="s">
        <v>311</v>
      </c>
      <c r="H1115" t="s">
        <v>14</v>
      </c>
      <c r="I1115">
        <v>7</v>
      </c>
      <c r="J1115">
        <v>3</v>
      </c>
      <c r="K1115">
        <v>252.8</v>
      </c>
      <c r="L1115">
        <v>36.1142857142857</v>
      </c>
      <c r="M1115">
        <v>1.0422666139240501E-3</v>
      </c>
      <c r="N1115">
        <v>3.7640714285714201E-2</v>
      </c>
    </row>
    <row r="1116" spans="1:14">
      <c r="A1116" t="s">
        <v>76</v>
      </c>
      <c r="B1116" t="s">
        <v>3</v>
      </c>
      <c r="C1116" t="s">
        <v>86</v>
      </c>
      <c r="D1116" t="s">
        <v>85</v>
      </c>
      <c r="E1116" t="s">
        <v>111</v>
      </c>
      <c r="F1116" t="s">
        <v>318</v>
      </c>
      <c r="G1116" t="s">
        <v>318</v>
      </c>
      <c r="H1116" t="s">
        <v>17</v>
      </c>
      <c r="I1116">
        <v>1</v>
      </c>
      <c r="J1116">
        <v>1</v>
      </c>
      <c r="K1116">
        <v>661.86</v>
      </c>
      <c r="L1116">
        <v>661.86</v>
      </c>
      <c r="M1116">
        <v>3.2531653219714098E-4</v>
      </c>
      <c r="N1116">
        <v>0.21531400000000001</v>
      </c>
    </row>
    <row r="1117" spans="1:14">
      <c r="A1117" t="s">
        <v>76</v>
      </c>
      <c r="B1117" t="s">
        <v>3</v>
      </c>
      <c r="C1117" t="s">
        <v>86</v>
      </c>
      <c r="D1117" t="s">
        <v>85</v>
      </c>
      <c r="E1117" t="s">
        <v>111</v>
      </c>
      <c r="F1117" t="s">
        <v>240</v>
      </c>
      <c r="G1117" t="s">
        <v>240</v>
      </c>
      <c r="H1117" t="s">
        <v>12</v>
      </c>
      <c r="I1117">
        <v>31</v>
      </c>
      <c r="J1117">
        <v>20</v>
      </c>
      <c r="K1117">
        <v>457.24999999999898</v>
      </c>
      <c r="L1117">
        <v>14.75</v>
      </c>
      <c r="M1117">
        <v>2.1600984144341099E-3</v>
      </c>
      <c r="N1117">
        <v>3.1861451612903199E-2</v>
      </c>
    </row>
    <row r="1118" spans="1:14">
      <c r="A1118" t="s">
        <v>76</v>
      </c>
      <c r="B1118" t="s">
        <v>3</v>
      </c>
      <c r="C1118" t="s">
        <v>86</v>
      </c>
      <c r="D1118" t="s">
        <v>85</v>
      </c>
      <c r="E1118" t="s">
        <v>111</v>
      </c>
      <c r="F1118" t="s">
        <v>304</v>
      </c>
      <c r="G1118" t="s">
        <v>304</v>
      </c>
      <c r="H1118" t="s">
        <v>4</v>
      </c>
      <c r="I1118">
        <v>7</v>
      </c>
      <c r="J1118">
        <v>6</v>
      </c>
      <c r="K1118">
        <v>49.55</v>
      </c>
      <c r="L1118">
        <v>7.0785714285714203</v>
      </c>
      <c r="M1118">
        <v>4.2599798183652797E-3</v>
      </c>
      <c r="N1118">
        <v>3.0154571428571399E-2</v>
      </c>
    </row>
    <row r="1119" spans="1:14">
      <c r="A1119" t="s">
        <v>76</v>
      </c>
      <c r="B1119" t="s">
        <v>3</v>
      </c>
      <c r="C1119" t="s">
        <v>86</v>
      </c>
      <c r="D1119" t="s">
        <v>85</v>
      </c>
      <c r="E1119" t="s">
        <v>111</v>
      </c>
      <c r="F1119" t="s">
        <v>315</v>
      </c>
      <c r="G1119" t="s">
        <v>315</v>
      </c>
      <c r="H1119" t="s">
        <v>14</v>
      </c>
      <c r="I1119">
        <v>5</v>
      </c>
      <c r="J1119">
        <v>3</v>
      </c>
      <c r="K1119">
        <v>232.91</v>
      </c>
      <c r="L1119">
        <v>46.582000000000001</v>
      </c>
      <c r="M1119">
        <v>9.4255721093984795E-4</v>
      </c>
      <c r="N1119">
        <v>4.3906199999999999E-2</v>
      </c>
    </row>
    <row r="1120" spans="1:14">
      <c r="A1120" t="s">
        <v>76</v>
      </c>
      <c r="B1120" t="s">
        <v>3</v>
      </c>
      <c r="C1120" t="s">
        <v>86</v>
      </c>
      <c r="D1120" t="s">
        <v>85</v>
      </c>
      <c r="E1120" t="s">
        <v>111</v>
      </c>
      <c r="F1120" t="s">
        <v>315</v>
      </c>
      <c r="G1120" t="s">
        <v>315</v>
      </c>
      <c r="H1120" t="s">
        <v>12</v>
      </c>
      <c r="I1120">
        <v>3</v>
      </c>
      <c r="J1120">
        <v>1</v>
      </c>
      <c r="K1120">
        <v>49.06</v>
      </c>
      <c r="L1120">
        <v>16.3533333333333</v>
      </c>
      <c r="M1120">
        <v>1.63247044435385E-3</v>
      </c>
      <c r="N1120">
        <v>2.6696333333333301E-2</v>
      </c>
    </row>
    <row r="1121" spans="1:14">
      <c r="A1121" t="s">
        <v>76</v>
      </c>
      <c r="B1121" t="s">
        <v>3</v>
      </c>
      <c r="C1121" t="s">
        <v>86</v>
      </c>
      <c r="D1121" t="s">
        <v>85</v>
      </c>
      <c r="E1121" t="s">
        <v>111</v>
      </c>
      <c r="F1121" t="s">
        <v>315</v>
      </c>
      <c r="G1121" t="s">
        <v>315</v>
      </c>
      <c r="H1121" t="s">
        <v>15</v>
      </c>
      <c r="I1121">
        <v>3</v>
      </c>
      <c r="J1121">
        <v>1</v>
      </c>
      <c r="K1121">
        <v>216.35999999999899</v>
      </c>
      <c r="L1121">
        <v>72.119999999999905</v>
      </c>
      <c r="M1121">
        <v>6.8161397670549097E-4</v>
      </c>
      <c r="N1121">
        <v>4.9158E-2</v>
      </c>
    </row>
    <row r="1122" spans="1:14">
      <c r="A1122" t="s">
        <v>93</v>
      </c>
      <c r="B1122" t="s">
        <v>2</v>
      </c>
      <c r="C1122" t="s">
        <v>93</v>
      </c>
      <c r="D1122" t="s">
        <v>85</v>
      </c>
      <c r="E1122" t="s">
        <v>111</v>
      </c>
      <c r="F1122" t="s">
        <v>315</v>
      </c>
      <c r="G1122" t="s">
        <v>315</v>
      </c>
      <c r="H1122" t="s">
        <v>4</v>
      </c>
      <c r="I1122">
        <v>4</v>
      </c>
      <c r="J1122">
        <v>3</v>
      </c>
      <c r="K1122">
        <v>19.72</v>
      </c>
      <c r="L1122">
        <v>4.93</v>
      </c>
      <c r="M1122">
        <v>6.1554766734279896E-3</v>
      </c>
      <c r="N1122">
        <v>3.0346499999999998E-2</v>
      </c>
    </row>
    <row r="1123" spans="1:14">
      <c r="A1123" t="s">
        <v>76</v>
      </c>
      <c r="B1123" t="s">
        <v>3</v>
      </c>
      <c r="C1123" t="s">
        <v>86</v>
      </c>
      <c r="D1123" t="s">
        <v>85</v>
      </c>
      <c r="E1123" t="s">
        <v>111</v>
      </c>
      <c r="F1123" t="s">
        <v>250</v>
      </c>
      <c r="G1123" t="s">
        <v>250</v>
      </c>
      <c r="H1123" t="s">
        <v>4</v>
      </c>
      <c r="I1123">
        <v>5</v>
      </c>
      <c r="J1123">
        <v>5</v>
      </c>
      <c r="K1123">
        <v>29.509999999999899</v>
      </c>
      <c r="L1123">
        <v>5.9019999999999904</v>
      </c>
      <c r="M1123">
        <v>5.0949847509318804E-3</v>
      </c>
      <c r="N1123">
        <v>3.0070599999999999E-2</v>
      </c>
    </row>
    <row r="1124" spans="1:14">
      <c r="A1124" t="s">
        <v>76</v>
      </c>
      <c r="B1124" t="s">
        <v>3</v>
      </c>
      <c r="C1124" t="s">
        <v>86</v>
      </c>
      <c r="D1124" t="s">
        <v>85</v>
      </c>
      <c r="E1124" t="s">
        <v>111</v>
      </c>
      <c r="F1124" t="s">
        <v>309</v>
      </c>
      <c r="G1124" t="s">
        <v>309</v>
      </c>
      <c r="H1124" t="s">
        <v>15</v>
      </c>
      <c r="I1124">
        <v>4</v>
      </c>
      <c r="J1124">
        <v>4</v>
      </c>
      <c r="K1124">
        <v>297</v>
      </c>
      <c r="L1124">
        <v>74.25</v>
      </c>
      <c r="M1124">
        <v>6.7334343434343402E-4</v>
      </c>
      <c r="N1124">
        <v>4.9995749999999999E-2</v>
      </c>
    </row>
    <row r="1125" spans="1:14">
      <c r="A1125" t="s">
        <v>76</v>
      </c>
      <c r="B1125" t="s">
        <v>3</v>
      </c>
      <c r="C1125" t="s">
        <v>86</v>
      </c>
      <c r="D1125" t="s">
        <v>85</v>
      </c>
      <c r="E1125" t="s">
        <v>111</v>
      </c>
      <c r="F1125" t="s">
        <v>117</v>
      </c>
      <c r="G1125" t="s">
        <v>117</v>
      </c>
      <c r="H1125" t="s">
        <v>14</v>
      </c>
      <c r="I1125">
        <v>12</v>
      </c>
      <c r="J1125">
        <v>10</v>
      </c>
      <c r="K1125">
        <v>448.16</v>
      </c>
      <c r="L1125">
        <v>37.3466666666666</v>
      </c>
      <c r="M1125">
        <v>1.01662575865762E-3</v>
      </c>
      <c r="N1125">
        <v>3.7967583333333298E-2</v>
      </c>
    </row>
    <row r="1126" spans="1:14">
      <c r="A1126" t="s">
        <v>93</v>
      </c>
      <c r="B1126" t="s">
        <v>2</v>
      </c>
      <c r="C1126" t="s">
        <v>93</v>
      </c>
      <c r="D1126" t="s">
        <v>85</v>
      </c>
      <c r="E1126" t="s">
        <v>111</v>
      </c>
      <c r="F1126" t="s">
        <v>319</v>
      </c>
      <c r="G1126" t="s">
        <v>319</v>
      </c>
      <c r="H1126" t="s">
        <v>4</v>
      </c>
      <c r="I1126">
        <v>4</v>
      </c>
      <c r="J1126">
        <v>4</v>
      </c>
      <c r="K1126">
        <v>28.23</v>
      </c>
      <c r="L1126">
        <v>7.0575000000000001</v>
      </c>
      <c r="M1126">
        <v>4.0613531703861099E-3</v>
      </c>
      <c r="N1126">
        <v>2.8663000000000001E-2</v>
      </c>
    </row>
    <row r="1127" spans="1:14">
      <c r="A1127" t="s">
        <v>76</v>
      </c>
      <c r="B1127" t="s">
        <v>3</v>
      </c>
      <c r="C1127" t="s">
        <v>86</v>
      </c>
      <c r="D1127" t="s">
        <v>85</v>
      </c>
      <c r="E1127" t="s">
        <v>111</v>
      </c>
      <c r="F1127" t="s">
        <v>318</v>
      </c>
      <c r="G1127" t="s">
        <v>318</v>
      </c>
      <c r="H1127" t="s">
        <v>12</v>
      </c>
      <c r="I1127">
        <v>2</v>
      </c>
      <c r="J1127">
        <v>2</v>
      </c>
      <c r="K1127">
        <v>32.39</v>
      </c>
      <c r="L1127">
        <v>16.195</v>
      </c>
      <c r="M1127">
        <v>1.65723988885458E-3</v>
      </c>
      <c r="N1127">
        <v>2.6838999999999998E-2</v>
      </c>
    </row>
    <row r="1128" spans="1:14">
      <c r="A1128" t="s">
        <v>76</v>
      </c>
      <c r="B1128" t="s">
        <v>3</v>
      </c>
      <c r="C1128" t="s">
        <v>86</v>
      </c>
      <c r="D1128" t="s">
        <v>85</v>
      </c>
      <c r="E1128" t="s">
        <v>111</v>
      </c>
      <c r="F1128" t="s">
        <v>314</v>
      </c>
      <c r="G1128" t="s">
        <v>314</v>
      </c>
      <c r="H1128" t="s">
        <v>12</v>
      </c>
      <c r="I1128">
        <v>2</v>
      </c>
      <c r="J1128">
        <v>1</v>
      </c>
      <c r="K1128">
        <v>26.86</v>
      </c>
      <c r="L1128">
        <v>13.43</v>
      </c>
      <c r="M1128">
        <v>2.1538346984363299E-3</v>
      </c>
      <c r="N1128">
        <v>2.8926E-2</v>
      </c>
    </row>
    <row r="1129" spans="1:14">
      <c r="A1129" t="s">
        <v>76</v>
      </c>
      <c r="B1129" t="s">
        <v>3</v>
      </c>
      <c r="C1129" t="s">
        <v>86</v>
      </c>
      <c r="D1129" t="s">
        <v>85</v>
      </c>
      <c r="E1129" t="s">
        <v>111</v>
      </c>
      <c r="F1129" t="s">
        <v>315</v>
      </c>
      <c r="G1129" t="s">
        <v>315</v>
      </c>
      <c r="H1129" t="s">
        <v>13</v>
      </c>
      <c r="I1129">
        <v>2</v>
      </c>
      <c r="J1129">
        <v>2</v>
      </c>
      <c r="K1129">
        <v>46.85</v>
      </c>
      <c r="L1129">
        <v>23.425000000000001</v>
      </c>
      <c r="M1129">
        <v>1.2986766275346799E-3</v>
      </c>
      <c r="N1129">
        <v>3.0421500000000001E-2</v>
      </c>
    </row>
    <row r="1130" spans="1:14">
      <c r="A1130" t="s">
        <v>76</v>
      </c>
      <c r="B1130" t="s">
        <v>3</v>
      </c>
      <c r="C1130" t="s">
        <v>86</v>
      </c>
      <c r="D1130" t="s">
        <v>85</v>
      </c>
      <c r="E1130" t="s">
        <v>111</v>
      </c>
      <c r="F1130" t="s">
        <v>249</v>
      </c>
      <c r="G1130" t="s">
        <v>249</v>
      </c>
      <c r="H1130" t="s">
        <v>14</v>
      </c>
      <c r="I1130">
        <v>1</v>
      </c>
      <c r="J1130">
        <v>1</v>
      </c>
      <c r="K1130">
        <v>38.56</v>
      </c>
      <c r="L1130">
        <v>38.56</v>
      </c>
      <c r="M1130">
        <v>8.7990145228215703E-4</v>
      </c>
      <c r="N1130">
        <v>3.3929000000000001E-2</v>
      </c>
    </row>
    <row r="1131" spans="1:14">
      <c r="A1131" t="s">
        <v>93</v>
      </c>
      <c r="B1131" t="s">
        <v>2</v>
      </c>
      <c r="C1131" t="s">
        <v>221</v>
      </c>
      <c r="D1131" t="s">
        <v>285</v>
      </c>
      <c r="E1131" t="s">
        <v>111</v>
      </c>
      <c r="F1131" t="s">
        <v>306</v>
      </c>
      <c r="G1131" t="s">
        <v>306</v>
      </c>
      <c r="H1131" t="s">
        <v>12</v>
      </c>
      <c r="I1131">
        <v>1</v>
      </c>
      <c r="J1131">
        <v>1</v>
      </c>
      <c r="K1131">
        <v>11.82</v>
      </c>
      <c r="L1131">
        <v>11.82</v>
      </c>
      <c r="M1131">
        <v>2.27825719120135E-3</v>
      </c>
      <c r="N1131">
        <v>2.6929000000000002E-2</v>
      </c>
    </row>
    <row r="1132" spans="1:14">
      <c r="A1132" t="s">
        <v>76</v>
      </c>
      <c r="B1132" t="s">
        <v>3</v>
      </c>
      <c r="C1132" t="s">
        <v>86</v>
      </c>
      <c r="D1132" t="s">
        <v>85</v>
      </c>
      <c r="E1132" t="s">
        <v>111</v>
      </c>
      <c r="F1132" t="s">
        <v>250</v>
      </c>
      <c r="G1132" t="s">
        <v>250</v>
      </c>
      <c r="H1132" t="s">
        <v>13</v>
      </c>
      <c r="I1132">
        <v>9</v>
      </c>
      <c r="J1132">
        <v>6</v>
      </c>
      <c r="K1132">
        <v>221.86</v>
      </c>
      <c r="L1132">
        <v>24.651111111111099</v>
      </c>
      <c r="M1132">
        <v>1.3030199224736299E-3</v>
      </c>
      <c r="N1132">
        <v>3.2120888888888803E-2</v>
      </c>
    </row>
    <row r="1133" spans="1:14">
      <c r="A1133" t="s">
        <v>76</v>
      </c>
      <c r="B1133" t="s">
        <v>3</v>
      </c>
      <c r="C1133" t="s">
        <v>86</v>
      </c>
      <c r="D1133" t="s">
        <v>85</v>
      </c>
      <c r="E1133" t="s">
        <v>111</v>
      </c>
      <c r="F1133" t="s">
        <v>307</v>
      </c>
      <c r="G1133" t="s">
        <v>307</v>
      </c>
      <c r="H1133" t="s">
        <v>12</v>
      </c>
      <c r="I1133">
        <v>1</v>
      </c>
      <c r="J1133">
        <v>1</v>
      </c>
      <c r="K1133">
        <v>15.66</v>
      </c>
      <c r="L1133">
        <v>15.66</v>
      </c>
      <c r="M1133">
        <v>1.7015964240102101E-3</v>
      </c>
      <c r="N1133">
        <v>2.6647000000000001E-2</v>
      </c>
    </row>
    <row r="1134" spans="1:14">
      <c r="A1134" t="s">
        <v>76</v>
      </c>
      <c r="B1134" t="s">
        <v>3</v>
      </c>
      <c r="C1134" t="s">
        <v>86</v>
      </c>
      <c r="D1134" t="s">
        <v>85</v>
      </c>
      <c r="E1134" t="s">
        <v>111</v>
      </c>
      <c r="F1134" t="s">
        <v>317</v>
      </c>
      <c r="G1134" t="s">
        <v>317</v>
      </c>
      <c r="H1134" t="s">
        <v>13</v>
      </c>
      <c r="I1134">
        <v>3</v>
      </c>
      <c r="J1134">
        <v>2</v>
      </c>
      <c r="K1134">
        <v>74.83</v>
      </c>
      <c r="L1134">
        <v>24.9433333333333</v>
      </c>
      <c r="M1134">
        <v>1.43719096619003E-3</v>
      </c>
      <c r="N1134">
        <v>3.5848333333333302E-2</v>
      </c>
    </row>
    <row r="1135" spans="1:14">
      <c r="A1135" t="s">
        <v>76</v>
      </c>
      <c r="B1135" t="s">
        <v>3</v>
      </c>
      <c r="C1135" t="s">
        <v>86</v>
      </c>
      <c r="D1135" t="s">
        <v>85</v>
      </c>
      <c r="E1135" t="s">
        <v>111</v>
      </c>
      <c r="F1135" t="s">
        <v>317</v>
      </c>
      <c r="G1135" t="s">
        <v>317</v>
      </c>
      <c r="H1135" t="s">
        <v>14</v>
      </c>
      <c r="I1135">
        <v>4</v>
      </c>
      <c r="J1135">
        <v>3</v>
      </c>
      <c r="K1135">
        <v>166.2</v>
      </c>
      <c r="L1135">
        <v>41.55</v>
      </c>
      <c r="M1135">
        <v>9.2455475330926497E-4</v>
      </c>
      <c r="N1135">
        <v>3.8415249999999998E-2</v>
      </c>
    </row>
    <row r="1136" spans="1:14">
      <c r="A1136" t="s">
        <v>76</v>
      </c>
      <c r="B1136" t="s">
        <v>3</v>
      </c>
      <c r="C1136" t="s">
        <v>86</v>
      </c>
      <c r="D1136" t="s">
        <v>85</v>
      </c>
      <c r="E1136" t="s">
        <v>111</v>
      </c>
      <c r="F1136" t="s">
        <v>265</v>
      </c>
      <c r="G1136" t="s">
        <v>265</v>
      </c>
      <c r="H1136" t="s">
        <v>14</v>
      </c>
      <c r="I1136">
        <v>4</v>
      </c>
      <c r="J1136">
        <v>4</v>
      </c>
      <c r="K1136">
        <v>161.49</v>
      </c>
      <c r="L1136">
        <v>40.372500000000002</v>
      </c>
      <c r="M1136">
        <v>9.7781286766982401E-4</v>
      </c>
      <c r="N1136">
        <v>3.9476749999999998E-2</v>
      </c>
    </row>
    <row r="1137" spans="1:14">
      <c r="A1137" t="s">
        <v>76</v>
      </c>
      <c r="B1137" t="s">
        <v>3</v>
      </c>
      <c r="C1137" t="s">
        <v>86</v>
      </c>
      <c r="D1137" t="s">
        <v>85</v>
      </c>
      <c r="E1137" t="s">
        <v>111</v>
      </c>
      <c r="F1137" t="s">
        <v>317</v>
      </c>
      <c r="G1137" t="s">
        <v>317</v>
      </c>
      <c r="H1137" t="s">
        <v>4</v>
      </c>
      <c r="I1137">
        <v>1</v>
      </c>
      <c r="J1137">
        <v>1</v>
      </c>
      <c r="K1137">
        <v>9.33</v>
      </c>
      <c r="L1137">
        <v>9.33</v>
      </c>
      <c r="M1137">
        <v>2.88467309753483E-3</v>
      </c>
      <c r="N1137">
        <v>2.6914E-2</v>
      </c>
    </row>
    <row r="1138" spans="1:14">
      <c r="A1138" t="s">
        <v>76</v>
      </c>
      <c r="B1138" t="s">
        <v>3</v>
      </c>
      <c r="C1138" t="s">
        <v>86</v>
      </c>
      <c r="D1138" t="s">
        <v>85</v>
      </c>
      <c r="E1138" t="s">
        <v>111</v>
      </c>
      <c r="F1138" t="s">
        <v>265</v>
      </c>
      <c r="G1138" t="s">
        <v>265</v>
      </c>
      <c r="H1138" t="s">
        <v>13</v>
      </c>
      <c r="I1138">
        <v>5</v>
      </c>
      <c r="J1138">
        <v>5</v>
      </c>
      <c r="K1138">
        <v>126.219999999999</v>
      </c>
      <c r="L1138">
        <v>25.244</v>
      </c>
      <c r="M1138">
        <v>1.4103787038504199E-3</v>
      </c>
      <c r="N1138">
        <v>3.5603599999999999E-2</v>
      </c>
    </row>
    <row r="1139" spans="1:14">
      <c r="A1139" t="s">
        <v>76</v>
      </c>
      <c r="B1139" t="s">
        <v>3</v>
      </c>
      <c r="C1139" t="s">
        <v>86</v>
      </c>
      <c r="D1139" t="s">
        <v>85</v>
      </c>
      <c r="E1139" t="s">
        <v>111</v>
      </c>
      <c r="F1139" t="s">
        <v>305</v>
      </c>
      <c r="G1139" t="s">
        <v>305</v>
      </c>
      <c r="H1139" t="s">
        <v>13</v>
      </c>
      <c r="I1139">
        <v>2</v>
      </c>
      <c r="J1139">
        <v>2</v>
      </c>
      <c r="K1139">
        <v>49.91</v>
      </c>
      <c r="L1139">
        <v>24.954999999999998</v>
      </c>
      <c r="M1139">
        <v>1.5179322781005799E-3</v>
      </c>
      <c r="N1139">
        <v>3.7879999999999997E-2</v>
      </c>
    </row>
    <row r="1140" spans="1:14">
      <c r="A1140" t="s">
        <v>76</v>
      </c>
      <c r="B1140" t="s">
        <v>3</v>
      </c>
      <c r="C1140" t="s">
        <v>86</v>
      </c>
      <c r="D1140" t="s">
        <v>85</v>
      </c>
      <c r="E1140" t="s">
        <v>111</v>
      </c>
      <c r="F1140" t="s">
        <v>243</v>
      </c>
      <c r="G1140" t="s">
        <v>243</v>
      </c>
      <c r="H1140" t="s">
        <v>15</v>
      </c>
      <c r="I1140">
        <v>11</v>
      </c>
      <c r="J1140">
        <v>9</v>
      </c>
      <c r="K1140">
        <v>876.969999999999</v>
      </c>
      <c r="L1140">
        <v>79.724545454545407</v>
      </c>
      <c r="M1140">
        <v>6.3110710742670696E-4</v>
      </c>
      <c r="N1140">
        <v>5.0314727272727199E-2</v>
      </c>
    </row>
    <row r="1141" spans="1:14">
      <c r="A1141" t="s">
        <v>76</v>
      </c>
      <c r="B1141" t="s">
        <v>3</v>
      </c>
      <c r="C1141" t="s">
        <v>86</v>
      </c>
      <c r="D1141" t="s">
        <v>85</v>
      </c>
      <c r="E1141" t="s">
        <v>103</v>
      </c>
      <c r="F1141" t="s">
        <v>307</v>
      </c>
      <c r="G1141" t="s">
        <v>307</v>
      </c>
      <c r="H1141" t="s">
        <v>14</v>
      </c>
      <c r="I1141">
        <v>2</v>
      </c>
      <c r="J1141">
        <v>1</v>
      </c>
      <c r="K1141">
        <v>69.900000000000006</v>
      </c>
      <c r="L1141">
        <v>34.950000000000003</v>
      </c>
      <c r="M1141">
        <v>1.28755364806866E-2</v>
      </c>
      <c r="N1141">
        <v>0.45</v>
      </c>
    </row>
    <row r="1142" spans="1:14">
      <c r="A1142" t="s">
        <v>93</v>
      </c>
      <c r="B1142" t="s">
        <v>2</v>
      </c>
      <c r="C1142" t="s">
        <v>93</v>
      </c>
      <c r="D1142" t="s">
        <v>85</v>
      </c>
      <c r="E1142" t="s">
        <v>103</v>
      </c>
      <c r="F1142" t="s">
        <v>315</v>
      </c>
      <c r="G1142" t="s">
        <v>315</v>
      </c>
      <c r="H1142" t="s">
        <v>14</v>
      </c>
      <c r="I1142">
        <v>1</v>
      </c>
      <c r="J1142">
        <v>1</v>
      </c>
      <c r="K1142">
        <v>37.08</v>
      </c>
      <c r="L1142">
        <v>37.08</v>
      </c>
      <c r="M1142">
        <v>1.4940507011866199E-2</v>
      </c>
      <c r="N1142">
        <v>0.55399399999999999</v>
      </c>
    </row>
    <row r="1143" spans="1:14">
      <c r="A1143" t="s">
        <v>76</v>
      </c>
      <c r="B1143" t="s">
        <v>3</v>
      </c>
      <c r="C1143" t="s">
        <v>86</v>
      </c>
      <c r="D1143" t="s">
        <v>85</v>
      </c>
      <c r="E1143" t="s">
        <v>103</v>
      </c>
      <c r="F1143" t="s">
        <v>312</v>
      </c>
      <c r="G1143" t="s">
        <v>312</v>
      </c>
      <c r="H1143" t="s">
        <v>14</v>
      </c>
      <c r="I1143">
        <v>5</v>
      </c>
      <c r="J1143">
        <v>4</v>
      </c>
      <c r="K1143">
        <v>207.96</v>
      </c>
      <c r="L1143">
        <v>41.591999999999999</v>
      </c>
      <c r="M1143">
        <v>1.25023994999038E-2</v>
      </c>
      <c r="N1143">
        <v>0.51999980000000001</v>
      </c>
    </row>
    <row r="1144" spans="1:14">
      <c r="A1144" t="s">
        <v>93</v>
      </c>
      <c r="B1144" t="s">
        <v>2</v>
      </c>
      <c r="C1144" t="s">
        <v>93</v>
      </c>
      <c r="D1144" t="s">
        <v>85</v>
      </c>
      <c r="E1144" t="s">
        <v>103</v>
      </c>
      <c r="F1144" t="s">
        <v>309</v>
      </c>
      <c r="G1144" t="s">
        <v>309</v>
      </c>
      <c r="H1144" t="s">
        <v>15</v>
      </c>
      <c r="I1144">
        <v>1</v>
      </c>
      <c r="J1144">
        <v>1</v>
      </c>
      <c r="K1144">
        <v>100</v>
      </c>
      <c r="L1144">
        <v>100</v>
      </c>
      <c r="M1144">
        <v>1.23E-2</v>
      </c>
      <c r="N1144">
        <v>1.23</v>
      </c>
    </row>
    <row r="1145" spans="1:14">
      <c r="A1145" t="s">
        <v>76</v>
      </c>
      <c r="B1145" t="s">
        <v>3</v>
      </c>
      <c r="C1145" t="s">
        <v>86</v>
      </c>
      <c r="D1145" t="s">
        <v>85</v>
      </c>
      <c r="E1145" t="s">
        <v>103</v>
      </c>
      <c r="F1145" t="s">
        <v>304</v>
      </c>
      <c r="G1145" t="s">
        <v>304</v>
      </c>
      <c r="H1145" t="s">
        <v>17</v>
      </c>
      <c r="I1145">
        <v>2</v>
      </c>
      <c r="J1145">
        <v>2</v>
      </c>
      <c r="K1145">
        <v>1713.13</v>
      </c>
      <c r="L1145">
        <v>856.56500000000005</v>
      </c>
      <c r="M1145">
        <v>1.0413687227472501E-2</v>
      </c>
      <c r="N1145">
        <v>8.92</v>
      </c>
    </row>
    <row r="1146" spans="1:14">
      <c r="A1146" t="s">
        <v>76</v>
      </c>
      <c r="B1146" t="s">
        <v>3</v>
      </c>
      <c r="C1146" t="s">
        <v>86</v>
      </c>
      <c r="D1146" t="s">
        <v>85</v>
      </c>
      <c r="E1146" t="s">
        <v>103</v>
      </c>
      <c r="F1146" t="s">
        <v>305</v>
      </c>
      <c r="G1146" t="s">
        <v>305</v>
      </c>
      <c r="H1146" t="s">
        <v>14</v>
      </c>
      <c r="I1146">
        <v>5</v>
      </c>
      <c r="J1146">
        <v>5</v>
      </c>
      <c r="K1146">
        <v>187.21</v>
      </c>
      <c r="L1146">
        <v>37.442</v>
      </c>
      <c r="M1146">
        <v>1.27129961006356E-2</v>
      </c>
      <c r="N1146">
        <v>0.47599999999999998</v>
      </c>
    </row>
    <row r="1147" spans="1:14">
      <c r="A1147" t="s">
        <v>76</v>
      </c>
      <c r="B1147" t="s">
        <v>3</v>
      </c>
      <c r="C1147" t="s">
        <v>86</v>
      </c>
      <c r="D1147" t="s">
        <v>85</v>
      </c>
      <c r="E1147" t="s">
        <v>103</v>
      </c>
      <c r="F1147" t="s">
        <v>235</v>
      </c>
      <c r="G1147" t="s">
        <v>235</v>
      </c>
      <c r="H1147" t="s">
        <v>15</v>
      </c>
      <c r="I1147">
        <v>3</v>
      </c>
      <c r="J1147">
        <v>3</v>
      </c>
      <c r="K1147">
        <v>213.38</v>
      </c>
      <c r="L1147">
        <v>71.126666666666594</v>
      </c>
      <c r="M1147">
        <v>1.16124847689567E-2</v>
      </c>
      <c r="N1147">
        <v>0.82595733333333299</v>
      </c>
    </row>
    <row r="1148" spans="1:14">
      <c r="A1148" t="s">
        <v>76</v>
      </c>
      <c r="B1148" t="s">
        <v>3</v>
      </c>
      <c r="C1148" t="s">
        <v>86</v>
      </c>
      <c r="D1148" t="s">
        <v>85</v>
      </c>
      <c r="E1148" t="s">
        <v>103</v>
      </c>
      <c r="F1148" t="s">
        <v>243</v>
      </c>
      <c r="G1148" t="s">
        <v>243</v>
      </c>
      <c r="H1148" t="s">
        <v>13</v>
      </c>
      <c r="I1148">
        <v>3</v>
      </c>
      <c r="J1148">
        <v>2</v>
      </c>
      <c r="K1148">
        <v>73.95</v>
      </c>
      <c r="L1148">
        <v>24.65</v>
      </c>
      <c r="M1148">
        <v>1.40923461798512E-2</v>
      </c>
      <c r="N1148">
        <v>0.34737633333333301</v>
      </c>
    </row>
    <row r="1149" spans="1:14">
      <c r="A1149" t="s">
        <v>76</v>
      </c>
      <c r="B1149" t="s">
        <v>3</v>
      </c>
      <c r="C1149" t="s">
        <v>86</v>
      </c>
      <c r="D1149" t="s">
        <v>85</v>
      </c>
      <c r="E1149" t="s">
        <v>103</v>
      </c>
      <c r="F1149" t="s">
        <v>313</v>
      </c>
      <c r="G1149" t="s">
        <v>313</v>
      </c>
      <c r="H1149" t="s">
        <v>17</v>
      </c>
      <c r="I1149">
        <v>1</v>
      </c>
      <c r="J1149">
        <v>1</v>
      </c>
      <c r="K1149">
        <v>827.69</v>
      </c>
      <c r="L1149">
        <v>827.69</v>
      </c>
      <c r="M1149">
        <v>1.0438690814193701E-2</v>
      </c>
      <c r="N1149">
        <v>8.64</v>
      </c>
    </row>
    <row r="1150" spans="1:14">
      <c r="A1150" t="s">
        <v>93</v>
      </c>
      <c r="B1150" t="s">
        <v>2</v>
      </c>
      <c r="C1150" t="s">
        <v>93</v>
      </c>
      <c r="D1150" t="s">
        <v>85</v>
      </c>
      <c r="E1150" t="s">
        <v>103</v>
      </c>
      <c r="F1150" t="s">
        <v>304</v>
      </c>
      <c r="G1150" t="s">
        <v>304</v>
      </c>
      <c r="H1150" t="s">
        <v>13</v>
      </c>
      <c r="I1150">
        <v>1</v>
      </c>
      <c r="J1150">
        <v>1</v>
      </c>
      <c r="K1150">
        <v>26.16</v>
      </c>
      <c r="L1150">
        <v>26.16</v>
      </c>
      <c r="M1150">
        <v>1.6773279816513699E-2</v>
      </c>
      <c r="N1150">
        <v>0.43878899999999998</v>
      </c>
    </row>
    <row r="1151" spans="1:14">
      <c r="A1151" t="s">
        <v>76</v>
      </c>
      <c r="B1151" t="s">
        <v>3</v>
      </c>
      <c r="C1151" t="s">
        <v>86</v>
      </c>
      <c r="D1151" t="s">
        <v>85</v>
      </c>
      <c r="E1151" t="s">
        <v>103</v>
      </c>
      <c r="F1151" t="s">
        <v>314</v>
      </c>
      <c r="G1151" t="s">
        <v>314</v>
      </c>
      <c r="H1151" t="s">
        <v>14</v>
      </c>
      <c r="I1151">
        <v>2</v>
      </c>
      <c r="J1151">
        <v>2</v>
      </c>
      <c r="K1151">
        <v>74.979999999999905</v>
      </c>
      <c r="L1151">
        <v>37.489999999999903</v>
      </c>
      <c r="M1151">
        <v>1.26700453454254E-2</v>
      </c>
      <c r="N1151">
        <v>0.47499999999999998</v>
      </c>
    </row>
    <row r="1152" spans="1:14">
      <c r="A1152" t="s">
        <v>76</v>
      </c>
      <c r="B1152" t="s">
        <v>3</v>
      </c>
      <c r="C1152" t="s">
        <v>86</v>
      </c>
      <c r="D1152" t="s">
        <v>85</v>
      </c>
      <c r="E1152" t="s">
        <v>103</v>
      </c>
      <c r="F1152" t="s">
        <v>317</v>
      </c>
      <c r="G1152" t="s">
        <v>317</v>
      </c>
      <c r="H1152" t="s">
        <v>13</v>
      </c>
      <c r="I1152">
        <v>3</v>
      </c>
      <c r="J1152">
        <v>2</v>
      </c>
      <c r="K1152">
        <v>75.95</v>
      </c>
      <c r="L1152">
        <v>25.316666666666599</v>
      </c>
      <c r="M1152">
        <v>1.39565503620803E-2</v>
      </c>
      <c r="N1152">
        <v>0.353333333333333</v>
      </c>
    </row>
    <row r="1153" spans="1:14">
      <c r="A1153" t="s">
        <v>76</v>
      </c>
      <c r="B1153" t="s">
        <v>3</v>
      </c>
      <c r="C1153" t="s">
        <v>86</v>
      </c>
      <c r="D1153" t="s">
        <v>85</v>
      </c>
      <c r="E1153" t="s">
        <v>103</v>
      </c>
      <c r="F1153" t="s">
        <v>317</v>
      </c>
      <c r="G1153" t="s">
        <v>317</v>
      </c>
      <c r="H1153" t="s">
        <v>4</v>
      </c>
      <c r="I1153">
        <v>1</v>
      </c>
      <c r="J1153">
        <v>1</v>
      </c>
      <c r="K1153">
        <v>4.99</v>
      </c>
      <c r="L1153">
        <v>4.99</v>
      </c>
      <c r="M1153">
        <v>2.8056112224448801E-2</v>
      </c>
      <c r="N1153">
        <v>0.14000000000000001</v>
      </c>
    </row>
    <row r="1154" spans="1:14">
      <c r="A1154" t="s">
        <v>76</v>
      </c>
      <c r="B1154" t="s">
        <v>3</v>
      </c>
      <c r="C1154" t="s">
        <v>86</v>
      </c>
      <c r="D1154" t="s">
        <v>85</v>
      </c>
      <c r="E1154" t="s">
        <v>103</v>
      </c>
      <c r="F1154" t="s">
        <v>235</v>
      </c>
      <c r="G1154" t="s">
        <v>235</v>
      </c>
      <c r="H1154" t="s">
        <v>13</v>
      </c>
      <c r="I1154">
        <v>6</v>
      </c>
      <c r="J1154">
        <v>3</v>
      </c>
      <c r="K1154">
        <v>167.11999999999901</v>
      </c>
      <c r="L1154">
        <v>27.8533333333333</v>
      </c>
      <c r="M1154">
        <v>1.34886907611297E-2</v>
      </c>
      <c r="N1154">
        <v>0.37570500000000001</v>
      </c>
    </row>
    <row r="1155" spans="1:14">
      <c r="A1155" t="s">
        <v>76</v>
      </c>
      <c r="B1155" t="s">
        <v>3</v>
      </c>
      <c r="C1155" t="s">
        <v>86</v>
      </c>
      <c r="D1155" t="s">
        <v>85</v>
      </c>
      <c r="E1155" t="s">
        <v>103</v>
      </c>
      <c r="F1155" t="s">
        <v>305</v>
      </c>
      <c r="G1155" t="s">
        <v>305</v>
      </c>
      <c r="H1155" t="s">
        <v>13</v>
      </c>
      <c r="I1155">
        <v>3</v>
      </c>
      <c r="J1155">
        <v>2</v>
      </c>
      <c r="K1155">
        <v>73.53</v>
      </c>
      <c r="L1155">
        <v>24.51</v>
      </c>
      <c r="M1155">
        <v>1.3954100367197001E-2</v>
      </c>
      <c r="N1155">
        <v>0.34201500000000001</v>
      </c>
    </row>
    <row r="1156" spans="1:14">
      <c r="A1156" t="s">
        <v>93</v>
      </c>
      <c r="B1156" t="s">
        <v>2</v>
      </c>
      <c r="C1156" t="s">
        <v>93</v>
      </c>
      <c r="D1156" t="s">
        <v>85</v>
      </c>
      <c r="E1156" t="s">
        <v>103</v>
      </c>
      <c r="F1156" t="s">
        <v>243</v>
      </c>
      <c r="G1156" t="s">
        <v>243</v>
      </c>
      <c r="H1156" t="s">
        <v>17</v>
      </c>
      <c r="I1156">
        <v>4</v>
      </c>
      <c r="J1156">
        <v>2</v>
      </c>
      <c r="K1156">
        <v>7242.19</v>
      </c>
      <c r="L1156">
        <v>1810.5474999999999</v>
      </c>
      <c r="M1156">
        <v>1.0760885864634801E-2</v>
      </c>
      <c r="N1156">
        <v>19.483094999999999</v>
      </c>
    </row>
    <row r="1157" spans="1:14">
      <c r="A1157" t="s">
        <v>76</v>
      </c>
      <c r="B1157" t="s">
        <v>3</v>
      </c>
      <c r="C1157" t="s">
        <v>86</v>
      </c>
      <c r="D1157" t="s">
        <v>85</v>
      </c>
      <c r="E1157" t="s">
        <v>103</v>
      </c>
      <c r="F1157" t="s">
        <v>308</v>
      </c>
      <c r="G1157" t="s">
        <v>308</v>
      </c>
      <c r="H1157" t="s">
        <v>17</v>
      </c>
      <c r="I1157">
        <v>1</v>
      </c>
      <c r="J1157">
        <v>1</v>
      </c>
      <c r="K1157">
        <v>598.45000000000005</v>
      </c>
      <c r="L1157">
        <v>598.45000000000005</v>
      </c>
      <c r="M1157">
        <v>1.04806800902331E-2</v>
      </c>
      <c r="N1157">
        <v>6.2721629999999999</v>
      </c>
    </row>
    <row r="1158" spans="1:14">
      <c r="A1158" t="s">
        <v>93</v>
      </c>
      <c r="B1158" t="s">
        <v>2</v>
      </c>
      <c r="C1158" t="s">
        <v>93</v>
      </c>
      <c r="D1158" t="s">
        <v>85</v>
      </c>
      <c r="E1158" t="s">
        <v>103</v>
      </c>
      <c r="F1158" t="s">
        <v>311</v>
      </c>
      <c r="G1158" t="s">
        <v>311</v>
      </c>
      <c r="H1158" t="s">
        <v>12</v>
      </c>
      <c r="I1158">
        <v>2</v>
      </c>
      <c r="J1158">
        <v>1</v>
      </c>
      <c r="K1158">
        <v>28.96</v>
      </c>
      <c r="L1158">
        <v>14.48</v>
      </c>
      <c r="M1158">
        <v>2.1463639502762401E-2</v>
      </c>
      <c r="N1158">
        <v>0.3107935</v>
      </c>
    </row>
    <row r="1159" spans="1:14">
      <c r="A1159" t="s">
        <v>93</v>
      </c>
      <c r="B1159" t="s">
        <v>2</v>
      </c>
      <c r="C1159" t="s">
        <v>93</v>
      </c>
      <c r="D1159" t="s">
        <v>85</v>
      </c>
      <c r="E1159" t="s">
        <v>103</v>
      </c>
      <c r="F1159" t="s">
        <v>311</v>
      </c>
      <c r="G1159" t="s">
        <v>311</v>
      </c>
      <c r="H1159" t="s">
        <v>15</v>
      </c>
      <c r="I1159">
        <v>2</v>
      </c>
      <c r="J1159">
        <v>2</v>
      </c>
      <c r="K1159">
        <v>149.34</v>
      </c>
      <c r="L1159">
        <v>74.67</v>
      </c>
      <c r="M1159">
        <v>1.2776262220436501E-2</v>
      </c>
      <c r="N1159">
        <v>0.9540035</v>
      </c>
    </row>
    <row r="1160" spans="1:14">
      <c r="A1160" t="s">
        <v>76</v>
      </c>
      <c r="B1160" t="s">
        <v>3</v>
      </c>
      <c r="C1160" t="s">
        <v>86</v>
      </c>
      <c r="D1160" t="s">
        <v>85</v>
      </c>
      <c r="E1160" t="s">
        <v>103</v>
      </c>
      <c r="F1160" t="s">
        <v>313</v>
      </c>
      <c r="G1160" t="s">
        <v>313</v>
      </c>
      <c r="H1160" t="s">
        <v>13</v>
      </c>
      <c r="I1160">
        <v>3</v>
      </c>
      <c r="J1160">
        <v>3</v>
      </c>
      <c r="K1160">
        <v>85.02</v>
      </c>
      <c r="L1160">
        <v>28.34</v>
      </c>
      <c r="M1160">
        <v>1.35060573982592E-2</v>
      </c>
      <c r="N1160">
        <v>0.382761666666666</v>
      </c>
    </row>
    <row r="1161" spans="1:14">
      <c r="A1161" t="s">
        <v>76</v>
      </c>
      <c r="B1161" t="s">
        <v>3</v>
      </c>
      <c r="C1161" t="s">
        <v>86</v>
      </c>
      <c r="D1161" t="s">
        <v>85</v>
      </c>
      <c r="E1161" t="s">
        <v>103</v>
      </c>
      <c r="F1161" t="s">
        <v>318</v>
      </c>
      <c r="G1161" t="s">
        <v>318</v>
      </c>
      <c r="H1161" t="s">
        <v>16</v>
      </c>
      <c r="I1161">
        <v>2</v>
      </c>
      <c r="J1161">
        <v>2</v>
      </c>
      <c r="K1161">
        <v>211.16</v>
      </c>
      <c r="L1161">
        <v>105.58</v>
      </c>
      <c r="M1161">
        <v>1.11162436067437E-2</v>
      </c>
      <c r="N1161">
        <v>1.1736529999999901</v>
      </c>
    </row>
    <row r="1162" spans="1:14">
      <c r="A1162" t="s">
        <v>93</v>
      </c>
      <c r="B1162" t="s">
        <v>2</v>
      </c>
      <c r="C1162" t="s">
        <v>93</v>
      </c>
      <c r="D1162" t="s">
        <v>85</v>
      </c>
      <c r="E1162" t="s">
        <v>103</v>
      </c>
      <c r="F1162" t="s">
        <v>304</v>
      </c>
      <c r="G1162" t="s">
        <v>304</v>
      </c>
      <c r="H1162" t="s">
        <v>4</v>
      </c>
      <c r="I1162">
        <v>1</v>
      </c>
      <c r="J1162">
        <v>1</v>
      </c>
      <c r="K1162">
        <v>2.1</v>
      </c>
      <c r="L1162">
        <v>2.1</v>
      </c>
      <c r="M1162">
        <v>8.7061428571428498E-2</v>
      </c>
      <c r="N1162">
        <v>0.18282899999999999</v>
      </c>
    </row>
    <row r="1163" spans="1:14">
      <c r="A1163" t="s">
        <v>76</v>
      </c>
      <c r="B1163" t="s">
        <v>3</v>
      </c>
      <c r="C1163" t="s">
        <v>226</v>
      </c>
      <c r="D1163" t="s">
        <v>285</v>
      </c>
      <c r="E1163" t="s">
        <v>103</v>
      </c>
      <c r="F1163" t="s">
        <v>310</v>
      </c>
      <c r="G1163" t="s">
        <v>310</v>
      </c>
      <c r="H1163" t="s">
        <v>12</v>
      </c>
      <c r="I1163">
        <v>1</v>
      </c>
      <c r="J1163">
        <v>1</v>
      </c>
      <c r="K1163">
        <v>16.95</v>
      </c>
      <c r="L1163">
        <v>16.95</v>
      </c>
      <c r="M1163">
        <v>1.5929203539823002E-2</v>
      </c>
      <c r="N1163">
        <v>0.27</v>
      </c>
    </row>
    <row r="1164" spans="1:14">
      <c r="A1164" t="s">
        <v>76</v>
      </c>
      <c r="B1164" t="s">
        <v>3</v>
      </c>
      <c r="C1164" t="s">
        <v>86</v>
      </c>
      <c r="D1164" t="s">
        <v>85</v>
      </c>
      <c r="E1164" t="s">
        <v>103</v>
      </c>
      <c r="F1164" t="s">
        <v>316</v>
      </c>
      <c r="G1164" t="s">
        <v>316</v>
      </c>
      <c r="H1164" t="s">
        <v>16</v>
      </c>
      <c r="I1164">
        <v>2</v>
      </c>
      <c r="J1164">
        <v>2</v>
      </c>
      <c r="K1164">
        <v>705.4</v>
      </c>
      <c r="L1164">
        <v>352.7</v>
      </c>
      <c r="M1164">
        <v>1.0532989793025201E-2</v>
      </c>
      <c r="N1164">
        <v>3.7149855000000001</v>
      </c>
    </row>
    <row r="1165" spans="1:14">
      <c r="A1165" t="s">
        <v>93</v>
      </c>
      <c r="B1165" t="s">
        <v>2</v>
      </c>
      <c r="C1165" t="s">
        <v>93</v>
      </c>
      <c r="D1165" t="s">
        <v>85</v>
      </c>
      <c r="E1165" t="s">
        <v>103</v>
      </c>
      <c r="F1165" t="s">
        <v>243</v>
      </c>
      <c r="G1165" t="s">
        <v>243</v>
      </c>
      <c r="H1165" t="s">
        <v>12</v>
      </c>
      <c r="I1165">
        <v>1</v>
      </c>
      <c r="J1165">
        <v>1</v>
      </c>
      <c r="K1165">
        <v>10.45</v>
      </c>
      <c r="L1165">
        <v>10.45</v>
      </c>
      <c r="M1165">
        <v>2.5299043062200901E-2</v>
      </c>
      <c r="N1165">
        <v>0.26437500000000003</v>
      </c>
    </row>
    <row r="1166" spans="1:14">
      <c r="A1166" t="s">
        <v>76</v>
      </c>
      <c r="B1166" t="s">
        <v>3</v>
      </c>
      <c r="C1166" t="s">
        <v>86</v>
      </c>
      <c r="D1166" t="s">
        <v>85</v>
      </c>
      <c r="E1166" t="s">
        <v>103</v>
      </c>
      <c r="F1166" t="s">
        <v>317</v>
      </c>
      <c r="G1166" t="s">
        <v>317</v>
      </c>
      <c r="H1166" t="s">
        <v>14</v>
      </c>
      <c r="I1166">
        <v>3</v>
      </c>
      <c r="J1166">
        <v>2</v>
      </c>
      <c r="K1166">
        <v>135.4</v>
      </c>
      <c r="L1166">
        <v>45.133333333333297</v>
      </c>
      <c r="M1166">
        <v>1.22538478581979E-2</v>
      </c>
      <c r="N1166">
        <v>0.55305700000000002</v>
      </c>
    </row>
    <row r="1167" spans="1:14">
      <c r="A1167" t="s">
        <v>93</v>
      </c>
      <c r="B1167" t="s">
        <v>2</v>
      </c>
      <c r="C1167" t="s">
        <v>93</v>
      </c>
      <c r="D1167" t="s">
        <v>85</v>
      </c>
      <c r="E1167" t="s">
        <v>103</v>
      </c>
      <c r="F1167" t="s">
        <v>305</v>
      </c>
      <c r="G1167" t="s">
        <v>305</v>
      </c>
      <c r="H1167" t="s">
        <v>14</v>
      </c>
      <c r="I1167">
        <v>1</v>
      </c>
      <c r="J1167">
        <v>1</v>
      </c>
      <c r="K1167">
        <v>42.95</v>
      </c>
      <c r="L1167">
        <v>42.95</v>
      </c>
      <c r="M1167">
        <v>1.42025611175785E-2</v>
      </c>
      <c r="N1167">
        <v>0.61</v>
      </c>
    </row>
    <row r="1168" spans="1:14">
      <c r="A1168" t="s">
        <v>93</v>
      </c>
      <c r="B1168" t="s">
        <v>2</v>
      </c>
      <c r="C1168" t="s">
        <v>93</v>
      </c>
      <c r="D1168" t="s">
        <v>85</v>
      </c>
      <c r="E1168" t="s">
        <v>103</v>
      </c>
      <c r="F1168" t="s">
        <v>243</v>
      </c>
      <c r="G1168" t="s">
        <v>243</v>
      </c>
      <c r="H1168" t="s">
        <v>15</v>
      </c>
      <c r="I1168">
        <v>1</v>
      </c>
      <c r="J1168">
        <v>1</v>
      </c>
      <c r="K1168">
        <v>99.77</v>
      </c>
      <c r="L1168">
        <v>99.77</v>
      </c>
      <c r="M1168">
        <v>1.2237556379673199E-2</v>
      </c>
      <c r="N1168">
        <v>1.2209410000000001</v>
      </c>
    </row>
    <row r="1169" spans="1:14">
      <c r="A1169" t="s">
        <v>76</v>
      </c>
      <c r="B1169" t="s">
        <v>3</v>
      </c>
      <c r="C1169" t="s">
        <v>86</v>
      </c>
      <c r="D1169" t="s">
        <v>85</v>
      </c>
      <c r="E1169" t="s">
        <v>103</v>
      </c>
      <c r="F1169" t="s">
        <v>312</v>
      </c>
      <c r="G1169" t="s">
        <v>312</v>
      </c>
      <c r="H1169" t="s">
        <v>13</v>
      </c>
      <c r="I1169">
        <v>1</v>
      </c>
      <c r="J1169">
        <v>1</v>
      </c>
      <c r="K1169">
        <v>29.74</v>
      </c>
      <c r="L1169">
        <v>29.74</v>
      </c>
      <c r="M1169">
        <v>1.3113651647612599E-2</v>
      </c>
      <c r="N1169">
        <v>0.39</v>
      </c>
    </row>
    <row r="1170" spans="1:14">
      <c r="A1170" t="s">
        <v>93</v>
      </c>
      <c r="B1170" t="s">
        <v>2</v>
      </c>
      <c r="C1170" t="s">
        <v>93</v>
      </c>
      <c r="D1170" t="s">
        <v>85</v>
      </c>
      <c r="E1170" t="s">
        <v>103</v>
      </c>
      <c r="F1170" t="s">
        <v>312</v>
      </c>
      <c r="G1170" t="s">
        <v>312</v>
      </c>
      <c r="H1170" t="s">
        <v>15</v>
      </c>
      <c r="I1170">
        <v>1</v>
      </c>
      <c r="J1170">
        <v>1</v>
      </c>
      <c r="K1170">
        <v>76.45</v>
      </c>
      <c r="L1170">
        <v>76.45</v>
      </c>
      <c r="M1170">
        <v>1.26773839110529E-2</v>
      </c>
      <c r="N1170">
        <v>0.96918599999999999</v>
      </c>
    </row>
    <row r="1171" spans="1:14">
      <c r="A1171" t="s">
        <v>93</v>
      </c>
      <c r="B1171" t="s">
        <v>2</v>
      </c>
      <c r="C1171" t="s">
        <v>93</v>
      </c>
      <c r="D1171" t="s">
        <v>85</v>
      </c>
      <c r="E1171" t="s">
        <v>103</v>
      </c>
      <c r="F1171" t="s">
        <v>304</v>
      </c>
      <c r="G1171" t="s">
        <v>304</v>
      </c>
      <c r="H1171" t="s">
        <v>15</v>
      </c>
      <c r="I1171">
        <v>1</v>
      </c>
      <c r="J1171">
        <v>1</v>
      </c>
      <c r="K1171">
        <v>83.24</v>
      </c>
      <c r="L1171">
        <v>83.24</v>
      </c>
      <c r="M1171">
        <v>1.2562758289284E-2</v>
      </c>
      <c r="N1171">
        <v>1.0457240000000001</v>
      </c>
    </row>
    <row r="1172" spans="1:14">
      <c r="A1172" t="s">
        <v>93</v>
      </c>
      <c r="B1172" t="s">
        <v>2</v>
      </c>
      <c r="C1172" t="s">
        <v>93</v>
      </c>
      <c r="D1172" t="s">
        <v>85</v>
      </c>
      <c r="E1172" t="s">
        <v>103</v>
      </c>
      <c r="F1172" t="s">
        <v>306</v>
      </c>
      <c r="G1172" t="s">
        <v>306</v>
      </c>
      <c r="H1172" t="s">
        <v>17</v>
      </c>
      <c r="I1172">
        <v>1</v>
      </c>
      <c r="J1172">
        <v>1</v>
      </c>
      <c r="K1172">
        <v>1039.3</v>
      </c>
      <c r="L1172">
        <v>1039.3</v>
      </c>
      <c r="M1172">
        <v>1.08042615221783E-2</v>
      </c>
      <c r="N1172">
        <v>11.228869</v>
      </c>
    </row>
    <row r="1173" spans="1:14">
      <c r="A1173" t="s">
        <v>93</v>
      </c>
      <c r="B1173" t="s">
        <v>2</v>
      </c>
      <c r="C1173" t="s">
        <v>93</v>
      </c>
      <c r="D1173" t="s">
        <v>85</v>
      </c>
      <c r="E1173" t="s">
        <v>103</v>
      </c>
      <c r="F1173" t="s">
        <v>235</v>
      </c>
      <c r="G1173" t="s">
        <v>235</v>
      </c>
      <c r="H1173" t="s">
        <v>16</v>
      </c>
      <c r="I1173">
        <v>1</v>
      </c>
      <c r="J1173">
        <v>1</v>
      </c>
      <c r="K1173">
        <v>274.5</v>
      </c>
      <c r="L1173">
        <v>274.5</v>
      </c>
      <c r="M1173">
        <v>1.12157340619307E-2</v>
      </c>
      <c r="N1173">
        <v>3.078719</v>
      </c>
    </row>
    <row r="1174" spans="1:14">
      <c r="A1174" t="s">
        <v>76</v>
      </c>
      <c r="B1174" t="s">
        <v>3</v>
      </c>
      <c r="C1174" t="s">
        <v>226</v>
      </c>
      <c r="D1174" t="s">
        <v>285</v>
      </c>
      <c r="E1174" t="s">
        <v>92</v>
      </c>
      <c r="F1174" t="s">
        <v>250</v>
      </c>
      <c r="G1174" t="s">
        <v>250</v>
      </c>
      <c r="H1174" t="s">
        <v>4</v>
      </c>
      <c r="I1174">
        <v>1</v>
      </c>
      <c r="J1174">
        <v>1</v>
      </c>
      <c r="K1174">
        <v>8.93</v>
      </c>
      <c r="L1174">
        <v>8.93</v>
      </c>
      <c r="M1174">
        <v>2.5329227323628201E-3</v>
      </c>
      <c r="N1174">
        <v>2.2619E-2</v>
      </c>
    </row>
    <row r="1175" spans="1:14">
      <c r="A1175" t="s">
        <v>93</v>
      </c>
      <c r="B1175" t="s">
        <v>2</v>
      </c>
      <c r="C1175" t="s">
        <v>93</v>
      </c>
      <c r="D1175" t="s">
        <v>85</v>
      </c>
      <c r="E1175" t="s">
        <v>92</v>
      </c>
      <c r="F1175" t="s">
        <v>88</v>
      </c>
      <c r="G1175" t="s">
        <v>88</v>
      </c>
      <c r="H1175" t="s">
        <v>13</v>
      </c>
      <c r="I1175">
        <v>7</v>
      </c>
      <c r="J1175">
        <v>6</v>
      </c>
      <c r="K1175">
        <v>180.05</v>
      </c>
      <c r="L1175">
        <v>25.7214285714285</v>
      </c>
      <c r="M1175">
        <v>8.9080810885865005E-4</v>
      </c>
      <c r="N1175">
        <v>2.2912857142857099E-2</v>
      </c>
    </row>
    <row r="1176" spans="1:14">
      <c r="A1176" t="s">
        <v>93</v>
      </c>
      <c r="B1176" t="s">
        <v>2</v>
      </c>
      <c r="C1176" t="s">
        <v>93</v>
      </c>
      <c r="D1176" t="s">
        <v>85</v>
      </c>
      <c r="E1176" t="s">
        <v>111</v>
      </c>
      <c r="F1176" t="s">
        <v>319</v>
      </c>
      <c r="G1176" t="s">
        <v>319</v>
      </c>
      <c r="H1176" t="s">
        <v>14</v>
      </c>
      <c r="I1176">
        <v>2</v>
      </c>
      <c r="J1176">
        <v>2</v>
      </c>
      <c r="K1176">
        <v>83.8</v>
      </c>
      <c r="L1176">
        <v>41.9</v>
      </c>
      <c r="M1176">
        <v>1.0504892601431899E-3</v>
      </c>
      <c r="N1176">
        <v>4.4015499999999999E-2</v>
      </c>
    </row>
    <row r="1177" spans="1:14">
      <c r="A1177" t="s">
        <v>76</v>
      </c>
      <c r="B1177" t="s">
        <v>3</v>
      </c>
      <c r="C1177" t="s">
        <v>86</v>
      </c>
      <c r="D1177" t="s">
        <v>85</v>
      </c>
      <c r="E1177" t="s">
        <v>92</v>
      </c>
      <c r="F1177" t="s">
        <v>88</v>
      </c>
      <c r="G1177" t="s">
        <v>88</v>
      </c>
      <c r="H1177" t="s">
        <v>16</v>
      </c>
      <c r="I1177">
        <v>1</v>
      </c>
      <c r="J1177">
        <v>1</v>
      </c>
      <c r="K1177">
        <v>370.04</v>
      </c>
      <c r="L1177">
        <v>370.04</v>
      </c>
      <c r="M1177">
        <v>3.7594314128202298E-4</v>
      </c>
      <c r="N1177">
        <v>0.13911399999999999</v>
      </c>
    </row>
    <row r="1178" spans="1:14">
      <c r="A1178" t="s">
        <v>76</v>
      </c>
      <c r="B1178" t="s">
        <v>3</v>
      </c>
      <c r="C1178" t="s">
        <v>86</v>
      </c>
      <c r="D1178" t="s">
        <v>85</v>
      </c>
      <c r="E1178" t="s">
        <v>92</v>
      </c>
      <c r="F1178" t="s">
        <v>88</v>
      </c>
      <c r="G1178" t="s">
        <v>88</v>
      </c>
      <c r="H1178" t="s">
        <v>12</v>
      </c>
      <c r="I1178">
        <v>2</v>
      </c>
      <c r="J1178">
        <v>2</v>
      </c>
      <c r="K1178">
        <v>24.13</v>
      </c>
      <c r="L1178">
        <v>12.065</v>
      </c>
      <c r="M1178">
        <v>1.90534604227103E-3</v>
      </c>
      <c r="N1178">
        <v>2.2988000000000001E-2</v>
      </c>
    </row>
    <row r="1179" spans="1:14">
      <c r="A1179" t="s">
        <v>76</v>
      </c>
      <c r="B1179" t="s">
        <v>3</v>
      </c>
      <c r="C1179" t="s">
        <v>86</v>
      </c>
      <c r="D1179" t="s">
        <v>85</v>
      </c>
      <c r="E1179" t="s">
        <v>92</v>
      </c>
      <c r="F1179" t="s">
        <v>88</v>
      </c>
      <c r="G1179" t="s">
        <v>88</v>
      </c>
      <c r="H1179" t="s">
        <v>15</v>
      </c>
      <c r="I1179">
        <v>2</v>
      </c>
      <c r="J1179">
        <v>2</v>
      </c>
      <c r="K1179">
        <v>105.35</v>
      </c>
      <c r="L1179">
        <v>52.674999999999997</v>
      </c>
      <c r="M1179">
        <v>7.4946369245372502E-4</v>
      </c>
      <c r="N1179">
        <v>3.9477999999999999E-2</v>
      </c>
    </row>
    <row r="1180" spans="1:14">
      <c r="A1180" t="s">
        <v>76</v>
      </c>
      <c r="B1180" t="s">
        <v>3</v>
      </c>
      <c r="C1180" t="s">
        <v>86</v>
      </c>
      <c r="D1180" t="s">
        <v>85</v>
      </c>
      <c r="E1180" t="s">
        <v>92</v>
      </c>
      <c r="F1180" t="s">
        <v>88</v>
      </c>
      <c r="G1180" t="s">
        <v>88</v>
      </c>
      <c r="H1180" t="s">
        <v>13</v>
      </c>
      <c r="I1180">
        <v>1</v>
      </c>
      <c r="J1180">
        <v>1</v>
      </c>
      <c r="K1180">
        <v>27.53</v>
      </c>
      <c r="L1180">
        <v>27.53</v>
      </c>
      <c r="M1180">
        <v>1.2257900472212101E-3</v>
      </c>
      <c r="N1180">
        <v>3.3745999999999998E-2</v>
      </c>
    </row>
    <row r="1181" spans="1:14">
      <c r="A1181" t="s">
        <v>76</v>
      </c>
      <c r="B1181" t="s">
        <v>3</v>
      </c>
      <c r="C1181" t="s">
        <v>86</v>
      </c>
      <c r="D1181" t="s">
        <v>85</v>
      </c>
      <c r="E1181" t="s">
        <v>92</v>
      </c>
      <c r="F1181" t="s">
        <v>88</v>
      </c>
      <c r="G1181" t="s">
        <v>88</v>
      </c>
      <c r="H1181" t="s">
        <v>14</v>
      </c>
      <c r="I1181">
        <v>1</v>
      </c>
      <c r="J1181">
        <v>1</v>
      </c>
      <c r="K1181">
        <v>33.86</v>
      </c>
      <c r="L1181">
        <v>33.86</v>
      </c>
      <c r="M1181">
        <v>1.00017720023626E-3</v>
      </c>
      <c r="N1181">
        <v>3.3866E-2</v>
      </c>
    </row>
    <row r="1182" spans="1:14">
      <c r="A1182" t="s">
        <v>76</v>
      </c>
      <c r="B1182" t="s">
        <v>3</v>
      </c>
      <c r="C1182" t="s">
        <v>86</v>
      </c>
      <c r="D1182" t="s">
        <v>85</v>
      </c>
      <c r="E1182" t="s">
        <v>92</v>
      </c>
      <c r="F1182" t="s">
        <v>306</v>
      </c>
      <c r="G1182" t="s">
        <v>306</v>
      </c>
      <c r="H1182" t="s">
        <v>4</v>
      </c>
      <c r="I1182">
        <v>2</v>
      </c>
      <c r="J1182">
        <v>2</v>
      </c>
      <c r="K1182">
        <v>7.43</v>
      </c>
      <c r="L1182">
        <v>3.7149999999999999</v>
      </c>
      <c r="M1182">
        <v>6.1858681022880198E-3</v>
      </c>
      <c r="N1182">
        <v>2.2980500000000001E-2</v>
      </c>
    </row>
    <row r="1183" spans="1:14">
      <c r="A1183" t="s">
        <v>76</v>
      </c>
      <c r="B1183" t="s">
        <v>3</v>
      </c>
      <c r="C1183" t="s">
        <v>86</v>
      </c>
      <c r="D1183" t="s">
        <v>85</v>
      </c>
      <c r="E1183" t="s">
        <v>92</v>
      </c>
      <c r="F1183" t="s">
        <v>306</v>
      </c>
      <c r="G1183" t="s">
        <v>306</v>
      </c>
      <c r="H1183" t="s">
        <v>16</v>
      </c>
      <c r="I1183">
        <v>6</v>
      </c>
      <c r="J1183">
        <v>6</v>
      </c>
      <c r="K1183">
        <v>1176.25</v>
      </c>
      <c r="L1183">
        <v>196.041666666666</v>
      </c>
      <c r="M1183">
        <v>4.4143846971307101E-4</v>
      </c>
      <c r="N1183">
        <v>8.6540333333333302E-2</v>
      </c>
    </row>
    <row r="1184" spans="1:14">
      <c r="A1184" t="s">
        <v>76</v>
      </c>
      <c r="B1184" t="s">
        <v>3</v>
      </c>
      <c r="C1184" t="s">
        <v>86</v>
      </c>
      <c r="D1184" t="s">
        <v>85</v>
      </c>
      <c r="E1184" t="s">
        <v>92</v>
      </c>
      <c r="F1184" t="s">
        <v>306</v>
      </c>
      <c r="G1184" t="s">
        <v>306</v>
      </c>
      <c r="H1184" t="s">
        <v>15</v>
      </c>
      <c r="I1184">
        <v>4</v>
      </c>
      <c r="J1184">
        <v>4</v>
      </c>
      <c r="K1184">
        <v>290.51</v>
      </c>
      <c r="L1184">
        <v>72.627499999999998</v>
      </c>
      <c r="M1184">
        <v>6.2451206498915699E-4</v>
      </c>
      <c r="N1184">
        <v>4.5356750000000001E-2</v>
      </c>
    </row>
    <row r="1185" spans="1:14">
      <c r="A1185" t="s">
        <v>76</v>
      </c>
      <c r="B1185" t="s">
        <v>3</v>
      </c>
      <c r="C1185" t="s">
        <v>86</v>
      </c>
      <c r="D1185" t="s">
        <v>85</v>
      </c>
      <c r="E1185" t="s">
        <v>92</v>
      </c>
      <c r="F1185" t="s">
        <v>306</v>
      </c>
      <c r="G1185" t="s">
        <v>306</v>
      </c>
      <c r="H1185" t="s">
        <v>12</v>
      </c>
      <c r="I1185">
        <v>3</v>
      </c>
      <c r="J1185">
        <v>2</v>
      </c>
      <c r="K1185">
        <v>33.17</v>
      </c>
      <c r="L1185">
        <v>11.056666666666599</v>
      </c>
      <c r="M1185">
        <v>2.0725957190232099E-3</v>
      </c>
      <c r="N1185">
        <v>2.2915999999999999E-2</v>
      </c>
    </row>
    <row r="1186" spans="1:14">
      <c r="A1186" t="s">
        <v>76</v>
      </c>
      <c r="B1186" t="s">
        <v>3</v>
      </c>
      <c r="C1186" t="s">
        <v>86</v>
      </c>
      <c r="D1186" t="s">
        <v>85</v>
      </c>
      <c r="E1186" t="s">
        <v>92</v>
      </c>
      <c r="F1186" t="s">
        <v>306</v>
      </c>
      <c r="G1186" t="s">
        <v>306</v>
      </c>
      <c r="H1186" t="s">
        <v>14</v>
      </c>
      <c r="I1186">
        <v>4</v>
      </c>
      <c r="J1186">
        <v>4</v>
      </c>
      <c r="K1186">
        <v>182.57999999999899</v>
      </c>
      <c r="L1186">
        <v>45.644999999999897</v>
      </c>
      <c r="M1186">
        <v>7.4440245371891695E-4</v>
      </c>
      <c r="N1186">
        <v>3.3978250000000002E-2</v>
      </c>
    </row>
    <row r="1187" spans="1:14">
      <c r="A1187" t="s">
        <v>76</v>
      </c>
      <c r="B1187" t="s">
        <v>3</v>
      </c>
      <c r="C1187" t="s">
        <v>86</v>
      </c>
      <c r="D1187" t="s">
        <v>85</v>
      </c>
      <c r="E1187" t="s">
        <v>92</v>
      </c>
      <c r="F1187" t="s">
        <v>88</v>
      </c>
      <c r="G1187" t="s">
        <v>306</v>
      </c>
      <c r="H1187" t="s">
        <v>4</v>
      </c>
      <c r="I1187">
        <v>2</v>
      </c>
      <c r="J1187">
        <v>2</v>
      </c>
      <c r="K1187">
        <v>15.7099999999999</v>
      </c>
      <c r="L1187">
        <v>7.8549999999999898</v>
      </c>
      <c r="M1187">
        <v>2.9488860598345002E-3</v>
      </c>
      <c r="N1187">
        <v>2.31635E-2</v>
      </c>
    </row>
    <row r="1188" spans="1:14">
      <c r="A1188" t="s">
        <v>76</v>
      </c>
      <c r="B1188" t="s">
        <v>3</v>
      </c>
      <c r="C1188" t="s">
        <v>86</v>
      </c>
      <c r="D1188" t="s">
        <v>85</v>
      </c>
      <c r="E1188" t="s">
        <v>92</v>
      </c>
      <c r="F1188" t="s">
        <v>88</v>
      </c>
      <c r="G1188" t="s">
        <v>306</v>
      </c>
      <c r="H1188" t="s">
        <v>15</v>
      </c>
      <c r="I1188">
        <v>4</v>
      </c>
      <c r="J1188">
        <v>4</v>
      </c>
      <c r="K1188">
        <v>292.05</v>
      </c>
      <c r="L1188">
        <v>73.012500000000003</v>
      </c>
      <c r="M1188">
        <v>6.6344119157678402E-4</v>
      </c>
      <c r="N1188">
        <v>4.8439499999999899E-2</v>
      </c>
    </row>
    <row r="1189" spans="1:14">
      <c r="A1189" t="s">
        <v>76</v>
      </c>
      <c r="B1189" t="s">
        <v>3</v>
      </c>
      <c r="C1189" t="s">
        <v>86</v>
      </c>
      <c r="D1189" t="s">
        <v>85</v>
      </c>
      <c r="E1189" t="s">
        <v>92</v>
      </c>
      <c r="F1189" t="s">
        <v>88</v>
      </c>
      <c r="G1189" t="s">
        <v>306</v>
      </c>
      <c r="H1189" t="s">
        <v>16</v>
      </c>
      <c r="I1189">
        <v>2</v>
      </c>
      <c r="J1189">
        <v>2</v>
      </c>
      <c r="K1189">
        <v>462.11</v>
      </c>
      <c r="L1189">
        <v>231.05500000000001</v>
      </c>
      <c r="M1189">
        <v>4.2116595615762398E-4</v>
      </c>
      <c r="N1189">
        <v>9.7312499999999996E-2</v>
      </c>
    </row>
    <row r="1190" spans="1:14">
      <c r="A1190" t="s">
        <v>76</v>
      </c>
      <c r="B1190" t="s">
        <v>3</v>
      </c>
      <c r="C1190" t="s">
        <v>86</v>
      </c>
      <c r="D1190" t="s">
        <v>85</v>
      </c>
      <c r="E1190" t="s">
        <v>92</v>
      </c>
      <c r="F1190" t="s">
        <v>99</v>
      </c>
      <c r="G1190" t="s">
        <v>99</v>
      </c>
      <c r="H1190" t="s">
        <v>17</v>
      </c>
      <c r="I1190">
        <v>2</v>
      </c>
      <c r="J1190">
        <v>2</v>
      </c>
      <c r="K1190">
        <v>2005.74</v>
      </c>
      <c r="L1190">
        <v>1002.87</v>
      </c>
      <c r="M1190">
        <v>3.0018796055321199E-4</v>
      </c>
      <c r="N1190">
        <v>0.30104949999999903</v>
      </c>
    </row>
    <row r="1191" spans="1:14">
      <c r="A1191" t="s">
        <v>76</v>
      </c>
      <c r="B1191" t="s">
        <v>3</v>
      </c>
      <c r="C1191" t="s">
        <v>86</v>
      </c>
      <c r="D1191" t="s">
        <v>85</v>
      </c>
      <c r="E1191" t="s">
        <v>92</v>
      </c>
      <c r="F1191" t="s">
        <v>117</v>
      </c>
      <c r="G1191" t="s">
        <v>117</v>
      </c>
      <c r="H1191" t="s">
        <v>12</v>
      </c>
      <c r="I1191">
        <v>3</v>
      </c>
      <c r="J1191">
        <v>2</v>
      </c>
      <c r="K1191">
        <v>42.25</v>
      </c>
      <c r="L1191">
        <v>14.0833333333333</v>
      </c>
      <c r="M1191">
        <v>1.86014201183431E-3</v>
      </c>
      <c r="N1191">
        <v>2.6196999999999901E-2</v>
      </c>
    </row>
    <row r="1192" spans="1:14">
      <c r="A1192" t="s">
        <v>76</v>
      </c>
      <c r="B1192" t="s">
        <v>3</v>
      </c>
      <c r="C1192" t="s">
        <v>86</v>
      </c>
      <c r="D1192" t="s">
        <v>85</v>
      </c>
      <c r="E1192" t="s">
        <v>92</v>
      </c>
      <c r="F1192" t="s">
        <v>117</v>
      </c>
      <c r="G1192" t="s">
        <v>117</v>
      </c>
      <c r="H1192" t="s">
        <v>14</v>
      </c>
      <c r="I1192">
        <v>1</v>
      </c>
      <c r="J1192">
        <v>1</v>
      </c>
      <c r="K1192">
        <v>35.42</v>
      </c>
      <c r="L1192">
        <v>35.42</v>
      </c>
      <c r="M1192">
        <v>8.5406549971767305E-4</v>
      </c>
      <c r="N1192">
        <v>3.0251E-2</v>
      </c>
    </row>
    <row r="1193" spans="1:14">
      <c r="A1193" t="s">
        <v>76</v>
      </c>
      <c r="B1193" t="s">
        <v>3</v>
      </c>
      <c r="C1193" t="s">
        <v>86</v>
      </c>
      <c r="D1193" t="s">
        <v>85</v>
      </c>
      <c r="E1193" t="s">
        <v>92</v>
      </c>
      <c r="F1193" t="s">
        <v>240</v>
      </c>
      <c r="G1193" t="s">
        <v>240</v>
      </c>
      <c r="H1193" t="s">
        <v>17</v>
      </c>
      <c r="I1193">
        <v>4</v>
      </c>
      <c r="J1193">
        <v>4</v>
      </c>
      <c r="K1193">
        <v>4082.3</v>
      </c>
      <c r="L1193">
        <v>1020.575</v>
      </c>
      <c r="M1193">
        <v>3.4378438625284701E-4</v>
      </c>
      <c r="N1193">
        <v>0.35085774999999902</v>
      </c>
    </row>
    <row r="1194" spans="1:14">
      <c r="A1194" t="s">
        <v>93</v>
      </c>
      <c r="B1194" t="s">
        <v>2</v>
      </c>
      <c r="C1194" t="s">
        <v>93</v>
      </c>
      <c r="D1194" t="s">
        <v>85</v>
      </c>
      <c r="E1194" t="s">
        <v>92</v>
      </c>
      <c r="F1194" t="s">
        <v>311</v>
      </c>
      <c r="G1194" t="s">
        <v>311</v>
      </c>
      <c r="H1194" t="s">
        <v>15</v>
      </c>
      <c r="I1194">
        <v>1</v>
      </c>
      <c r="J1194">
        <v>1</v>
      </c>
      <c r="K1194">
        <v>53.33</v>
      </c>
      <c r="L1194">
        <v>53.33</v>
      </c>
      <c r="M1194">
        <v>7.2432027001687602E-4</v>
      </c>
      <c r="N1194">
        <v>3.8628000000000003E-2</v>
      </c>
    </row>
    <row r="1195" spans="1:14">
      <c r="A1195" t="s">
        <v>93</v>
      </c>
      <c r="B1195" t="s">
        <v>2</v>
      </c>
      <c r="C1195" t="s">
        <v>93</v>
      </c>
      <c r="D1195" t="s">
        <v>85</v>
      </c>
      <c r="E1195" t="s">
        <v>92</v>
      </c>
      <c r="F1195" t="s">
        <v>311</v>
      </c>
      <c r="G1195" t="s">
        <v>311</v>
      </c>
      <c r="H1195" t="s">
        <v>12</v>
      </c>
      <c r="I1195">
        <v>1</v>
      </c>
      <c r="J1195">
        <v>1</v>
      </c>
      <c r="K1195">
        <v>18.010000000000002</v>
      </c>
      <c r="L1195">
        <v>18.010000000000002</v>
      </c>
      <c r="M1195">
        <v>9.5802332037756704E-4</v>
      </c>
      <c r="N1195">
        <v>1.7253999999999999E-2</v>
      </c>
    </row>
    <row r="1196" spans="1:14">
      <c r="A1196" t="s">
        <v>76</v>
      </c>
      <c r="B1196" t="s">
        <v>3</v>
      </c>
      <c r="C1196" t="s">
        <v>86</v>
      </c>
      <c r="D1196" t="s">
        <v>85</v>
      </c>
      <c r="E1196" t="s">
        <v>92</v>
      </c>
      <c r="F1196" t="s">
        <v>311</v>
      </c>
      <c r="G1196" t="s">
        <v>311</v>
      </c>
      <c r="H1196" t="s">
        <v>12</v>
      </c>
      <c r="I1196">
        <v>1</v>
      </c>
      <c r="J1196">
        <v>1</v>
      </c>
      <c r="K1196">
        <v>14.11</v>
      </c>
      <c r="L1196">
        <v>14.11</v>
      </c>
      <c r="M1196">
        <v>2.0550673281360698E-3</v>
      </c>
      <c r="N1196">
        <v>2.8996999999999998E-2</v>
      </c>
    </row>
    <row r="1197" spans="1:14">
      <c r="A1197" t="s">
        <v>93</v>
      </c>
      <c r="B1197" t="s">
        <v>2</v>
      </c>
      <c r="C1197" t="s">
        <v>93</v>
      </c>
      <c r="D1197" t="s">
        <v>85</v>
      </c>
      <c r="E1197" t="s">
        <v>92</v>
      </c>
      <c r="F1197" t="s">
        <v>309</v>
      </c>
      <c r="G1197" t="s">
        <v>309</v>
      </c>
      <c r="H1197" t="s">
        <v>15</v>
      </c>
      <c r="I1197">
        <v>3</v>
      </c>
      <c r="J1197">
        <v>3</v>
      </c>
      <c r="K1197">
        <v>249.01</v>
      </c>
      <c r="L1197">
        <v>83.003333333333302</v>
      </c>
      <c r="M1197">
        <v>6.3898237018593601E-4</v>
      </c>
      <c r="N1197">
        <v>5.3037666666666601E-2</v>
      </c>
    </row>
    <row r="1198" spans="1:14">
      <c r="A1198" t="s">
        <v>76</v>
      </c>
      <c r="B1198" t="s">
        <v>3</v>
      </c>
      <c r="C1198" t="s">
        <v>86</v>
      </c>
      <c r="D1198" t="s">
        <v>85</v>
      </c>
      <c r="E1198" t="s">
        <v>92</v>
      </c>
      <c r="F1198" t="s">
        <v>309</v>
      </c>
      <c r="G1198" t="s">
        <v>309</v>
      </c>
      <c r="H1198" t="s">
        <v>4</v>
      </c>
      <c r="I1198">
        <v>1</v>
      </c>
      <c r="J1198">
        <v>1</v>
      </c>
      <c r="K1198">
        <v>3.08</v>
      </c>
      <c r="L1198">
        <v>3.08</v>
      </c>
      <c r="M1198">
        <v>7.4948051948051904E-3</v>
      </c>
      <c r="N1198">
        <v>2.3084E-2</v>
      </c>
    </row>
    <row r="1199" spans="1:14">
      <c r="A1199" t="s">
        <v>76</v>
      </c>
      <c r="B1199" t="s">
        <v>3</v>
      </c>
      <c r="C1199" t="s">
        <v>86</v>
      </c>
      <c r="D1199" t="s">
        <v>85</v>
      </c>
      <c r="E1199" t="s">
        <v>92</v>
      </c>
      <c r="F1199" t="s">
        <v>83</v>
      </c>
      <c r="G1199" t="s">
        <v>83</v>
      </c>
      <c r="H1199" t="s">
        <v>13</v>
      </c>
      <c r="I1199">
        <v>5</v>
      </c>
      <c r="J1199">
        <v>5</v>
      </c>
      <c r="K1199">
        <v>130.82999999999899</v>
      </c>
      <c r="L1199">
        <v>26.166</v>
      </c>
      <c r="M1199">
        <v>1.2232668348238101E-3</v>
      </c>
      <c r="N1199">
        <v>3.2007999999999898E-2</v>
      </c>
    </row>
    <row r="1200" spans="1:14">
      <c r="A1200" t="s">
        <v>76</v>
      </c>
      <c r="B1200" t="s">
        <v>3</v>
      </c>
      <c r="C1200" t="s">
        <v>86</v>
      </c>
      <c r="D1200" t="s">
        <v>85</v>
      </c>
      <c r="E1200" t="s">
        <v>92</v>
      </c>
      <c r="F1200" t="s">
        <v>88</v>
      </c>
      <c r="G1200" t="s">
        <v>265</v>
      </c>
      <c r="H1200" t="s">
        <v>13</v>
      </c>
      <c r="I1200">
        <v>3</v>
      </c>
      <c r="J1200">
        <v>3</v>
      </c>
      <c r="K1200">
        <v>77.41</v>
      </c>
      <c r="L1200">
        <v>25.803333333333299</v>
      </c>
      <c r="M1200">
        <v>1.3341041209146099E-3</v>
      </c>
      <c r="N1200">
        <v>3.44243333333333E-2</v>
      </c>
    </row>
    <row r="1201" spans="1:14">
      <c r="A1201" t="s">
        <v>76</v>
      </c>
      <c r="B1201" t="s">
        <v>3</v>
      </c>
      <c r="C1201" t="s">
        <v>86</v>
      </c>
      <c r="D1201" t="s">
        <v>85</v>
      </c>
      <c r="E1201" t="s">
        <v>92</v>
      </c>
      <c r="F1201" t="s">
        <v>265</v>
      </c>
      <c r="G1201" t="s">
        <v>265</v>
      </c>
      <c r="H1201" t="s">
        <v>16</v>
      </c>
      <c r="I1201">
        <v>2</v>
      </c>
      <c r="J1201">
        <v>2</v>
      </c>
      <c r="K1201">
        <v>469.77</v>
      </c>
      <c r="L1201">
        <v>234.88499999999999</v>
      </c>
      <c r="M1201">
        <v>4.11226770547289E-4</v>
      </c>
      <c r="N1201">
        <v>9.6590999999999996E-2</v>
      </c>
    </row>
    <row r="1202" spans="1:14">
      <c r="A1202" t="s">
        <v>76</v>
      </c>
      <c r="B1202" t="s">
        <v>3</v>
      </c>
      <c r="C1202" t="s">
        <v>86</v>
      </c>
      <c r="D1202" t="s">
        <v>85</v>
      </c>
      <c r="E1202" t="s">
        <v>92</v>
      </c>
      <c r="F1202" t="s">
        <v>88</v>
      </c>
      <c r="G1202" t="s">
        <v>265</v>
      </c>
      <c r="H1202" t="s">
        <v>16</v>
      </c>
      <c r="I1202">
        <v>2</v>
      </c>
      <c r="J1202">
        <v>2</v>
      </c>
      <c r="K1202">
        <v>527</v>
      </c>
      <c r="L1202">
        <v>263.5</v>
      </c>
      <c r="M1202">
        <v>4.1354648956356697E-4</v>
      </c>
      <c r="N1202">
        <v>0.1089695</v>
      </c>
    </row>
    <row r="1203" spans="1:14">
      <c r="A1203" t="s">
        <v>76</v>
      </c>
      <c r="B1203" t="s">
        <v>3</v>
      </c>
      <c r="C1203" t="s">
        <v>86</v>
      </c>
      <c r="D1203" t="s">
        <v>85</v>
      </c>
      <c r="E1203" t="s">
        <v>92</v>
      </c>
      <c r="F1203" t="s">
        <v>265</v>
      </c>
      <c r="G1203" t="s">
        <v>265</v>
      </c>
      <c r="H1203" t="s">
        <v>14</v>
      </c>
      <c r="I1203">
        <v>4</v>
      </c>
      <c r="J1203">
        <v>3</v>
      </c>
      <c r="K1203">
        <v>145.29999999999899</v>
      </c>
      <c r="L1203">
        <v>36.325000000000003</v>
      </c>
      <c r="M1203">
        <v>9.4076393668272504E-4</v>
      </c>
      <c r="N1203">
        <v>3.4173250000000002E-2</v>
      </c>
    </row>
    <row r="1204" spans="1:14">
      <c r="A1204" t="s">
        <v>76</v>
      </c>
      <c r="B1204" t="s">
        <v>3</v>
      </c>
      <c r="C1204" t="s">
        <v>86</v>
      </c>
      <c r="D1204" t="s">
        <v>85</v>
      </c>
      <c r="E1204" t="s">
        <v>111</v>
      </c>
      <c r="F1204" t="s">
        <v>265</v>
      </c>
      <c r="G1204" t="s">
        <v>265</v>
      </c>
      <c r="H1204" t="s">
        <v>12</v>
      </c>
      <c r="I1204">
        <v>3</v>
      </c>
      <c r="J1204">
        <v>3</v>
      </c>
      <c r="K1204">
        <v>48.55</v>
      </c>
      <c r="L1204">
        <v>16.183333333333302</v>
      </c>
      <c r="M1204">
        <v>1.8895365602471599E-3</v>
      </c>
      <c r="N1204">
        <v>3.0578999999999999E-2</v>
      </c>
    </row>
    <row r="1205" spans="1:14">
      <c r="A1205" t="s">
        <v>76</v>
      </c>
      <c r="B1205" t="s">
        <v>3</v>
      </c>
      <c r="C1205" t="s">
        <v>86</v>
      </c>
      <c r="D1205" t="s">
        <v>85</v>
      </c>
      <c r="E1205" t="s">
        <v>92</v>
      </c>
      <c r="F1205" t="s">
        <v>307</v>
      </c>
      <c r="G1205" t="s">
        <v>307</v>
      </c>
      <c r="H1205" t="s">
        <v>16</v>
      </c>
      <c r="I1205">
        <v>2</v>
      </c>
      <c r="J1205">
        <v>2</v>
      </c>
      <c r="K1205">
        <v>474.49</v>
      </c>
      <c r="L1205">
        <v>237.245</v>
      </c>
      <c r="M1205">
        <v>3.8003751396235901E-4</v>
      </c>
      <c r="N1205">
        <v>9.0161999999999895E-2</v>
      </c>
    </row>
    <row r="1206" spans="1:14">
      <c r="A1206" t="s">
        <v>93</v>
      </c>
      <c r="B1206" t="s">
        <v>2</v>
      </c>
      <c r="C1206" t="s">
        <v>93</v>
      </c>
      <c r="D1206" t="s">
        <v>85</v>
      </c>
      <c r="E1206" t="s">
        <v>92</v>
      </c>
      <c r="F1206" t="s">
        <v>307</v>
      </c>
      <c r="G1206" t="s">
        <v>307</v>
      </c>
      <c r="H1206" t="s">
        <v>12</v>
      </c>
      <c r="I1206">
        <v>1</v>
      </c>
      <c r="J1206">
        <v>1</v>
      </c>
      <c r="K1206">
        <v>16.260000000000002</v>
      </c>
      <c r="L1206">
        <v>16.260000000000002</v>
      </c>
      <c r="M1206">
        <v>1.330012300123E-3</v>
      </c>
      <c r="N1206">
        <v>2.1625999999999999E-2</v>
      </c>
    </row>
    <row r="1207" spans="1:14">
      <c r="A1207" t="s">
        <v>76</v>
      </c>
      <c r="B1207" t="s">
        <v>3</v>
      </c>
      <c r="C1207" t="s">
        <v>86</v>
      </c>
      <c r="D1207" t="s">
        <v>85</v>
      </c>
      <c r="E1207" t="s">
        <v>92</v>
      </c>
      <c r="F1207" t="s">
        <v>307</v>
      </c>
      <c r="G1207" t="s">
        <v>307</v>
      </c>
      <c r="H1207" t="s">
        <v>12</v>
      </c>
      <c r="I1207">
        <v>1</v>
      </c>
      <c r="J1207">
        <v>1</v>
      </c>
      <c r="K1207">
        <v>13.58</v>
      </c>
      <c r="L1207">
        <v>13.58</v>
      </c>
      <c r="M1207">
        <v>2.0074374079528702E-3</v>
      </c>
      <c r="N1207">
        <v>2.7261000000000001E-2</v>
      </c>
    </row>
    <row r="1208" spans="1:14">
      <c r="A1208" t="s">
        <v>76</v>
      </c>
      <c r="B1208" t="s">
        <v>3</v>
      </c>
      <c r="C1208" t="s">
        <v>86</v>
      </c>
      <c r="D1208" t="s">
        <v>85</v>
      </c>
      <c r="E1208" t="s">
        <v>92</v>
      </c>
      <c r="F1208" t="s">
        <v>310</v>
      </c>
      <c r="G1208" t="s">
        <v>310</v>
      </c>
      <c r="H1208" t="s">
        <v>16</v>
      </c>
      <c r="I1208">
        <v>1</v>
      </c>
      <c r="J1208">
        <v>1</v>
      </c>
      <c r="K1208">
        <v>104.42</v>
      </c>
      <c r="L1208">
        <v>104.42</v>
      </c>
      <c r="M1208">
        <v>4.3699482857689997E-4</v>
      </c>
      <c r="N1208">
        <v>4.5630999999999998E-2</v>
      </c>
    </row>
    <row r="1209" spans="1:14">
      <c r="A1209" t="s">
        <v>76</v>
      </c>
      <c r="B1209" t="s">
        <v>3</v>
      </c>
      <c r="C1209" t="s">
        <v>86</v>
      </c>
      <c r="D1209" t="s">
        <v>85</v>
      </c>
      <c r="E1209" t="s">
        <v>92</v>
      </c>
      <c r="F1209" t="s">
        <v>312</v>
      </c>
      <c r="G1209" t="s">
        <v>312</v>
      </c>
      <c r="H1209" t="s">
        <v>15</v>
      </c>
      <c r="I1209">
        <v>2</v>
      </c>
      <c r="J1209">
        <v>2</v>
      </c>
      <c r="K1209">
        <v>117.44</v>
      </c>
      <c r="L1209">
        <v>58.72</v>
      </c>
      <c r="M1209">
        <v>6.7931709809264298E-4</v>
      </c>
      <c r="N1209">
        <v>3.9889500000000001E-2</v>
      </c>
    </row>
    <row r="1210" spans="1:14">
      <c r="A1210" t="s">
        <v>76</v>
      </c>
      <c r="B1210" t="s">
        <v>3</v>
      </c>
      <c r="C1210" t="s">
        <v>86</v>
      </c>
      <c r="D1210" t="s">
        <v>85</v>
      </c>
      <c r="E1210" t="s">
        <v>92</v>
      </c>
      <c r="F1210" t="s">
        <v>312</v>
      </c>
      <c r="G1210" t="s">
        <v>312</v>
      </c>
      <c r="H1210" t="s">
        <v>12</v>
      </c>
      <c r="I1210">
        <v>3</v>
      </c>
      <c r="J1210">
        <v>3</v>
      </c>
      <c r="K1210">
        <v>52.89</v>
      </c>
      <c r="L1210">
        <v>17.63</v>
      </c>
      <c r="M1210">
        <v>1.30279826054074E-3</v>
      </c>
      <c r="N1210">
        <v>2.2968333333333299E-2</v>
      </c>
    </row>
    <row r="1211" spans="1:14">
      <c r="A1211" t="s">
        <v>76</v>
      </c>
      <c r="B1211" t="s">
        <v>3</v>
      </c>
      <c r="C1211" t="s">
        <v>86</v>
      </c>
      <c r="D1211" t="s">
        <v>85</v>
      </c>
      <c r="E1211" t="s">
        <v>92</v>
      </c>
      <c r="F1211" t="s">
        <v>312</v>
      </c>
      <c r="G1211" t="s">
        <v>312</v>
      </c>
      <c r="H1211" t="s">
        <v>13</v>
      </c>
      <c r="I1211">
        <v>2</v>
      </c>
      <c r="J1211">
        <v>2</v>
      </c>
      <c r="K1211">
        <v>51.519999999999897</v>
      </c>
      <c r="L1211">
        <v>25.759999999999899</v>
      </c>
      <c r="M1211">
        <v>1.3171195652173901E-3</v>
      </c>
      <c r="N1211">
        <v>3.3929000000000001E-2</v>
      </c>
    </row>
    <row r="1212" spans="1:14">
      <c r="A1212" t="s">
        <v>76</v>
      </c>
      <c r="B1212" t="s">
        <v>3</v>
      </c>
      <c r="C1212" t="s">
        <v>86</v>
      </c>
      <c r="D1212" t="s">
        <v>85</v>
      </c>
      <c r="E1212" t="s">
        <v>92</v>
      </c>
      <c r="F1212" t="s">
        <v>312</v>
      </c>
      <c r="G1212" t="s">
        <v>312</v>
      </c>
      <c r="H1212" t="s">
        <v>16</v>
      </c>
      <c r="I1212">
        <v>3</v>
      </c>
      <c r="J1212">
        <v>3</v>
      </c>
      <c r="K1212">
        <v>437.12</v>
      </c>
      <c r="L1212">
        <v>145.706666666666</v>
      </c>
      <c r="M1212">
        <v>4.73190428257686E-4</v>
      </c>
      <c r="N1212">
        <v>6.8946999999999994E-2</v>
      </c>
    </row>
    <row r="1213" spans="1:14">
      <c r="A1213" t="s">
        <v>93</v>
      </c>
      <c r="B1213" t="s">
        <v>2</v>
      </c>
      <c r="C1213" t="s">
        <v>93</v>
      </c>
      <c r="D1213" t="s">
        <v>85</v>
      </c>
      <c r="E1213" t="s">
        <v>92</v>
      </c>
      <c r="F1213" t="s">
        <v>317</v>
      </c>
      <c r="G1213" t="s">
        <v>317</v>
      </c>
      <c r="H1213" t="s">
        <v>14</v>
      </c>
      <c r="I1213">
        <v>2</v>
      </c>
      <c r="J1213">
        <v>2</v>
      </c>
      <c r="K1213">
        <v>79.38</v>
      </c>
      <c r="L1213">
        <v>39.69</v>
      </c>
      <c r="M1213">
        <v>8.6733434114386401E-4</v>
      </c>
      <c r="N1213">
        <v>3.4424499999999997E-2</v>
      </c>
    </row>
    <row r="1214" spans="1:14">
      <c r="A1214" t="s">
        <v>76</v>
      </c>
      <c r="B1214" t="s">
        <v>3</v>
      </c>
      <c r="C1214" t="s">
        <v>86</v>
      </c>
      <c r="D1214" t="s">
        <v>85</v>
      </c>
      <c r="E1214" t="s">
        <v>92</v>
      </c>
      <c r="F1214" t="s">
        <v>317</v>
      </c>
      <c r="G1214" t="s">
        <v>317</v>
      </c>
      <c r="H1214" t="s">
        <v>14</v>
      </c>
      <c r="I1214">
        <v>2</v>
      </c>
      <c r="J1214">
        <v>2</v>
      </c>
      <c r="K1214">
        <v>84.6</v>
      </c>
      <c r="L1214">
        <v>42.3</v>
      </c>
      <c r="M1214">
        <v>7.9547281323877003E-4</v>
      </c>
      <c r="N1214">
        <v>3.3648499999999998E-2</v>
      </c>
    </row>
    <row r="1215" spans="1:14">
      <c r="A1215" t="s">
        <v>93</v>
      </c>
      <c r="B1215" t="s">
        <v>2</v>
      </c>
      <c r="C1215" t="s">
        <v>93</v>
      </c>
      <c r="D1215" t="s">
        <v>85</v>
      </c>
      <c r="E1215" t="s">
        <v>92</v>
      </c>
      <c r="F1215" t="s">
        <v>317</v>
      </c>
      <c r="G1215" t="s">
        <v>317</v>
      </c>
      <c r="H1215" t="s">
        <v>13</v>
      </c>
      <c r="I1215">
        <v>2</v>
      </c>
      <c r="J1215">
        <v>2</v>
      </c>
      <c r="K1215">
        <v>41.41</v>
      </c>
      <c r="L1215">
        <v>20.704999999999998</v>
      </c>
      <c r="M1215">
        <v>1.09695725670128E-3</v>
      </c>
      <c r="N1215">
        <v>2.27125E-2</v>
      </c>
    </row>
    <row r="1216" spans="1:14">
      <c r="A1216" t="s">
        <v>93</v>
      </c>
      <c r="B1216" t="s">
        <v>2</v>
      </c>
      <c r="C1216" t="s">
        <v>93</v>
      </c>
      <c r="D1216" t="s">
        <v>85</v>
      </c>
      <c r="E1216" t="s">
        <v>92</v>
      </c>
      <c r="F1216" t="s">
        <v>317</v>
      </c>
      <c r="G1216" t="s">
        <v>317</v>
      </c>
      <c r="H1216" t="s">
        <v>4</v>
      </c>
      <c r="I1216">
        <v>3</v>
      </c>
      <c r="J1216">
        <v>3</v>
      </c>
      <c r="K1216">
        <v>22.79</v>
      </c>
      <c r="L1216">
        <v>7.5966666666666596</v>
      </c>
      <c r="M1216">
        <v>1.5083808688021001E-3</v>
      </c>
      <c r="N1216">
        <v>1.14586666666666E-2</v>
      </c>
    </row>
    <row r="1217" spans="1:14">
      <c r="A1217" t="s">
        <v>76</v>
      </c>
      <c r="B1217" t="s">
        <v>3</v>
      </c>
      <c r="C1217" t="s">
        <v>86</v>
      </c>
      <c r="D1217" t="s">
        <v>85</v>
      </c>
      <c r="E1217" t="s">
        <v>92</v>
      </c>
      <c r="F1217" t="s">
        <v>317</v>
      </c>
      <c r="G1217" t="s">
        <v>317</v>
      </c>
      <c r="H1217" t="s">
        <v>12</v>
      </c>
      <c r="I1217">
        <v>1</v>
      </c>
      <c r="J1217">
        <v>1</v>
      </c>
      <c r="K1217">
        <v>18.510000000000002</v>
      </c>
      <c r="L1217">
        <v>18.510000000000002</v>
      </c>
      <c r="M1217">
        <v>1.2507833603457501E-3</v>
      </c>
      <c r="N1217">
        <v>2.3151999999999999E-2</v>
      </c>
    </row>
    <row r="1218" spans="1:14">
      <c r="A1218" t="s">
        <v>76</v>
      </c>
      <c r="B1218" t="s">
        <v>3</v>
      </c>
      <c r="C1218" t="s">
        <v>86</v>
      </c>
      <c r="D1218" t="s">
        <v>85</v>
      </c>
      <c r="E1218" t="s">
        <v>92</v>
      </c>
      <c r="F1218" t="s">
        <v>317</v>
      </c>
      <c r="G1218" t="s">
        <v>317</v>
      </c>
      <c r="H1218" t="s">
        <v>13</v>
      </c>
      <c r="I1218">
        <v>1</v>
      </c>
      <c r="J1218">
        <v>1</v>
      </c>
      <c r="K1218">
        <v>25.5</v>
      </c>
      <c r="L1218">
        <v>25.5</v>
      </c>
      <c r="M1218">
        <v>9.0925490196078402E-4</v>
      </c>
      <c r="N1218">
        <v>2.3185999999999998E-2</v>
      </c>
    </row>
    <row r="1219" spans="1:14">
      <c r="A1219" t="s">
        <v>76</v>
      </c>
      <c r="B1219" t="s">
        <v>3</v>
      </c>
      <c r="C1219" t="s">
        <v>86</v>
      </c>
      <c r="D1219" t="s">
        <v>85</v>
      </c>
      <c r="E1219" t="s">
        <v>92</v>
      </c>
      <c r="F1219" t="s">
        <v>117</v>
      </c>
      <c r="G1219" t="s">
        <v>117</v>
      </c>
      <c r="H1219" t="s">
        <v>16</v>
      </c>
      <c r="I1219">
        <v>3</v>
      </c>
      <c r="J1219">
        <v>3</v>
      </c>
      <c r="K1219">
        <v>743.97</v>
      </c>
      <c r="L1219">
        <v>247.99</v>
      </c>
      <c r="M1219">
        <v>3.7857171660147501E-4</v>
      </c>
      <c r="N1219">
        <v>9.3881999999999993E-2</v>
      </c>
    </row>
    <row r="1220" spans="1:14">
      <c r="A1220" t="s">
        <v>76</v>
      </c>
      <c r="B1220" t="s">
        <v>3</v>
      </c>
      <c r="C1220" t="s">
        <v>86</v>
      </c>
      <c r="D1220" t="s">
        <v>85</v>
      </c>
      <c r="E1220" t="s">
        <v>92</v>
      </c>
      <c r="F1220" t="s">
        <v>243</v>
      </c>
      <c r="G1220" t="s">
        <v>243</v>
      </c>
      <c r="H1220" t="s">
        <v>12</v>
      </c>
      <c r="I1220">
        <v>6</v>
      </c>
      <c r="J1220">
        <v>5</v>
      </c>
      <c r="K1220">
        <v>80.529999999999902</v>
      </c>
      <c r="L1220">
        <v>13.421666666666599</v>
      </c>
      <c r="M1220">
        <v>1.70198683720352E-3</v>
      </c>
      <c r="N1220">
        <v>2.2843499999999999E-2</v>
      </c>
    </row>
    <row r="1221" spans="1:14">
      <c r="A1221" t="s">
        <v>76</v>
      </c>
      <c r="B1221" t="s">
        <v>3</v>
      </c>
      <c r="C1221" t="s">
        <v>86</v>
      </c>
      <c r="D1221" t="s">
        <v>85</v>
      </c>
      <c r="E1221" t="s">
        <v>111</v>
      </c>
      <c r="F1221" t="s">
        <v>243</v>
      </c>
      <c r="G1221" t="s">
        <v>243</v>
      </c>
      <c r="H1221" t="s">
        <v>16</v>
      </c>
      <c r="I1221">
        <v>11</v>
      </c>
      <c r="J1221">
        <v>6</v>
      </c>
      <c r="K1221">
        <v>3261.3199999999902</v>
      </c>
      <c r="L1221">
        <v>296.48363636363598</v>
      </c>
      <c r="M1221">
        <v>3.9236781425925699E-4</v>
      </c>
      <c r="N1221">
        <v>0.116330636363636</v>
      </c>
    </row>
    <row r="1222" spans="1:14">
      <c r="A1222" t="s">
        <v>76</v>
      </c>
      <c r="B1222" t="s">
        <v>3</v>
      </c>
      <c r="C1222" t="s">
        <v>86</v>
      </c>
      <c r="D1222" t="s">
        <v>85</v>
      </c>
      <c r="E1222" t="s">
        <v>92</v>
      </c>
      <c r="F1222" t="s">
        <v>243</v>
      </c>
      <c r="G1222" t="s">
        <v>243</v>
      </c>
      <c r="H1222" t="s">
        <v>13</v>
      </c>
      <c r="I1222">
        <v>3</v>
      </c>
      <c r="J1222">
        <v>3</v>
      </c>
      <c r="K1222">
        <v>79.28</v>
      </c>
      <c r="L1222">
        <v>26.426666666666598</v>
      </c>
      <c r="M1222">
        <v>1.1682265388496399E-3</v>
      </c>
      <c r="N1222">
        <v>3.08723333333333E-2</v>
      </c>
    </row>
    <row r="1223" spans="1:14">
      <c r="A1223" t="s">
        <v>76</v>
      </c>
      <c r="B1223" t="s">
        <v>3</v>
      </c>
      <c r="C1223" t="s">
        <v>86</v>
      </c>
      <c r="D1223" t="s">
        <v>85</v>
      </c>
      <c r="E1223" t="s">
        <v>92</v>
      </c>
      <c r="F1223" t="s">
        <v>243</v>
      </c>
      <c r="G1223" t="s">
        <v>243</v>
      </c>
      <c r="H1223" t="s">
        <v>15</v>
      </c>
      <c r="I1223">
        <v>1</v>
      </c>
      <c r="J1223">
        <v>1</v>
      </c>
      <c r="K1223">
        <v>74.489999999999995</v>
      </c>
      <c r="L1223">
        <v>74.489999999999995</v>
      </c>
      <c r="M1223">
        <v>6.1464626124311996E-4</v>
      </c>
      <c r="N1223">
        <v>4.5784999999999999E-2</v>
      </c>
    </row>
    <row r="1224" spans="1:14">
      <c r="A1224" t="s">
        <v>76</v>
      </c>
      <c r="B1224" t="s">
        <v>3</v>
      </c>
      <c r="C1224" t="s">
        <v>86</v>
      </c>
      <c r="D1224" t="s">
        <v>85</v>
      </c>
      <c r="E1224" t="s">
        <v>92</v>
      </c>
      <c r="F1224" t="s">
        <v>243</v>
      </c>
      <c r="G1224" t="s">
        <v>243</v>
      </c>
      <c r="H1224" t="s">
        <v>16</v>
      </c>
      <c r="I1224">
        <v>2</v>
      </c>
      <c r="J1224">
        <v>2</v>
      </c>
      <c r="K1224">
        <v>273.72000000000003</v>
      </c>
      <c r="L1224">
        <v>136.86000000000001</v>
      </c>
      <c r="M1224">
        <v>4.5846485459593699E-4</v>
      </c>
      <c r="N1224">
        <v>6.2745499999999996E-2</v>
      </c>
    </row>
    <row r="1225" spans="1:14">
      <c r="A1225" t="s">
        <v>93</v>
      </c>
      <c r="B1225" t="s">
        <v>2</v>
      </c>
      <c r="C1225" t="s">
        <v>93</v>
      </c>
      <c r="D1225" t="s">
        <v>85</v>
      </c>
      <c r="E1225" t="s">
        <v>92</v>
      </c>
      <c r="F1225" t="s">
        <v>235</v>
      </c>
      <c r="G1225" t="s">
        <v>235</v>
      </c>
      <c r="H1225" t="s">
        <v>17</v>
      </c>
      <c r="I1225">
        <v>1</v>
      </c>
      <c r="J1225">
        <v>1</v>
      </c>
      <c r="K1225">
        <v>859.76</v>
      </c>
      <c r="L1225">
        <v>859.76</v>
      </c>
      <c r="M1225">
        <v>5.2839978598678697E-4</v>
      </c>
      <c r="N1225">
        <v>0.45429700000000001</v>
      </c>
    </row>
    <row r="1226" spans="1:14">
      <c r="A1226" t="s">
        <v>93</v>
      </c>
      <c r="B1226" t="s">
        <v>2</v>
      </c>
      <c r="C1226" t="s">
        <v>93</v>
      </c>
      <c r="D1226" t="s">
        <v>85</v>
      </c>
      <c r="E1226" t="s">
        <v>92</v>
      </c>
      <c r="F1226" t="s">
        <v>235</v>
      </c>
      <c r="G1226" t="s">
        <v>235</v>
      </c>
      <c r="H1226" t="s">
        <v>14</v>
      </c>
      <c r="I1226">
        <v>7</v>
      </c>
      <c r="J1226">
        <v>6</v>
      </c>
      <c r="K1226">
        <v>277.64</v>
      </c>
      <c r="L1226">
        <v>39.662857142857099</v>
      </c>
      <c r="M1226">
        <v>7.72748883446189E-4</v>
      </c>
      <c r="N1226">
        <v>3.0649428571428501E-2</v>
      </c>
    </row>
    <row r="1227" spans="1:14">
      <c r="A1227" t="s">
        <v>93</v>
      </c>
      <c r="B1227" t="s">
        <v>2</v>
      </c>
      <c r="C1227" t="s">
        <v>93</v>
      </c>
      <c r="D1227" t="s">
        <v>85</v>
      </c>
      <c r="E1227" t="s">
        <v>92</v>
      </c>
      <c r="F1227" t="s">
        <v>235</v>
      </c>
      <c r="G1227" t="s">
        <v>235</v>
      </c>
      <c r="H1227" t="s">
        <v>13</v>
      </c>
      <c r="I1227">
        <v>6</v>
      </c>
      <c r="J1227">
        <v>4</v>
      </c>
      <c r="K1227">
        <v>146.38999999999999</v>
      </c>
      <c r="L1227">
        <v>24.398333333333301</v>
      </c>
      <c r="M1227">
        <v>9.4254388960994604E-4</v>
      </c>
      <c r="N1227">
        <v>2.2996499999999899E-2</v>
      </c>
    </row>
    <row r="1228" spans="1:14">
      <c r="A1228" t="s">
        <v>76</v>
      </c>
      <c r="B1228" t="s">
        <v>3</v>
      </c>
      <c r="C1228" t="s">
        <v>86</v>
      </c>
      <c r="D1228" t="s">
        <v>85</v>
      </c>
      <c r="E1228" t="s">
        <v>92</v>
      </c>
      <c r="F1228" t="s">
        <v>235</v>
      </c>
      <c r="G1228" t="s">
        <v>235</v>
      </c>
      <c r="H1228" t="s">
        <v>15</v>
      </c>
      <c r="I1228">
        <v>1</v>
      </c>
      <c r="J1228">
        <v>1</v>
      </c>
      <c r="K1228">
        <v>67.52</v>
      </c>
      <c r="L1228">
        <v>67.52</v>
      </c>
      <c r="M1228">
        <v>6.0502073459715595E-4</v>
      </c>
      <c r="N1228">
        <v>4.0850999999999998E-2</v>
      </c>
    </row>
    <row r="1229" spans="1:14">
      <c r="A1229" t="s">
        <v>93</v>
      </c>
      <c r="B1229" t="s">
        <v>2</v>
      </c>
      <c r="C1229" t="s">
        <v>93</v>
      </c>
      <c r="D1229" t="s">
        <v>85</v>
      </c>
      <c r="E1229" t="s">
        <v>92</v>
      </c>
      <c r="F1229" t="s">
        <v>235</v>
      </c>
      <c r="G1229" t="s">
        <v>235</v>
      </c>
      <c r="H1229" t="s">
        <v>12</v>
      </c>
      <c r="I1229">
        <v>4</v>
      </c>
      <c r="J1229">
        <v>2</v>
      </c>
      <c r="K1229">
        <v>50.379999999999903</v>
      </c>
      <c r="L1229">
        <v>12.594999999999899</v>
      </c>
      <c r="M1229">
        <v>1.36826121476776E-3</v>
      </c>
      <c r="N1229">
        <v>1.7233249999999999E-2</v>
      </c>
    </row>
    <row r="1230" spans="1:14">
      <c r="A1230" t="s">
        <v>76</v>
      </c>
      <c r="B1230" t="s">
        <v>3</v>
      </c>
      <c r="C1230" t="s">
        <v>86</v>
      </c>
      <c r="D1230" t="s">
        <v>85</v>
      </c>
      <c r="E1230" t="s">
        <v>92</v>
      </c>
      <c r="F1230" t="s">
        <v>235</v>
      </c>
      <c r="G1230" t="s">
        <v>235</v>
      </c>
      <c r="H1230" t="s">
        <v>12</v>
      </c>
      <c r="I1230">
        <v>2</v>
      </c>
      <c r="J1230">
        <v>1</v>
      </c>
      <c r="K1230">
        <v>24.299999999999901</v>
      </c>
      <c r="L1230">
        <v>12.149999999999901</v>
      </c>
      <c r="M1230">
        <v>2.02617283950617E-3</v>
      </c>
      <c r="N1230">
        <v>2.4618000000000001E-2</v>
      </c>
    </row>
    <row r="1231" spans="1:14">
      <c r="A1231" t="s">
        <v>76</v>
      </c>
      <c r="B1231" t="s">
        <v>3</v>
      </c>
      <c r="C1231" t="s">
        <v>86</v>
      </c>
      <c r="D1231" t="s">
        <v>85</v>
      </c>
      <c r="E1231" t="s">
        <v>92</v>
      </c>
      <c r="F1231" t="s">
        <v>235</v>
      </c>
      <c r="G1231" t="s">
        <v>235</v>
      </c>
      <c r="H1231" t="s">
        <v>14</v>
      </c>
      <c r="I1231">
        <v>2</v>
      </c>
      <c r="J1231">
        <v>2</v>
      </c>
      <c r="K1231">
        <v>85.98</v>
      </c>
      <c r="L1231">
        <v>42.99</v>
      </c>
      <c r="M1231">
        <v>7.8805536171202596E-4</v>
      </c>
      <c r="N1231">
        <v>3.3878499999999999E-2</v>
      </c>
    </row>
    <row r="1232" spans="1:14">
      <c r="A1232" t="s">
        <v>76</v>
      </c>
      <c r="B1232" t="s">
        <v>3</v>
      </c>
      <c r="C1232" t="s">
        <v>86</v>
      </c>
      <c r="D1232" t="s">
        <v>85</v>
      </c>
      <c r="E1232" t="s">
        <v>92</v>
      </c>
      <c r="F1232" t="s">
        <v>316</v>
      </c>
      <c r="G1232" t="s">
        <v>316</v>
      </c>
      <c r="H1232" t="s">
        <v>13</v>
      </c>
      <c r="I1232">
        <v>1</v>
      </c>
      <c r="J1232">
        <v>1</v>
      </c>
      <c r="K1232">
        <v>24.32</v>
      </c>
      <c r="L1232">
        <v>24.32</v>
      </c>
      <c r="M1232">
        <v>1.2863486842105199E-3</v>
      </c>
      <c r="N1232">
        <v>3.1283999999999999E-2</v>
      </c>
    </row>
    <row r="1233" spans="1:14">
      <c r="A1233" t="s">
        <v>76</v>
      </c>
      <c r="B1233" t="s">
        <v>3</v>
      </c>
      <c r="C1233" t="s">
        <v>86</v>
      </c>
      <c r="D1233" t="s">
        <v>85</v>
      </c>
      <c r="E1233" t="s">
        <v>111</v>
      </c>
      <c r="F1233" t="s">
        <v>312</v>
      </c>
      <c r="G1233" t="s">
        <v>312</v>
      </c>
      <c r="H1233" t="s">
        <v>16</v>
      </c>
      <c r="I1233">
        <v>3</v>
      </c>
      <c r="J1233">
        <v>3</v>
      </c>
      <c r="K1233">
        <v>546.94000000000005</v>
      </c>
      <c r="L1233">
        <v>182.31333333333299</v>
      </c>
      <c r="M1233">
        <v>4.7684206677149198E-4</v>
      </c>
      <c r="N1233">
        <v>8.6934666666666605E-2</v>
      </c>
    </row>
    <row r="1234" spans="1:14">
      <c r="A1234" t="s">
        <v>76</v>
      </c>
      <c r="B1234" t="s">
        <v>3</v>
      </c>
      <c r="C1234" t="s">
        <v>86</v>
      </c>
      <c r="D1234" t="s">
        <v>85</v>
      </c>
      <c r="E1234" t="s">
        <v>111</v>
      </c>
      <c r="F1234" t="s">
        <v>305</v>
      </c>
      <c r="G1234" t="s">
        <v>305</v>
      </c>
      <c r="H1234" t="s">
        <v>17</v>
      </c>
      <c r="I1234">
        <v>1</v>
      </c>
      <c r="J1234">
        <v>1</v>
      </c>
      <c r="K1234">
        <v>512.41999999999996</v>
      </c>
      <c r="L1234">
        <v>512.41999999999996</v>
      </c>
      <c r="M1234">
        <v>3.7450919167870099E-4</v>
      </c>
      <c r="N1234">
        <v>0.19190599999999999</v>
      </c>
    </row>
    <row r="1235" spans="1:14">
      <c r="A1235" t="s">
        <v>76</v>
      </c>
      <c r="B1235" t="s">
        <v>3</v>
      </c>
      <c r="C1235" t="s">
        <v>86</v>
      </c>
      <c r="D1235" t="s">
        <v>85</v>
      </c>
      <c r="E1235" t="s">
        <v>92</v>
      </c>
      <c r="F1235" t="s">
        <v>88</v>
      </c>
      <c r="G1235" t="s">
        <v>308</v>
      </c>
      <c r="H1235" t="s">
        <v>16</v>
      </c>
      <c r="I1235">
        <v>4</v>
      </c>
      <c r="J1235">
        <v>4</v>
      </c>
      <c r="K1235">
        <v>771.51</v>
      </c>
      <c r="L1235">
        <v>192.8775</v>
      </c>
      <c r="M1235">
        <v>4.0208681676193398E-4</v>
      </c>
      <c r="N1235">
        <v>7.7553499999999997E-2</v>
      </c>
    </row>
    <row r="1236" spans="1:14">
      <c r="A1236" t="s">
        <v>76</v>
      </c>
      <c r="B1236" t="s">
        <v>3</v>
      </c>
      <c r="C1236" t="s">
        <v>86</v>
      </c>
      <c r="D1236" t="s">
        <v>85</v>
      </c>
      <c r="E1236" t="s">
        <v>111</v>
      </c>
      <c r="F1236" t="s">
        <v>243</v>
      </c>
      <c r="G1236" t="s">
        <v>243</v>
      </c>
      <c r="H1236" t="s">
        <v>17</v>
      </c>
      <c r="I1236">
        <v>3</v>
      </c>
      <c r="J1236">
        <v>3</v>
      </c>
      <c r="K1236">
        <v>2682.49</v>
      </c>
      <c r="L1236">
        <v>894.16333333333296</v>
      </c>
      <c r="M1236">
        <v>3.4223389462775198E-4</v>
      </c>
      <c r="N1236">
        <v>0.30601299999999998</v>
      </c>
    </row>
    <row r="1237" spans="1:14">
      <c r="A1237" t="s">
        <v>76</v>
      </c>
      <c r="B1237" t="s">
        <v>3</v>
      </c>
      <c r="C1237" t="s">
        <v>86</v>
      </c>
      <c r="D1237" t="s">
        <v>85</v>
      </c>
      <c r="E1237" t="s">
        <v>111</v>
      </c>
      <c r="F1237" t="s">
        <v>307</v>
      </c>
      <c r="G1237" t="s">
        <v>307</v>
      </c>
      <c r="H1237" t="s">
        <v>15</v>
      </c>
      <c r="I1237">
        <v>3</v>
      </c>
      <c r="J1237">
        <v>3</v>
      </c>
      <c r="K1237">
        <v>181.41</v>
      </c>
      <c r="L1237">
        <v>60.47</v>
      </c>
      <c r="M1237">
        <v>7.2798632930929903E-4</v>
      </c>
      <c r="N1237">
        <v>4.4021333333333301E-2</v>
      </c>
    </row>
    <row r="1238" spans="1:14">
      <c r="A1238" t="s">
        <v>76</v>
      </c>
      <c r="B1238" t="s">
        <v>3</v>
      </c>
      <c r="C1238" t="s">
        <v>86</v>
      </c>
      <c r="D1238" t="s">
        <v>85</v>
      </c>
      <c r="E1238" t="s">
        <v>111</v>
      </c>
      <c r="F1238" t="s">
        <v>313</v>
      </c>
      <c r="G1238" t="s">
        <v>313</v>
      </c>
      <c r="H1238" t="s">
        <v>15</v>
      </c>
      <c r="I1238">
        <v>6</v>
      </c>
      <c r="J1238">
        <v>2</v>
      </c>
      <c r="K1238">
        <v>422</v>
      </c>
      <c r="L1238">
        <v>70.3333333333333</v>
      </c>
      <c r="M1238">
        <v>7.0737203791469098E-4</v>
      </c>
      <c r="N1238">
        <v>4.9751833333333301E-2</v>
      </c>
    </row>
    <row r="1239" spans="1:14">
      <c r="A1239" t="s">
        <v>76</v>
      </c>
      <c r="B1239" t="s">
        <v>3</v>
      </c>
      <c r="C1239" t="s">
        <v>86</v>
      </c>
      <c r="D1239" t="s">
        <v>85</v>
      </c>
      <c r="E1239" t="s">
        <v>111</v>
      </c>
      <c r="F1239" t="s">
        <v>317</v>
      </c>
      <c r="G1239" t="s">
        <v>317</v>
      </c>
      <c r="H1239" t="s">
        <v>15</v>
      </c>
      <c r="I1239">
        <v>5</v>
      </c>
      <c r="J1239">
        <v>2</v>
      </c>
      <c r="K1239">
        <v>314.98</v>
      </c>
      <c r="L1239">
        <v>62.996000000000002</v>
      </c>
      <c r="M1239">
        <v>7.1648041145469499E-4</v>
      </c>
      <c r="N1239">
        <v>4.5135399999999999E-2</v>
      </c>
    </row>
    <row r="1240" spans="1:14">
      <c r="A1240" t="s">
        <v>76</v>
      </c>
      <c r="B1240" t="s">
        <v>3</v>
      </c>
      <c r="C1240" t="s">
        <v>86</v>
      </c>
      <c r="D1240" t="s">
        <v>85</v>
      </c>
      <c r="E1240" t="s">
        <v>111</v>
      </c>
      <c r="F1240" t="s">
        <v>249</v>
      </c>
      <c r="G1240" t="s">
        <v>249</v>
      </c>
      <c r="H1240" t="s">
        <v>13</v>
      </c>
      <c r="I1240">
        <v>2</v>
      </c>
      <c r="J1240">
        <v>1</v>
      </c>
      <c r="K1240">
        <v>44.7</v>
      </c>
      <c r="L1240">
        <v>22.35</v>
      </c>
      <c r="M1240">
        <v>1.5331767337807599E-3</v>
      </c>
      <c r="N1240">
        <v>3.4266499999999998E-2</v>
      </c>
    </row>
    <row r="1241" spans="1:14">
      <c r="A1241" t="s">
        <v>93</v>
      </c>
      <c r="B1241" t="s">
        <v>2</v>
      </c>
      <c r="C1241" t="s">
        <v>93</v>
      </c>
      <c r="D1241" t="s">
        <v>85</v>
      </c>
      <c r="E1241" t="s">
        <v>111</v>
      </c>
      <c r="F1241" t="s">
        <v>249</v>
      </c>
      <c r="G1241" t="s">
        <v>249</v>
      </c>
      <c r="H1241" t="s">
        <v>13</v>
      </c>
      <c r="I1241">
        <v>2</v>
      </c>
      <c r="J1241">
        <v>1</v>
      </c>
      <c r="K1241">
        <v>41.28</v>
      </c>
      <c r="L1241">
        <v>20.64</v>
      </c>
      <c r="M1241">
        <v>1.65285852713178E-3</v>
      </c>
      <c r="N1241">
        <v>3.4114999999999999E-2</v>
      </c>
    </row>
    <row r="1242" spans="1:14">
      <c r="A1242" t="s">
        <v>76</v>
      </c>
      <c r="B1242" t="s">
        <v>3</v>
      </c>
      <c r="C1242" t="s">
        <v>226</v>
      </c>
      <c r="D1242" t="s">
        <v>285</v>
      </c>
      <c r="E1242" t="s">
        <v>111</v>
      </c>
      <c r="F1242" t="s">
        <v>306</v>
      </c>
      <c r="G1242" t="s">
        <v>306</v>
      </c>
      <c r="H1242" t="s">
        <v>4</v>
      </c>
      <c r="I1242">
        <v>1</v>
      </c>
      <c r="J1242">
        <v>1</v>
      </c>
      <c r="K1242">
        <v>8.9499999999999993</v>
      </c>
      <c r="L1242">
        <v>8.9499999999999993</v>
      </c>
      <c r="M1242">
        <v>3.7584357541899402E-3</v>
      </c>
      <c r="N1242">
        <v>3.3638000000000001E-2</v>
      </c>
    </row>
    <row r="1243" spans="1:14">
      <c r="A1243" t="s">
        <v>76</v>
      </c>
      <c r="B1243" t="s">
        <v>3</v>
      </c>
      <c r="C1243" t="s">
        <v>86</v>
      </c>
      <c r="D1243" t="s">
        <v>85</v>
      </c>
      <c r="E1243" t="s">
        <v>111</v>
      </c>
      <c r="F1243" t="s">
        <v>317</v>
      </c>
      <c r="G1243" t="s">
        <v>317</v>
      </c>
      <c r="H1243" t="s">
        <v>12</v>
      </c>
      <c r="I1243">
        <v>5</v>
      </c>
      <c r="J1243">
        <v>3</v>
      </c>
      <c r="K1243">
        <v>70.19</v>
      </c>
      <c r="L1243">
        <v>14.038</v>
      </c>
      <c r="M1243">
        <v>2.1463171391936102E-3</v>
      </c>
      <c r="N1243">
        <v>3.0130000000000001E-2</v>
      </c>
    </row>
    <row r="1244" spans="1:14">
      <c r="A1244" t="s">
        <v>76</v>
      </c>
      <c r="B1244" t="s">
        <v>3</v>
      </c>
      <c r="C1244" t="s">
        <v>86</v>
      </c>
      <c r="D1244" t="s">
        <v>85</v>
      </c>
      <c r="E1244" t="s">
        <v>111</v>
      </c>
      <c r="F1244" t="s">
        <v>249</v>
      </c>
      <c r="G1244" t="s">
        <v>249</v>
      </c>
      <c r="H1244" t="s">
        <v>16</v>
      </c>
      <c r="I1244">
        <v>1</v>
      </c>
      <c r="J1244">
        <v>1</v>
      </c>
      <c r="K1244">
        <v>171.68</v>
      </c>
      <c r="L1244">
        <v>171.68</v>
      </c>
      <c r="M1244">
        <v>4.5718196644920698E-4</v>
      </c>
      <c r="N1244">
        <v>7.8489000000000003E-2</v>
      </c>
    </row>
    <row r="1245" spans="1:14">
      <c r="A1245" t="s">
        <v>76</v>
      </c>
      <c r="B1245" t="s">
        <v>3</v>
      </c>
      <c r="C1245" t="s">
        <v>86</v>
      </c>
      <c r="D1245" t="s">
        <v>85</v>
      </c>
      <c r="E1245" t="s">
        <v>111</v>
      </c>
      <c r="F1245" t="s">
        <v>314</v>
      </c>
      <c r="G1245" t="s">
        <v>314</v>
      </c>
      <c r="H1245" t="s">
        <v>16</v>
      </c>
      <c r="I1245">
        <v>5</v>
      </c>
      <c r="J1245">
        <v>4</v>
      </c>
      <c r="K1245">
        <v>1248.83</v>
      </c>
      <c r="L1245">
        <v>249.76599999999999</v>
      </c>
      <c r="M1245">
        <v>4.1881761328603501E-4</v>
      </c>
      <c r="N1245">
        <v>0.1046064</v>
      </c>
    </row>
    <row r="1246" spans="1:14">
      <c r="A1246" t="s">
        <v>93</v>
      </c>
      <c r="B1246" t="s">
        <v>2</v>
      </c>
      <c r="C1246" t="s">
        <v>93</v>
      </c>
      <c r="D1246" t="s">
        <v>85</v>
      </c>
      <c r="E1246" t="s">
        <v>111</v>
      </c>
      <c r="F1246" t="s">
        <v>311</v>
      </c>
      <c r="G1246" t="s">
        <v>311</v>
      </c>
      <c r="H1246" t="s">
        <v>17</v>
      </c>
      <c r="I1246">
        <v>3</v>
      </c>
      <c r="J1246">
        <v>1</v>
      </c>
      <c r="K1246">
        <v>2468.96</v>
      </c>
      <c r="L1246">
        <v>822.986666666666</v>
      </c>
      <c r="M1246">
        <v>5.8156065711878599E-4</v>
      </c>
      <c r="N1246">
        <v>0.47861666666666602</v>
      </c>
    </row>
    <row r="1247" spans="1:14">
      <c r="A1247" t="s">
        <v>76</v>
      </c>
      <c r="B1247" t="s">
        <v>3</v>
      </c>
      <c r="C1247" t="s">
        <v>86</v>
      </c>
      <c r="D1247" t="s">
        <v>85</v>
      </c>
      <c r="E1247" t="s">
        <v>111</v>
      </c>
      <c r="F1247" t="s">
        <v>235</v>
      </c>
      <c r="G1247" t="s">
        <v>235</v>
      </c>
      <c r="H1247" t="s">
        <v>13</v>
      </c>
      <c r="I1247">
        <v>3</v>
      </c>
      <c r="J1247">
        <v>3</v>
      </c>
      <c r="K1247">
        <v>72.75</v>
      </c>
      <c r="L1247">
        <v>24.25</v>
      </c>
      <c r="M1247">
        <v>1.42674914089347E-3</v>
      </c>
      <c r="N1247">
        <v>3.4598666666666597E-2</v>
      </c>
    </row>
    <row r="1248" spans="1:14">
      <c r="A1248" t="s">
        <v>76</v>
      </c>
      <c r="B1248" t="s">
        <v>3</v>
      </c>
      <c r="C1248" t="s">
        <v>86</v>
      </c>
      <c r="D1248" t="s">
        <v>85</v>
      </c>
      <c r="E1248" t="s">
        <v>92</v>
      </c>
      <c r="F1248" t="s">
        <v>308</v>
      </c>
      <c r="G1248" t="s">
        <v>308</v>
      </c>
      <c r="H1248" t="s">
        <v>12</v>
      </c>
      <c r="I1248">
        <v>4</v>
      </c>
      <c r="J1248">
        <v>3</v>
      </c>
      <c r="K1248">
        <v>45.52</v>
      </c>
      <c r="L1248">
        <v>11.38</v>
      </c>
      <c r="M1248">
        <v>2.1731326889279398E-3</v>
      </c>
      <c r="N1248">
        <v>2.4730249999999999E-2</v>
      </c>
    </row>
    <row r="1249" spans="1:14">
      <c r="A1249" t="s">
        <v>93</v>
      </c>
      <c r="B1249" t="s">
        <v>2</v>
      </c>
      <c r="C1249" t="s">
        <v>93</v>
      </c>
      <c r="D1249" t="s">
        <v>85</v>
      </c>
      <c r="E1249" t="s">
        <v>111</v>
      </c>
      <c r="F1249" t="s">
        <v>314</v>
      </c>
      <c r="G1249" t="s">
        <v>314</v>
      </c>
      <c r="H1249" t="s">
        <v>17</v>
      </c>
      <c r="I1249">
        <v>1</v>
      </c>
      <c r="J1249">
        <v>1</v>
      </c>
      <c r="K1249">
        <v>541.79</v>
      </c>
      <c r="L1249">
        <v>541.79</v>
      </c>
      <c r="M1249">
        <v>6.20866018198933E-4</v>
      </c>
      <c r="N1249">
        <v>0.33637899999999998</v>
      </c>
    </row>
    <row r="1250" spans="1:14">
      <c r="A1250" t="s">
        <v>76</v>
      </c>
      <c r="B1250" t="s">
        <v>3</v>
      </c>
      <c r="C1250" t="s">
        <v>86</v>
      </c>
      <c r="D1250" t="s">
        <v>85</v>
      </c>
      <c r="E1250" t="s">
        <v>111</v>
      </c>
      <c r="F1250" t="s">
        <v>318</v>
      </c>
      <c r="G1250" t="s">
        <v>318</v>
      </c>
      <c r="H1250" t="s">
        <v>16</v>
      </c>
      <c r="I1250">
        <v>2</v>
      </c>
      <c r="J1250">
        <v>1</v>
      </c>
      <c r="K1250">
        <v>729.31</v>
      </c>
      <c r="L1250">
        <v>364.65499999999997</v>
      </c>
      <c r="M1250">
        <v>3.8615540716567699E-4</v>
      </c>
      <c r="N1250">
        <v>0.14081350000000001</v>
      </c>
    </row>
    <row r="1251" spans="1:14">
      <c r="A1251" t="s">
        <v>76</v>
      </c>
      <c r="B1251" t="s">
        <v>3</v>
      </c>
      <c r="C1251" t="s">
        <v>86</v>
      </c>
      <c r="D1251" t="s">
        <v>85</v>
      </c>
      <c r="E1251" t="s">
        <v>111</v>
      </c>
      <c r="F1251" t="s">
        <v>313</v>
      </c>
      <c r="G1251" t="s">
        <v>313</v>
      </c>
      <c r="H1251" t="s">
        <v>16</v>
      </c>
      <c r="I1251">
        <v>1</v>
      </c>
      <c r="J1251">
        <v>1</v>
      </c>
      <c r="K1251">
        <v>143.19</v>
      </c>
      <c r="L1251">
        <v>143.19</v>
      </c>
      <c r="M1251">
        <v>5.5076471820657801E-4</v>
      </c>
      <c r="N1251">
        <v>7.8864000000000004E-2</v>
      </c>
    </row>
    <row r="1252" spans="1:14">
      <c r="A1252" t="s">
        <v>76</v>
      </c>
      <c r="B1252" t="s">
        <v>3</v>
      </c>
      <c r="C1252" t="s">
        <v>86</v>
      </c>
      <c r="D1252" t="s">
        <v>85</v>
      </c>
      <c r="E1252" t="s">
        <v>103</v>
      </c>
      <c r="F1252" t="s">
        <v>316</v>
      </c>
      <c r="G1252" t="s">
        <v>316</v>
      </c>
      <c r="H1252" t="s">
        <v>17</v>
      </c>
      <c r="I1252">
        <v>1</v>
      </c>
      <c r="J1252">
        <v>1</v>
      </c>
      <c r="K1252">
        <v>884.32</v>
      </c>
      <c r="L1252">
        <v>884.32</v>
      </c>
      <c r="M1252">
        <v>1.0436085353718099E-2</v>
      </c>
      <c r="N1252">
        <v>9.2288390000000007</v>
      </c>
    </row>
    <row r="1253" spans="1:14">
      <c r="A1253" t="s">
        <v>76</v>
      </c>
      <c r="B1253" t="s">
        <v>3</v>
      </c>
      <c r="C1253" t="s">
        <v>86</v>
      </c>
      <c r="D1253" t="s">
        <v>85</v>
      </c>
      <c r="E1253" t="s">
        <v>103</v>
      </c>
      <c r="F1253" t="s">
        <v>315</v>
      </c>
      <c r="G1253" t="s">
        <v>315</v>
      </c>
      <c r="H1253" t="s">
        <v>16</v>
      </c>
      <c r="I1253">
        <v>1</v>
      </c>
      <c r="J1253">
        <v>1</v>
      </c>
      <c r="K1253">
        <v>117.98</v>
      </c>
      <c r="L1253">
        <v>117.98</v>
      </c>
      <c r="M1253">
        <v>1.10188167486014E-2</v>
      </c>
      <c r="N1253">
        <v>1.3</v>
      </c>
    </row>
    <row r="1254" spans="1:14">
      <c r="A1254" t="s">
        <v>93</v>
      </c>
      <c r="B1254" t="s">
        <v>2</v>
      </c>
      <c r="C1254" t="s">
        <v>93</v>
      </c>
      <c r="D1254" t="s">
        <v>85</v>
      </c>
      <c r="E1254" t="s">
        <v>111</v>
      </c>
      <c r="F1254" t="s">
        <v>307</v>
      </c>
      <c r="G1254" t="s">
        <v>307</v>
      </c>
      <c r="H1254" t="s">
        <v>14</v>
      </c>
      <c r="I1254">
        <v>1</v>
      </c>
      <c r="J1254">
        <v>1</v>
      </c>
      <c r="K1254">
        <v>49.86</v>
      </c>
      <c r="L1254">
        <v>49.86</v>
      </c>
      <c r="M1254">
        <v>9.9021259526674591E-4</v>
      </c>
      <c r="N1254">
        <v>4.9371999999999999E-2</v>
      </c>
    </row>
    <row r="1255" spans="1:14">
      <c r="A1255" t="s">
        <v>93</v>
      </c>
      <c r="B1255" t="s">
        <v>2</v>
      </c>
      <c r="C1255" t="s">
        <v>93</v>
      </c>
      <c r="D1255" t="s">
        <v>85</v>
      </c>
      <c r="E1255" t="s">
        <v>111</v>
      </c>
      <c r="F1255" t="s">
        <v>316</v>
      </c>
      <c r="G1255" t="s">
        <v>316</v>
      </c>
      <c r="H1255" t="s">
        <v>13</v>
      </c>
      <c r="I1255">
        <v>1</v>
      </c>
      <c r="J1255">
        <v>1</v>
      </c>
      <c r="K1255">
        <v>25.54</v>
      </c>
      <c r="L1255">
        <v>25.54</v>
      </c>
      <c r="M1255">
        <v>1.50121378230227E-3</v>
      </c>
      <c r="N1255">
        <v>3.8341E-2</v>
      </c>
    </row>
    <row r="1256" spans="1:14">
      <c r="A1256" t="s">
        <v>76</v>
      </c>
      <c r="B1256" t="s">
        <v>3</v>
      </c>
      <c r="C1256" t="s">
        <v>86</v>
      </c>
      <c r="D1256" t="s">
        <v>85</v>
      </c>
      <c r="E1256" t="s">
        <v>111</v>
      </c>
      <c r="F1256" t="s">
        <v>316</v>
      </c>
      <c r="G1256" t="s">
        <v>316</v>
      </c>
      <c r="H1256" t="s">
        <v>4</v>
      </c>
      <c r="I1256">
        <v>1</v>
      </c>
      <c r="J1256">
        <v>1</v>
      </c>
      <c r="K1256">
        <v>5.01</v>
      </c>
      <c r="L1256">
        <v>5.01</v>
      </c>
      <c r="M1256">
        <v>6.9251497005987997E-3</v>
      </c>
      <c r="N1256">
        <v>3.4694999999999997E-2</v>
      </c>
    </row>
    <row r="1257" spans="1:14">
      <c r="A1257" t="s">
        <v>76</v>
      </c>
      <c r="B1257" t="s">
        <v>3</v>
      </c>
      <c r="C1257" t="s">
        <v>86</v>
      </c>
      <c r="D1257" t="s">
        <v>85</v>
      </c>
      <c r="E1257" t="s">
        <v>111</v>
      </c>
      <c r="F1257" t="s">
        <v>318</v>
      </c>
      <c r="G1257" t="s">
        <v>318</v>
      </c>
      <c r="H1257" t="s">
        <v>15</v>
      </c>
      <c r="I1257">
        <v>1</v>
      </c>
      <c r="J1257">
        <v>1</v>
      </c>
      <c r="K1257">
        <v>94.16</v>
      </c>
      <c r="L1257">
        <v>94.16</v>
      </c>
      <c r="M1257">
        <v>5.6545242141036497E-4</v>
      </c>
      <c r="N1257">
        <v>5.3242999999999999E-2</v>
      </c>
    </row>
    <row r="1258" spans="1:14">
      <c r="A1258" t="s">
        <v>76</v>
      </c>
      <c r="B1258" t="s">
        <v>3</v>
      </c>
      <c r="C1258" t="s">
        <v>86</v>
      </c>
      <c r="D1258" t="s">
        <v>85</v>
      </c>
      <c r="E1258" t="s">
        <v>111</v>
      </c>
      <c r="F1258" t="s">
        <v>305</v>
      </c>
      <c r="G1258" t="s">
        <v>305</v>
      </c>
      <c r="H1258" t="s">
        <v>12</v>
      </c>
      <c r="I1258">
        <v>1</v>
      </c>
      <c r="J1258">
        <v>1</v>
      </c>
      <c r="K1258">
        <v>10.46</v>
      </c>
      <c r="L1258">
        <v>10.46</v>
      </c>
      <c r="M1258">
        <v>2.83479923518164E-3</v>
      </c>
      <c r="N1258">
        <v>2.9652000000000001E-2</v>
      </c>
    </row>
    <row r="1259" spans="1:14">
      <c r="A1259" t="s">
        <v>76</v>
      </c>
      <c r="B1259" t="s">
        <v>3</v>
      </c>
      <c r="C1259" t="s">
        <v>86</v>
      </c>
      <c r="D1259" t="s">
        <v>85</v>
      </c>
      <c r="E1259" t="s">
        <v>111</v>
      </c>
      <c r="F1259" t="s">
        <v>319</v>
      </c>
      <c r="G1259" t="s">
        <v>319</v>
      </c>
      <c r="H1259" t="s">
        <v>14</v>
      </c>
      <c r="I1259">
        <v>1</v>
      </c>
      <c r="J1259">
        <v>1</v>
      </c>
      <c r="K1259">
        <v>47.04</v>
      </c>
      <c r="L1259">
        <v>47.04</v>
      </c>
      <c r="M1259">
        <v>8.5420918367346899E-4</v>
      </c>
      <c r="N1259">
        <v>4.0182000000000002E-2</v>
      </c>
    </row>
    <row r="1260" spans="1:14">
      <c r="A1260" t="s">
        <v>93</v>
      </c>
      <c r="B1260" t="s">
        <v>2</v>
      </c>
      <c r="C1260" t="s">
        <v>93</v>
      </c>
      <c r="D1260" t="s">
        <v>85</v>
      </c>
      <c r="E1260" t="s">
        <v>92</v>
      </c>
      <c r="F1260" t="s">
        <v>319</v>
      </c>
      <c r="G1260" t="s">
        <v>319</v>
      </c>
      <c r="H1260" t="s">
        <v>15</v>
      </c>
      <c r="I1260">
        <v>1</v>
      </c>
      <c r="J1260">
        <v>1</v>
      </c>
      <c r="K1260">
        <v>72.849999999999994</v>
      </c>
      <c r="L1260">
        <v>72.849999999999994</v>
      </c>
      <c r="M1260">
        <v>8.5048730267673299E-4</v>
      </c>
      <c r="N1260">
        <v>6.1957999999999999E-2</v>
      </c>
    </row>
    <row r="1261" spans="1:14">
      <c r="A1261" t="s">
        <v>76</v>
      </c>
      <c r="B1261" t="s">
        <v>3</v>
      </c>
      <c r="C1261" t="s">
        <v>86</v>
      </c>
      <c r="D1261" t="s">
        <v>85</v>
      </c>
      <c r="E1261" t="s">
        <v>111</v>
      </c>
      <c r="F1261" t="s">
        <v>312</v>
      </c>
      <c r="G1261" t="s">
        <v>312</v>
      </c>
      <c r="H1261" t="s">
        <v>12</v>
      </c>
      <c r="I1261">
        <v>1</v>
      </c>
      <c r="J1261">
        <v>1</v>
      </c>
      <c r="K1261">
        <v>19.87</v>
      </c>
      <c r="L1261">
        <v>19.87</v>
      </c>
      <c r="M1261">
        <v>1.7477604428787099E-3</v>
      </c>
      <c r="N1261">
        <v>3.4728000000000002E-2</v>
      </c>
    </row>
    <row r="1262" spans="1:14">
      <c r="A1262" t="s">
        <v>76</v>
      </c>
      <c r="B1262" t="s">
        <v>3</v>
      </c>
      <c r="C1262" t="s">
        <v>86</v>
      </c>
      <c r="D1262" t="s">
        <v>85</v>
      </c>
      <c r="E1262" t="s">
        <v>92</v>
      </c>
      <c r="F1262" t="s">
        <v>316</v>
      </c>
      <c r="G1262" t="s">
        <v>316</v>
      </c>
      <c r="H1262" t="s">
        <v>14</v>
      </c>
      <c r="I1262">
        <v>1</v>
      </c>
      <c r="J1262">
        <v>1</v>
      </c>
      <c r="K1262">
        <v>32.86</v>
      </c>
      <c r="L1262">
        <v>32.86</v>
      </c>
      <c r="M1262">
        <v>8.5745587340231198E-4</v>
      </c>
      <c r="N1262">
        <v>2.8176E-2</v>
      </c>
    </row>
    <row r="1263" spans="1:14">
      <c r="A1263" t="s">
        <v>76</v>
      </c>
      <c r="B1263" t="s">
        <v>3</v>
      </c>
      <c r="C1263" t="s">
        <v>86</v>
      </c>
      <c r="D1263" t="s">
        <v>85</v>
      </c>
      <c r="E1263" t="s">
        <v>92</v>
      </c>
      <c r="F1263" t="s">
        <v>88</v>
      </c>
      <c r="G1263" t="s">
        <v>308</v>
      </c>
      <c r="H1263" t="s">
        <v>4</v>
      </c>
      <c r="I1263">
        <v>2</v>
      </c>
      <c r="J1263">
        <v>2</v>
      </c>
      <c r="K1263">
        <v>8.3800000000000008</v>
      </c>
      <c r="L1263">
        <v>4.1900000000000004</v>
      </c>
      <c r="M1263">
        <v>5.3025059665871097E-3</v>
      </c>
      <c r="N1263">
        <v>2.2217500000000001E-2</v>
      </c>
    </row>
    <row r="1264" spans="1:14">
      <c r="A1264" t="s">
        <v>93</v>
      </c>
      <c r="B1264" t="s">
        <v>2</v>
      </c>
      <c r="C1264" t="s">
        <v>93</v>
      </c>
      <c r="D1264" t="s">
        <v>85</v>
      </c>
      <c r="E1264" t="s">
        <v>111</v>
      </c>
      <c r="F1264" t="s">
        <v>316</v>
      </c>
      <c r="G1264" t="s">
        <v>316</v>
      </c>
      <c r="H1264" t="s">
        <v>12</v>
      </c>
      <c r="I1264">
        <v>1</v>
      </c>
      <c r="J1264">
        <v>1</v>
      </c>
      <c r="K1264">
        <v>13.84</v>
      </c>
      <c r="L1264">
        <v>13.84</v>
      </c>
      <c r="M1264">
        <v>2.5117052023121301E-3</v>
      </c>
      <c r="N1264">
        <v>3.4762000000000001E-2</v>
      </c>
    </row>
    <row r="1265" spans="1:14">
      <c r="A1265" t="s">
        <v>93</v>
      </c>
      <c r="B1265" t="s">
        <v>2</v>
      </c>
      <c r="C1265" t="s">
        <v>93</v>
      </c>
      <c r="D1265" t="s">
        <v>85</v>
      </c>
      <c r="E1265" t="s">
        <v>111</v>
      </c>
      <c r="F1265" t="s">
        <v>319</v>
      </c>
      <c r="G1265" t="s">
        <v>319</v>
      </c>
      <c r="H1265" t="s">
        <v>13</v>
      </c>
      <c r="I1265">
        <v>1</v>
      </c>
      <c r="J1265">
        <v>1</v>
      </c>
      <c r="K1265">
        <v>23.14</v>
      </c>
      <c r="L1265">
        <v>23.14</v>
      </c>
      <c r="M1265">
        <v>1.5001728608470099E-3</v>
      </c>
      <c r="N1265">
        <v>3.4714000000000002E-2</v>
      </c>
    </row>
    <row r="1266" spans="1:14">
      <c r="A1266" t="s">
        <v>76</v>
      </c>
      <c r="B1266" t="s">
        <v>3</v>
      </c>
      <c r="C1266" t="s">
        <v>86</v>
      </c>
      <c r="D1266" t="s">
        <v>85</v>
      </c>
      <c r="E1266" t="s">
        <v>111</v>
      </c>
      <c r="F1266" t="s">
        <v>305</v>
      </c>
      <c r="G1266" t="s">
        <v>305</v>
      </c>
      <c r="H1266" t="s">
        <v>4</v>
      </c>
      <c r="I1266">
        <v>1</v>
      </c>
      <c r="J1266">
        <v>1</v>
      </c>
      <c r="K1266">
        <v>3.13</v>
      </c>
      <c r="L1266">
        <v>3.13</v>
      </c>
      <c r="M1266">
        <v>7.31373801916932E-3</v>
      </c>
      <c r="N1266">
        <v>2.2891999999999999E-2</v>
      </c>
    </row>
    <row r="1267" spans="1:14">
      <c r="A1267" t="s">
        <v>93</v>
      </c>
      <c r="B1267" t="s">
        <v>2</v>
      </c>
      <c r="C1267" t="s">
        <v>221</v>
      </c>
      <c r="D1267" t="s">
        <v>285</v>
      </c>
      <c r="E1267" t="s">
        <v>92</v>
      </c>
      <c r="F1267" t="s">
        <v>137</v>
      </c>
      <c r="G1267" t="s">
        <v>137</v>
      </c>
      <c r="H1267" t="s">
        <v>12</v>
      </c>
      <c r="I1267">
        <v>1</v>
      </c>
      <c r="J1267">
        <v>1</v>
      </c>
      <c r="K1267">
        <v>16.88</v>
      </c>
      <c r="L1267">
        <v>16.88</v>
      </c>
      <c r="M1267">
        <v>1.3347156398104199E-3</v>
      </c>
      <c r="N1267">
        <v>2.2530000000000001E-2</v>
      </c>
    </row>
    <row r="1268" spans="1:14">
      <c r="A1268" t="s">
        <v>76</v>
      </c>
      <c r="B1268" t="s">
        <v>3</v>
      </c>
      <c r="C1268" t="s">
        <v>86</v>
      </c>
      <c r="D1268" t="s">
        <v>85</v>
      </c>
      <c r="E1268" t="s">
        <v>92</v>
      </c>
      <c r="F1268" t="s">
        <v>304</v>
      </c>
      <c r="G1268" t="s">
        <v>304</v>
      </c>
      <c r="H1268" t="s">
        <v>13</v>
      </c>
      <c r="I1268">
        <v>4</v>
      </c>
      <c r="J1268">
        <v>4</v>
      </c>
      <c r="K1268">
        <v>95.01</v>
      </c>
      <c r="L1268">
        <v>23.752499999999898</v>
      </c>
      <c r="M1268">
        <v>1.4322913377539199E-3</v>
      </c>
      <c r="N1268">
        <v>3.4020500000000002E-2</v>
      </c>
    </row>
    <row r="1269" spans="1:14">
      <c r="A1269" t="s">
        <v>76</v>
      </c>
      <c r="B1269" t="s">
        <v>3</v>
      </c>
      <c r="C1269" t="s">
        <v>86</v>
      </c>
      <c r="D1269" t="s">
        <v>85</v>
      </c>
      <c r="E1269" t="s">
        <v>92</v>
      </c>
      <c r="F1269" t="s">
        <v>304</v>
      </c>
      <c r="G1269" t="s">
        <v>304</v>
      </c>
      <c r="H1269" t="s">
        <v>17</v>
      </c>
      <c r="I1269">
        <v>2</v>
      </c>
      <c r="J1269">
        <v>2</v>
      </c>
      <c r="K1269">
        <v>1041.6600000000001</v>
      </c>
      <c r="L1269">
        <v>520.83000000000004</v>
      </c>
      <c r="M1269">
        <v>3.7279054585949298E-4</v>
      </c>
      <c r="N1269">
        <v>0.19416050000000001</v>
      </c>
    </row>
    <row r="1270" spans="1:14">
      <c r="A1270" t="s">
        <v>76</v>
      </c>
      <c r="B1270" t="s">
        <v>3</v>
      </c>
      <c r="C1270" t="s">
        <v>86</v>
      </c>
      <c r="D1270" t="s">
        <v>85</v>
      </c>
      <c r="E1270" t="s">
        <v>92</v>
      </c>
      <c r="F1270" t="s">
        <v>117</v>
      </c>
      <c r="G1270" t="s">
        <v>117</v>
      </c>
      <c r="H1270" t="s">
        <v>15</v>
      </c>
      <c r="I1270">
        <v>3</v>
      </c>
      <c r="J1270">
        <v>3</v>
      </c>
      <c r="K1270">
        <v>218.17</v>
      </c>
      <c r="L1270">
        <v>72.723333333333301</v>
      </c>
      <c r="M1270">
        <v>5.8929733693908397E-4</v>
      </c>
      <c r="N1270">
        <v>4.2855666666666598E-2</v>
      </c>
    </row>
    <row r="1271" spans="1:14">
      <c r="A1271" t="s">
        <v>76</v>
      </c>
      <c r="B1271" t="s">
        <v>3</v>
      </c>
      <c r="C1271" t="s">
        <v>86</v>
      </c>
      <c r="D1271" t="s">
        <v>85</v>
      </c>
      <c r="E1271" t="s">
        <v>92</v>
      </c>
      <c r="F1271" t="s">
        <v>117</v>
      </c>
      <c r="G1271" t="s">
        <v>117</v>
      </c>
      <c r="H1271" t="s">
        <v>13</v>
      </c>
      <c r="I1271">
        <v>4</v>
      </c>
      <c r="J1271">
        <v>3</v>
      </c>
      <c r="K1271">
        <v>89.59</v>
      </c>
      <c r="L1271">
        <v>22.397500000000001</v>
      </c>
      <c r="M1271">
        <v>1.32016966179261E-3</v>
      </c>
      <c r="N1271">
        <v>2.95684999999999E-2</v>
      </c>
    </row>
    <row r="1272" spans="1:14">
      <c r="A1272" t="s">
        <v>76</v>
      </c>
      <c r="B1272" t="s">
        <v>3</v>
      </c>
      <c r="C1272" t="s">
        <v>86</v>
      </c>
      <c r="D1272" t="s">
        <v>85</v>
      </c>
      <c r="E1272" t="s">
        <v>92</v>
      </c>
      <c r="F1272" t="s">
        <v>88</v>
      </c>
      <c r="G1272" t="s">
        <v>117</v>
      </c>
      <c r="H1272" t="s">
        <v>14</v>
      </c>
      <c r="I1272">
        <v>3</v>
      </c>
      <c r="J1272">
        <v>3</v>
      </c>
      <c r="K1272">
        <v>105.87</v>
      </c>
      <c r="L1272">
        <v>35.29</v>
      </c>
      <c r="M1272">
        <v>8.5318787191838996E-4</v>
      </c>
      <c r="N1272">
        <v>3.0109E-2</v>
      </c>
    </row>
    <row r="1273" spans="1:14">
      <c r="A1273" t="s">
        <v>76</v>
      </c>
      <c r="B1273" t="s">
        <v>3</v>
      </c>
      <c r="C1273" t="s">
        <v>86</v>
      </c>
      <c r="D1273" t="s">
        <v>85</v>
      </c>
      <c r="E1273" t="s">
        <v>92</v>
      </c>
      <c r="F1273" t="s">
        <v>312</v>
      </c>
      <c r="G1273" t="s">
        <v>312</v>
      </c>
      <c r="H1273" t="s">
        <v>4</v>
      </c>
      <c r="I1273">
        <v>1</v>
      </c>
      <c r="J1273">
        <v>1</v>
      </c>
      <c r="K1273">
        <v>7.88</v>
      </c>
      <c r="L1273">
        <v>7.88</v>
      </c>
      <c r="M1273">
        <v>2.8591370558375601E-3</v>
      </c>
      <c r="N1273">
        <v>2.2530000000000001E-2</v>
      </c>
    </row>
    <row r="1274" spans="1:14">
      <c r="A1274" t="s">
        <v>93</v>
      </c>
      <c r="B1274" t="s">
        <v>2</v>
      </c>
      <c r="C1274" t="s">
        <v>93</v>
      </c>
      <c r="D1274" t="s">
        <v>85</v>
      </c>
      <c r="E1274" t="s">
        <v>92</v>
      </c>
      <c r="F1274" t="s">
        <v>312</v>
      </c>
      <c r="G1274" t="s">
        <v>312</v>
      </c>
      <c r="H1274" t="s">
        <v>17</v>
      </c>
      <c r="I1274">
        <v>1</v>
      </c>
      <c r="J1274">
        <v>1</v>
      </c>
      <c r="K1274">
        <v>907.92</v>
      </c>
      <c r="L1274">
        <v>907.92</v>
      </c>
      <c r="M1274">
        <v>5.7300643228478201E-4</v>
      </c>
      <c r="N1274">
        <v>0.52024400000000004</v>
      </c>
    </row>
    <row r="1275" spans="1:14">
      <c r="A1275" t="s">
        <v>93</v>
      </c>
      <c r="B1275" t="s">
        <v>2</v>
      </c>
      <c r="C1275" t="s">
        <v>93</v>
      </c>
      <c r="D1275" t="s">
        <v>85</v>
      </c>
      <c r="E1275" t="s">
        <v>92</v>
      </c>
      <c r="F1275" t="s">
        <v>309</v>
      </c>
      <c r="G1275" t="s">
        <v>309</v>
      </c>
      <c r="H1275" t="s">
        <v>12</v>
      </c>
      <c r="I1275">
        <v>1</v>
      </c>
      <c r="J1275">
        <v>1</v>
      </c>
      <c r="K1275">
        <v>15.66</v>
      </c>
      <c r="L1275">
        <v>15.66</v>
      </c>
      <c r="M1275">
        <v>1.43888888888888E-3</v>
      </c>
      <c r="N1275">
        <v>2.2533000000000001E-2</v>
      </c>
    </row>
    <row r="1276" spans="1:14">
      <c r="A1276" t="s">
        <v>76</v>
      </c>
      <c r="B1276" t="s">
        <v>3</v>
      </c>
      <c r="C1276" t="s">
        <v>86</v>
      </c>
      <c r="D1276" t="s">
        <v>85</v>
      </c>
      <c r="E1276" t="s">
        <v>92</v>
      </c>
      <c r="F1276" t="s">
        <v>313</v>
      </c>
      <c r="G1276" t="s">
        <v>313</v>
      </c>
      <c r="H1276" t="s">
        <v>13</v>
      </c>
      <c r="I1276">
        <v>1</v>
      </c>
      <c r="J1276">
        <v>1</v>
      </c>
      <c r="K1276">
        <v>28.97</v>
      </c>
      <c r="L1276">
        <v>28.97</v>
      </c>
      <c r="M1276">
        <v>1.2024508111839801E-3</v>
      </c>
      <c r="N1276">
        <v>3.4834999999999998E-2</v>
      </c>
    </row>
    <row r="1277" spans="1:14">
      <c r="A1277" t="s">
        <v>76</v>
      </c>
      <c r="B1277" t="s">
        <v>3</v>
      </c>
      <c r="C1277" t="s">
        <v>86</v>
      </c>
      <c r="D1277" t="s">
        <v>85</v>
      </c>
      <c r="E1277" t="s">
        <v>111</v>
      </c>
      <c r="F1277" t="s">
        <v>117</v>
      </c>
      <c r="G1277" t="s">
        <v>117</v>
      </c>
      <c r="H1277" t="s">
        <v>17</v>
      </c>
      <c r="I1277">
        <v>1</v>
      </c>
      <c r="J1277">
        <v>1</v>
      </c>
      <c r="K1277">
        <v>915.82</v>
      </c>
      <c r="L1277">
        <v>915.82</v>
      </c>
      <c r="M1277">
        <v>3.1140726343604602E-4</v>
      </c>
      <c r="N1277">
        <v>0.28519299999999997</v>
      </c>
    </row>
    <row r="1278" spans="1:14">
      <c r="A1278" t="s">
        <v>76</v>
      </c>
      <c r="B1278" t="s">
        <v>3</v>
      </c>
      <c r="C1278" t="s">
        <v>86</v>
      </c>
      <c r="D1278" t="s">
        <v>85</v>
      </c>
      <c r="E1278" t="s">
        <v>92</v>
      </c>
      <c r="F1278" t="s">
        <v>318</v>
      </c>
      <c r="G1278" t="s">
        <v>318</v>
      </c>
      <c r="H1278" t="s">
        <v>13</v>
      </c>
      <c r="I1278">
        <v>2</v>
      </c>
      <c r="J1278">
        <v>2</v>
      </c>
      <c r="K1278">
        <v>56.84</v>
      </c>
      <c r="L1278">
        <v>28.42</v>
      </c>
      <c r="M1278">
        <v>1.1882653061224401E-3</v>
      </c>
      <c r="N1278">
        <v>3.3770499999999898E-2</v>
      </c>
    </row>
    <row r="1279" spans="1:14">
      <c r="A1279" t="s">
        <v>93</v>
      </c>
      <c r="B1279" t="s">
        <v>2</v>
      </c>
      <c r="C1279" t="s">
        <v>93</v>
      </c>
      <c r="D1279" t="s">
        <v>85</v>
      </c>
      <c r="E1279" t="s">
        <v>92</v>
      </c>
      <c r="F1279" t="s">
        <v>318</v>
      </c>
      <c r="G1279" t="s">
        <v>318</v>
      </c>
      <c r="H1279" t="s">
        <v>14</v>
      </c>
      <c r="I1279">
        <v>4</v>
      </c>
      <c r="J1279">
        <v>3</v>
      </c>
      <c r="K1279">
        <v>156.1</v>
      </c>
      <c r="L1279">
        <v>39.024999999999999</v>
      </c>
      <c r="M1279">
        <v>8.7099935938500896E-4</v>
      </c>
      <c r="N1279">
        <v>3.399075E-2</v>
      </c>
    </row>
    <row r="1280" spans="1:14">
      <c r="A1280" t="s">
        <v>93</v>
      </c>
      <c r="B1280" t="s">
        <v>2</v>
      </c>
      <c r="C1280" t="s">
        <v>93</v>
      </c>
      <c r="D1280" t="s">
        <v>85</v>
      </c>
      <c r="E1280" t="s">
        <v>92</v>
      </c>
      <c r="F1280" t="s">
        <v>318</v>
      </c>
      <c r="G1280" t="s">
        <v>318</v>
      </c>
      <c r="H1280" t="s">
        <v>12</v>
      </c>
      <c r="I1280">
        <v>4</v>
      </c>
      <c r="J1280">
        <v>4</v>
      </c>
      <c r="K1280">
        <v>48.12</v>
      </c>
      <c r="L1280">
        <v>12.03</v>
      </c>
      <c r="M1280">
        <v>1.18890274314214E-3</v>
      </c>
      <c r="N1280">
        <v>1.4302499999999999E-2</v>
      </c>
    </row>
    <row r="1281" spans="1:14">
      <c r="A1281" t="s">
        <v>93</v>
      </c>
      <c r="B1281" t="s">
        <v>2</v>
      </c>
      <c r="C1281" t="s">
        <v>93</v>
      </c>
      <c r="D1281" t="s">
        <v>85</v>
      </c>
      <c r="E1281" t="s">
        <v>92</v>
      </c>
      <c r="F1281" t="s">
        <v>318</v>
      </c>
      <c r="G1281" t="s">
        <v>318</v>
      </c>
      <c r="H1281" t="s">
        <v>4</v>
      </c>
      <c r="I1281">
        <v>3</v>
      </c>
      <c r="J1281">
        <v>3</v>
      </c>
      <c r="K1281">
        <v>16.37</v>
      </c>
      <c r="L1281">
        <v>5.4566666666666599</v>
      </c>
      <c r="M1281">
        <v>2.0889431887599198E-3</v>
      </c>
      <c r="N1281">
        <v>1.13986666666666E-2</v>
      </c>
    </row>
    <row r="1282" spans="1:14">
      <c r="A1282" t="s">
        <v>76</v>
      </c>
      <c r="B1282" t="s">
        <v>3</v>
      </c>
      <c r="C1282" t="s">
        <v>86</v>
      </c>
      <c r="D1282" t="s">
        <v>85</v>
      </c>
      <c r="E1282" t="s">
        <v>92</v>
      </c>
      <c r="F1282" t="s">
        <v>318</v>
      </c>
      <c r="G1282" t="s">
        <v>318</v>
      </c>
      <c r="H1282" t="s">
        <v>15</v>
      </c>
      <c r="I1282">
        <v>1</v>
      </c>
      <c r="J1282">
        <v>1</v>
      </c>
      <c r="K1282">
        <v>63.7</v>
      </c>
      <c r="L1282">
        <v>63.7</v>
      </c>
      <c r="M1282">
        <v>5.4571428571428501E-4</v>
      </c>
      <c r="N1282">
        <v>3.4762000000000001E-2</v>
      </c>
    </row>
    <row r="1283" spans="1:14">
      <c r="A1283" t="s">
        <v>76</v>
      </c>
      <c r="B1283" t="s">
        <v>3</v>
      </c>
      <c r="C1283" t="s">
        <v>86</v>
      </c>
      <c r="D1283" t="s">
        <v>85</v>
      </c>
      <c r="E1283" t="s">
        <v>92</v>
      </c>
      <c r="F1283" t="s">
        <v>318</v>
      </c>
      <c r="G1283" t="s">
        <v>318</v>
      </c>
      <c r="H1283" t="s">
        <v>12</v>
      </c>
      <c r="I1283">
        <v>1</v>
      </c>
      <c r="J1283">
        <v>1</v>
      </c>
      <c r="K1283">
        <v>12.15</v>
      </c>
      <c r="L1283">
        <v>12.15</v>
      </c>
      <c r="M1283">
        <v>1.8841152263374399E-3</v>
      </c>
      <c r="N1283">
        <v>2.2891999999999999E-2</v>
      </c>
    </row>
    <row r="1284" spans="1:14">
      <c r="A1284" t="s">
        <v>76</v>
      </c>
      <c r="B1284" t="s">
        <v>3</v>
      </c>
      <c r="C1284" t="s">
        <v>86</v>
      </c>
      <c r="D1284" t="s">
        <v>85</v>
      </c>
      <c r="E1284" t="s">
        <v>92</v>
      </c>
      <c r="F1284" t="s">
        <v>318</v>
      </c>
      <c r="G1284" t="s">
        <v>318</v>
      </c>
      <c r="H1284" t="s">
        <v>16</v>
      </c>
      <c r="I1284">
        <v>1</v>
      </c>
      <c r="J1284">
        <v>1</v>
      </c>
      <c r="K1284">
        <v>115.42</v>
      </c>
      <c r="L1284">
        <v>115.42</v>
      </c>
      <c r="M1284">
        <v>5.0000000000000001E-4</v>
      </c>
      <c r="N1284">
        <v>5.7709999999999997E-2</v>
      </c>
    </row>
    <row r="1285" spans="1:14">
      <c r="A1285" t="s">
        <v>76</v>
      </c>
      <c r="B1285" t="s">
        <v>3</v>
      </c>
      <c r="C1285" t="s">
        <v>86</v>
      </c>
      <c r="D1285" t="s">
        <v>85</v>
      </c>
      <c r="E1285" t="s">
        <v>92</v>
      </c>
      <c r="F1285" t="s">
        <v>318</v>
      </c>
      <c r="G1285" t="s">
        <v>318</v>
      </c>
      <c r="H1285" t="s">
        <v>17</v>
      </c>
      <c r="I1285">
        <v>1</v>
      </c>
      <c r="J1285">
        <v>1</v>
      </c>
      <c r="K1285">
        <v>682.85</v>
      </c>
      <c r="L1285">
        <v>682.85</v>
      </c>
      <c r="M1285">
        <v>3.1198652705572197E-4</v>
      </c>
      <c r="N1285">
        <v>0.21304000000000001</v>
      </c>
    </row>
    <row r="1286" spans="1:14">
      <c r="A1286" t="s">
        <v>76</v>
      </c>
      <c r="B1286" t="s">
        <v>3</v>
      </c>
      <c r="C1286" t="s">
        <v>86</v>
      </c>
      <c r="D1286" t="s">
        <v>85</v>
      </c>
      <c r="E1286" t="s">
        <v>92</v>
      </c>
      <c r="F1286" t="s">
        <v>315</v>
      </c>
      <c r="G1286" t="s">
        <v>315</v>
      </c>
      <c r="H1286" t="s">
        <v>16</v>
      </c>
      <c r="I1286">
        <v>3</v>
      </c>
      <c r="J1286">
        <v>2</v>
      </c>
      <c r="K1286">
        <v>421.6</v>
      </c>
      <c r="L1286">
        <v>140.53333333333299</v>
      </c>
      <c r="M1286">
        <v>4.3471774193548299E-4</v>
      </c>
      <c r="N1286">
        <v>6.1092333333333297E-2</v>
      </c>
    </row>
    <row r="1287" spans="1:14">
      <c r="A1287" t="s">
        <v>76</v>
      </c>
      <c r="B1287" t="s">
        <v>3</v>
      </c>
      <c r="C1287" t="s">
        <v>86</v>
      </c>
      <c r="D1287" t="s">
        <v>85</v>
      </c>
      <c r="E1287" t="s">
        <v>92</v>
      </c>
      <c r="F1287" t="s">
        <v>315</v>
      </c>
      <c r="G1287" t="s">
        <v>315</v>
      </c>
      <c r="H1287" t="s">
        <v>15</v>
      </c>
      <c r="I1287">
        <v>5</v>
      </c>
      <c r="J1287">
        <v>5</v>
      </c>
      <c r="K1287">
        <v>380.5</v>
      </c>
      <c r="L1287">
        <v>76.099999999999994</v>
      </c>
      <c r="M1287">
        <v>5.6382654402102497E-4</v>
      </c>
      <c r="N1287">
        <v>4.29072E-2</v>
      </c>
    </row>
    <row r="1288" spans="1:14">
      <c r="A1288" t="s">
        <v>76</v>
      </c>
      <c r="B1288" t="s">
        <v>3</v>
      </c>
      <c r="C1288" t="s">
        <v>86</v>
      </c>
      <c r="D1288" t="s">
        <v>85</v>
      </c>
      <c r="E1288" t="s">
        <v>92</v>
      </c>
      <c r="F1288" t="s">
        <v>315</v>
      </c>
      <c r="G1288" t="s">
        <v>315</v>
      </c>
      <c r="H1288" t="s">
        <v>14</v>
      </c>
      <c r="I1288">
        <v>2</v>
      </c>
      <c r="J1288">
        <v>2</v>
      </c>
      <c r="K1288">
        <v>89.02</v>
      </c>
      <c r="L1288">
        <v>44.51</v>
      </c>
      <c r="M1288">
        <v>7.6002022017524103E-4</v>
      </c>
      <c r="N1288">
        <v>3.3828499999999997E-2</v>
      </c>
    </row>
    <row r="1289" spans="1:14">
      <c r="A1289" t="s">
        <v>93</v>
      </c>
      <c r="B1289" t="s">
        <v>2</v>
      </c>
      <c r="C1289" t="s">
        <v>93</v>
      </c>
      <c r="D1289" t="s">
        <v>85</v>
      </c>
      <c r="E1289" t="s">
        <v>92</v>
      </c>
      <c r="F1289" t="s">
        <v>315</v>
      </c>
      <c r="G1289" t="s">
        <v>315</v>
      </c>
      <c r="H1289" t="s">
        <v>17</v>
      </c>
      <c r="I1289">
        <v>2</v>
      </c>
      <c r="J1289">
        <v>2</v>
      </c>
      <c r="K1289">
        <v>1171.1400000000001</v>
      </c>
      <c r="L1289">
        <v>585.57000000000005</v>
      </c>
      <c r="M1289">
        <v>5.3425209624810002E-4</v>
      </c>
      <c r="N1289">
        <v>0.31284199999999901</v>
      </c>
    </row>
    <row r="1290" spans="1:14">
      <c r="A1290" t="s">
        <v>76</v>
      </c>
      <c r="B1290" t="s">
        <v>3</v>
      </c>
      <c r="C1290" t="s">
        <v>86</v>
      </c>
      <c r="D1290" t="s">
        <v>85</v>
      </c>
      <c r="E1290" t="s">
        <v>92</v>
      </c>
      <c r="F1290" t="s">
        <v>314</v>
      </c>
      <c r="G1290" t="s">
        <v>314</v>
      </c>
      <c r="H1290" t="s">
        <v>4</v>
      </c>
      <c r="I1290">
        <v>7</v>
      </c>
      <c r="J1290">
        <v>1</v>
      </c>
      <c r="K1290">
        <v>35.65</v>
      </c>
      <c r="L1290">
        <v>5.0928571428571399</v>
      </c>
      <c r="M1290">
        <v>4.4617110799438997E-3</v>
      </c>
      <c r="N1290">
        <v>2.27228571428571E-2</v>
      </c>
    </row>
    <row r="1291" spans="1:14">
      <c r="A1291" t="s">
        <v>76</v>
      </c>
      <c r="B1291" t="s">
        <v>3</v>
      </c>
      <c r="C1291" t="s">
        <v>86</v>
      </c>
      <c r="D1291" t="s">
        <v>85</v>
      </c>
      <c r="E1291" t="s">
        <v>92</v>
      </c>
      <c r="F1291" t="s">
        <v>314</v>
      </c>
      <c r="G1291" t="s">
        <v>314</v>
      </c>
      <c r="H1291" t="s">
        <v>14</v>
      </c>
      <c r="I1291">
        <v>1</v>
      </c>
      <c r="J1291">
        <v>1</v>
      </c>
      <c r="K1291">
        <v>31.02</v>
      </c>
      <c r="L1291">
        <v>31.02</v>
      </c>
      <c r="M1291">
        <v>1.1155383623468701E-3</v>
      </c>
      <c r="N1291">
        <v>3.4604000000000003E-2</v>
      </c>
    </row>
    <row r="1292" spans="1:14">
      <c r="A1292" t="s">
        <v>76</v>
      </c>
      <c r="B1292" t="s">
        <v>3</v>
      </c>
      <c r="C1292" t="s">
        <v>86</v>
      </c>
      <c r="D1292" t="s">
        <v>85</v>
      </c>
      <c r="E1292" t="s">
        <v>92</v>
      </c>
      <c r="F1292" t="s">
        <v>314</v>
      </c>
      <c r="G1292" t="s">
        <v>314</v>
      </c>
      <c r="H1292" t="s">
        <v>15</v>
      </c>
      <c r="I1292">
        <v>1</v>
      </c>
      <c r="J1292">
        <v>1</v>
      </c>
      <c r="K1292">
        <v>57.81</v>
      </c>
      <c r="L1292">
        <v>57.81</v>
      </c>
      <c r="M1292">
        <v>6.0160871821484101E-4</v>
      </c>
      <c r="N1292">
        <v>3.4778999999999997E-2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168B-EEBB-41DB-A1F0-2CE9DC430B05}">
  <dimension ref="A1:AM133"/>
  <sheetViews>
    <sheetView workbookViewId="0">
      <selection activeCell="A4" sqref="A4"/>
    </sheetView>
  </sheetViews>
  <sheetFormatPr defaultRowHeight="14.5"/>
  <cols>
    <col min="1" max="1" width="20" style="10" bestFit="1" customWidth="1"/>
    <col min="2" max="4" width="19.54296875" style="10" bestFit="1" customWidth="1"/>
    <col min="5" max="6" width="10.453125" bestFit="1" customWidth="1"/>
    <col min="7" max="7" width="3.81640625" bestFit="1" customWidth="1"/>
    <col min="8" max="8" width="9.26953125" bestFit="1" customWidth="1"/>
    <col min="9" max="9" width="7.08984375" bestFit="1" customWidth="1"/>
    <col min="10" max="10" width="11.36328125" bestFit="1" customWidth="1"/>
    <col min="11" max="11" width="7.7265625" bestFit="1" customWidth="1"/>
    <col min="12" max="12" width="9.453125" bestFit="1" customWidth="1"/>
    <col min="13" max="13" width="10.08984375" bestFit="1" customWidth="1"/>
    <col min="14" max="14" width="8.36328125" bestFit="1" customWidth="1"/>
    <col min="15" max="15" width="21.81640625" style="10" bestFit="1" customWidth="1"/>
    <col min="16" max="16" width="20" style="10" bestFit="1" customWidth="1"/>
    <col min="17" max="17" width="12.90625" style="10" bestFit="1" customWidth="1"/>
    <col min="18" max="18" width="13.08984375" bestFit="1" customWidth="1"/>
    <col min="19" max="19" width="10.81640625" bestFit="1" customWidth="1"/>
    <col min="20" max="20" width="9.26953125" style="14" bestFit="1" customWidth="1"/>
    <col min="21" max="21" width="9.453125" style="14" bestFit="1" customWidth="1"/>
    <col min="22" max="22" width="10.453125" bestFit="1" customWidth="1"/>
    <col min="23" max="23" width="9.26953125" bestFit="1" customWidth="1"/>
    <col min="24" max="24" width="10.6328125" bestFit="1" customWidth="1"/>
    <col min="25" max="25" width="10.453125" bestFit="1" customWidth="1"/>
    <col min="26" max="26" width="7.81640625" bestFit="1" customWidth="1"/>
    <col min="27" max="27" width="9.1796875" bestFit="1" customWidth="1"/>
    <col min="28" max="28" width="22" bestFit="1" customWidth="1"/>
    <col min="29" max="29" width="23.453125" bestFit="1" customWidth="1"/>
    <col min="30" max="30" width="27.90625" bestFit="1" customWidth="1"/>
    <col min="31" max="31" width="23.90625" bestFit="1" customWidth="1"/>
    <col min="32" max="32" width="22.7265625" bestFit="1" customWidth="1"/>
    <col min="33" max="33" width="20.08984375" bestFit="1" customWidth="1"/>
    <col min="34" max="34" width="21.6328125" bestFit="1" customWidth="1"/>
    <col min="35" max="35" width="26.08984375" bestFit="1" customWidth="1"/>
    <col min="36" max="36" width="22.08984375" bestFit="1" customWidth="1"/>
    <col min="37" max="37" width="20.81640625" bestFit="1" customWidth="1"/>
    <col min="38" max="38" width="13.36328125" style="14" bestFit="1" customWidth="1"/>
    <col min="39" max="39" width="11.453125" style="14" bestFit="1" customWidth="1"/>
  </cols>
  <sheetData>
    <row r="1" spans="1:39">
      <c r="A1" s="10" t="s">
        <v>52</v>
      </c>
      <c r="B1" s="10" t="s">
        <v>365</v>
      </c>
      <c r="C1" s="10" t="s">
        <v>703</v>
      </c>
      <c r="D1" s="10" t="s">
        <v>704</v>
      </c>
      <c r="E1" t="s">
        <v>705</v>
      </c>
      <c r="F1" t="s">
        <v>706</v>
      </c>
      <c r="G1" t="s">
        <v>707</v>
      </c>
      <c r="H1" t="s">
        <v>708</v>
      </c>
      <c r="I1" t="s">
        <v>156</v>
      </c>
      <c r="J1" t="s">
        <v>155</v>
      </c>
      <c r="K1" t="s">
        <v>38</v>
      </c>
      <c r="L1" t="s">
        <v>339</v>
      </c>
      <c r="M1" t="s">
        <v>709</v>
      </c>
      <c r="N1" t="s">
        <v>710</v>
      </c>
      <c r="O1" s="10" t="s">
        <v>711</v>
      </c>
      <c r="P1" s="10" t="s">
        <v>32</v>
      </c>
      <c r="Q1" s="10" t="s">
        <v>376</v>
      </c>
      <c r="R1" t="s">
        <v>39</v>
      </c>
      <c r="S1" t="s">
        <v>43</v>
      </c>
      <c r="T1" s="14" t="s">
        <v>712</v>
      </c>
      <c r="U1" s="14" t="s">
        <v>713</v>
      </c>
      <c r="V1" t="s">
        <v>714</v>
      </c>
      <c r="W1" t="s">
        <v>715</v>
      </c>
      <c r="X1" t="s">
        <v>716</v>
      </c>
      <c r="Y1" t="s">
        <v>717</v>
      </c>
      <c r="Z1" t="s">
        <v>718</v>
      </c>
      <c r="AA1" t="s">
        <v>719</v>
      </c>
      <c r="AB1" t="s">
        <v>720</v>
      </c>
      <c r="AC1" t="s">
        <v>721</v>
      </c>
      <c r="AD1" t="s">
        <v>722</v>
      </c>
      <c r="AE1" t="s">
        <v>723</v>
      </c>
      <c r="AF1" t="s">
        <v>724</v>
      </c>
      <c r="AG1" t="s">
        <v>725</v>
      </c>
      <c r="AH1" t="s">
        <v>726</v>
      </c>
      <c r="AI1" t="s">
        <v>727</v>
      </c>
      <c r="AJ1" t="s">
        <v>728</v>
      </c>
      <c r="AK1" t="s">
        <v>729</v>
      </c>
      <c r="AL1" s="14" t="s">
        <v>730</v>
      </c>
      <c r="AM1" s="14" t="s">
        <v>731</v>
      </c>
    </row>
    <row r="2" spans="1:39">
      <c r="A2" s="10" t="s">
        <v>732</v>
      </c>
      <c r="B2" s="10" t="s">
        <v>733</v>
      </c>
      <c r="C2" s="10" t="s">
        <v>734</v>
      </c>
      <c r="D2" s="10" t="s">
        <v>733</v>
      </c>
      <c r="E2" s="9">
        <v>44487</v>
      </c>
      <c r="F2" s="9">
        <v>44495</v>
      </c>
      <c r="G2">
        <f>F2-E2</f>
        <v>8</v>
      </c>
      <c r="H2">
        <v>0</v>
      </c>
      <c r="I2" t="s">
        <v>262</v>
      </c>
      <c r="J2" t="s">
        <v>219</v>
      </c>
      <c r="K2" t="s">
        <v>262</v>
      </c>
      <c r="L2" t="s">
        <v>325</v>
      </c>
      <c r="M2">
        <v>0</v>
      </c>
      <c r="N2">
        <v>0</v>
      </c>
      <c r="O2" s="10" t="s">
        <v>735</v>
      </c>
      <c r="P2" s="10" t="s">
        <v>736</v>
      </c>
      <c r="Q2" s="10" t="s">
        <v>737</v>
      </c>
      <c r="R2" t="s">
        <v>77</v>
      </c>
      <c r="S2" t="s">
        <v>738</v>
      </c>
      <c r="T2" s="14">
        <v>673.9</v>
      </c>
      <c r="U2" s="14">
        <v>-269</v>
      </c>
      <c r="V2" s="9">
        <v>44495</v>
      </c>
      <c r="W2">
        <v>0</v>
      </c>
      <c r="X2">
        <v>0</v>
      </c>
      <c r="Y2" s="9">
        <v>44487</v>
      </c>
      <c r="Z2">
        <v>0</v>
      </c>
      <c r="AA2">
        <v>0</v>
      </c>
      <c r="AB2">
        <v>0</v>
      </c>
      <c r="AC2">
        <v>0</v>
      </c>
      <c r="AD2">
        <v>0</v>
      </c>
      <c r="AE2">
        <v>-8.2101889999999997</v>
      </c>
      <c r="AF2">
        <v>0</v>
      </c>
      <c r="AG2">
        <v>0</v>
      </c>
      <c r="AH2">
        <v>0</v>
      </c>
      <c r="AI2">
        <v>0</v>
      </c>
      <c r="AJ2">
        <v>3.283922</v>
      </c>
      <c r="AK2">
        <v>0</v>
      </c>
      <c r="AL2" s="14">
        <v>781.92</v>
      </c>
      <c r="AM2" s="14">
        <v>-312.75</v>
      </c>
    </row>
    <row r="3" spans="1:39">
      <c r="A3" s="10" t="s">
        <v>732</v>
      </c>
      <c r="B3" s="10" t="s">
        <v>739</v>
      </c>
      <c r="C3" s="10" t="s">
        <v>740</v>
      </c>
      <c r="D3" s="10" t="s">
        <v>739</v>
      </c>
      <c r="E3" s="9">
        <v>44474</v>
      </c>
      <c r="F3" s="9">
        <v>44483</v>
      </c>
      <c r="G3">
        <f t="shared" ref="G3:G66" si="0">F3-E3</f>
        <v>9</v>
      </c>
      <c r="H3">
        <v>0</v>
      </c>
      <c r="I3" t="s">
        <v>262</v>
      </c>
      <c r="J3" t="s">
        <v>219</v>
      </c>
      <c r="K3" t="s">
        <v>262</v>
      </c>
      <c r="L3" t="s">
        <v>325</v>
      </c>
      <c r="M3">
        <v>0</v>
      </c>
      <c r="N3">
        <v>0</v>
      </c>
      <c r="O3" s="10" t="s">
        <v>741</v>
      </c>
      <c r="P3" s="10" t="s">
        <v>742</v>
      </c>
      <c r="Q3" s="10" t="s">
        <v>737</v>
      </c>
      <c r="R3" t="s">
        <v>77</v>
      </c>
      <c r="S3" t="s">
        <v>738</v>
      </c>
      <c r="T3" s="14">
        <v>145.9</v>
      </c>
      <c r="U3" s="14">
        <v>-140</v>
      </c>
      <c r="V3" s="9">
        <v>44483</v>
      </c>
      <c r="W3">
        <v>0</v>
      </c>
      <c r="X3">
        <v>0</v>
      </c>
      <c r="Y3" s="9">
        <v>44474</v>
      </c>
      <c r="Z3">
        <v>0</v>
      </c>
      <c r="AA3">
        <v>0</v>
      </c>
      <c r="AB3">
        <v>0</v>
      </c>
      <c r="AC3">
        <v>0</v>
      </c>
      <c r="AD3">
        <v>0</v>
      </c>
      <c r="AE3">
        <v>-1.779061</v>
      </c>
      <c r="AF3">
        <v>0</v>
      </c>
      <c r="AG3">
        <v>0</v>
      </c>
      <c r="AH3">
        <v>0</v>
      </c>
      <c r="AI3">
        <v>0</v>
      </c>
      <c r="AJ3">
        <v>1.6994210000000001</v>
      </c>
      <c r="AK3">
        <v>0</v>
      </c>
      <c r="AL3" s="14">
        <v>169.43</v>
      </c>
      <c r="AM3" s="14">
        <v>-161.85</v>
      </c>
    </row>
    <row r="4" spans="1:39">
      <c r="A4" s="10" t="s">
        <v>732</v>
      </c>
      <c r="B4" s="10" t="s">
        <v>743</v>
      </c>
      <c r="C4" s="10" t="s">
        <v>744</v>
      </c>
      <c r="D4" s="10" t="s">
        <v>743</v>
      </c>
      <c r="E4" s="9">
        <v>44485</v>
      </c>
      <c r="F4" s="9">
        <v>44494</v>
      </c>
      <c r="G4">
        <f t="shared" si="0"/>
        <v>9</v>
      </c>
      <c r="H4">
        <v>0</v>
      </c>
      <c r="I4" t="s">
        <v>262</v>
      </c>
      <c r="J4" t="s">
        <v>219</v>
      </c>
      <c r="K4" t="s">
        <v>262</v>
      </c>
      <c r="L4" t="s">
        <v>325</v>
      </c>
      <c r="M4">
        <v>1</v>
      </c>
      <c r="N4">
        <v>0</v>
      </c>
      <c r="O4" s="10" t="s">
        <v>745</v>
      </c>
      <c r="P4" s="10" t="s">
        <v>746</v>
      </c>
      <c r="Q4" s="10" t="s">
        <v>737</v>
      </c>
      <c r="R4" t="s">
        <v>77</v>
      </c>
      <c r="S4" t="s">
        <v>738</v>
      </c>
      <c r="T4" s="14">
        <v>245</v>
      </c>
      <c r="U4" s="14">
        <v>-245</v>
      </c>
      <c r="V4" s="9">
        <v>44494</v>
      </c>
      <c r="W4">
        <v>0</v>
      </c>
      <c r="X4">
        <v>0</v>
      </c>
      <c r="Y4" s="9">
        <v>44485</v>
      </c>
      <c r="Z4">
        <v>0</v>
      </c>
      <c r="AA4">
        <v>0</v>
      </c>
      <c r="AB4">
        <v>0</v>
      </c>
      <c r="AC4">
        <v>0</v>
      </c>
      <c r="AD4">
        <v>0</v>
      </c>
      <c r="AE4">
        <v>-2.9848590000000002</v>
      </c>
      <c r="AF4">
        <v>0</v>
      </c>
      <c r="AG4">
        <v>0</v>
      </c>
      <c r="AH4">
        <v>0</v>
      </c>
      <c r="AI4">
        <v>0</v>
      </c>
      <c r="AJ4">
        <v>2.993541</v>
      </c>
      <c r="AK4">
        <v>0</v>
      </c>
      <c r="AL4" s="14">
        <v>284.27</v>
      </c>
      <c r="AM4" s="14">
        <v>-285.10000000000002</v>
      </c>
    </row>
    <row r="5" spans="1:39">
      <c r="A5" s="10" t="s">
        <v>732</v>
      </c>
      <c r="B5" s="10" t="s">
        <v>747</v>
      </c>
      <c r="C5" s="10" t="s">
        <v>748</v>
      </c>
      <c r="D5" s="10" t="s">
        <v>747</v>
      </c>
      <c r="E5" s="9">
        <v>44484</v>
      </c>
      <c r="F5" s="9">
        <v>44491</v>
      </c>
      <c r="G5">
        <f t="shared" si="0"/>
        <v>7</v>
      </c>
      <c r="H5">
        <v>0</v>
      </c>
      <c r="I5" t="s">
        <v>262</v>
      </c>
      <c r="J5" t="s">
        <v>219</v>
      </c>
      <c r="K5" t="s">
        <v>262</v>
      </c>
      <c r="L5" t="s">
        <v>325</v>
      </c>
      <c r="M5">
        <v>0</v>
      </c>
      <c r="N5">
        <v>0</v>
      </c>
      <c r="O5" s="10" t="s">
        <v>749</v>
      </c>
      <c r="P5" s="10" t="s">
        <v>750</v>
      </c>
      <c r="Q5" s="10" t="s">
        <v>737</v>
      </c>
      <c r="R5" t="s">
        <v>77</v>
      </c>
      <c r="S5" t="s">
        <v>738</v>
      </c>
      <c r="T5" s="14">
        <v>164.9</v>
      </c>
      <c r="U5" s="14">
        <v>-159</v>
      </c>
      <c r="V5" s="9">
        <v>44491</v>
      </c>
      <c r="W5">
        <v>0</v>
      </c>
      <c r="X5">
        <v>0</v>
      </c>
      <c r="Y5" s="9">
        <v>44484</v>
      </c>
      <c r="Z5">
        <v>0</v>
      </c>
      <c r="AA5">
        <v>0</v>
      </c>
      <c r="AB5">
        <v>0</v>
      </c>
      <c r="AC5">
        <v>0</v>
      </c>
      <c r="AD5">
        <v>0</v>
      </c>
      <c r="AE5">
        <v>-2.0089929999999998</v>
      </c>
      <c r="AF5">
        <v>0</v>
      </c>
      <c r="AG5">
        <v>0</v>
      </c>
      <c r="AH5">
        <v>0</v>
      </c>
      <c r="AI5">
        <v>0</v>
      </c>
      <c r="AJ5">
        <v>1.943765</v>
      </c>
      <c r="AK5">
        <v>0</v>
      </c>
      <c r="AL5" s="14">
        <v>191.33</v>
      </c>
      <c r="AM5" s="14">
        <v>-185.12</v>
      </c>
    </row>
    <row r="6" spans="1:39">
      <c r="A6" s="10" t="s">
        <v>732</v>
      </c>
      <c r="B6" s="10" t="s">
        <v>751</v>
      </c>
      <c r="C6" s="10" t="s">
        <v>752</v>
      </c>
      <c r="D6" s="10" t="s">
        <v>751</v>
      </c>
      <c r="E6" s="9">
        <v>44478</v>
      </c>
      <c r="F6" s="9">
        <v>44489</v>
      </c>
      <c r="G6">
        <f t="shared" si="0"/>
        <v>11</v>
      </c>
      <c r="H6">
        <v>0</v>
      </c>
      <c r="I6" t="s">
        <v>262</v>
      </c>
      <c r="J6" t="s">
        <v>219</v>
      </c>
      <c r="K6" t="s">
        <v>262</v>
      </c>
      <c r="L6" t="s">
        <v>325</v>
      </c>
      <c r="M6">
        <v>0</v>
      </c>
      <c r="N6">
        <v>0</v>
      </c>
      <c r="O6" s="10" t="s">
        <v>753</v>
      </c>
      <c r="P6" s="10" t="s">
        <v>754</v>
      </c>
      <c r="Q6" s="10" t="s">
        <v>737</v>
      </c>
      <c r="R6" t="s">
        <v>77</v>
      </c>
      <c r="S6" t="s">
        <v>738</v>
      </c>
      <c r="T6" s="14">
        <v>234.9</v>
      </c>
      <c r="U6" s="14">
        <v>-229</v>
      </c>
      <c r="V6" s="9">
        <v>44489</v>
      </c>
      <c r="W6">
        <v>0</v>
      </c>
      <c r="X6">
        <v>0</v>
      </c>
      <c r="Y6" s="9">
        <v>44478</v>
      </c>
      <c r="Z6">
        <v>0</v>
      </c>
      <c r="AA6">
        <v>0</v>
      </c>
      <c r="AB6">
        <v>0</v>
      </c>
      <c r="AC6">
        <v>0</v>
      </c>
      <c r="AD6">
        <v>0</v>
      </c>
      <c r="AE6">
        <v>-2.8517169999999998</v>
      </c>
      <c r="AF6">
        <v>0</v>
      </c>
      <c r="AG6">
        <v>0</v>
      </c>
      <c r="AH6">
        <v>0</v>
      </c>
      <c r="AI6">
        <v>0</v>
      </c>
      <c r="AJ6">
        <v>2.7982079999999998</v>
      </c>
      <c r="AK6">
        <v>0</v>
      </c>
      <c r="AL6" s="14">
        <v>271.58999999999997</v>
      </c>
      <c r="AM6" s="14">
        <v>-266.5</v>
      </c>
    </row>
    <row r="7" spans="1:39">
      <c r="A7" s="10" t="s">
        <v>732</v>
      </c>
      <c r="B7" s="10" t="s">
        <v>755</v>
      </c>
      <c r="C7" s="10" t="s">
        <v>756</v>
      </c>
      <c r="D7" s="10" t="s">
        <v>755</v>
      </c>
      <c r="E7" s="9">
        <v>44476</v>
      </c>
      <c r="F7" s="9">
        <v>44483</v>
      </c>
      <c r="G7">
        <f t="shared" si="0"/>
        <v>7</v>
      </c>
      <c r="H7">
        <v>0</v>
      </c>
      <c r="I7" t="s">
        <v>262</v>
      </c>
      <c r="J7" t="s">
        <v>219</v>
      </c>
      <c r="K7" t="s">
        <v>262</v>
      </c>
      <c r="L7" t="s">
        <v>325</v>
      </c>
      <c r="M7">
        <v>1</v>
      </c>
      <c r="N7">
        <v>0</v>
      </c>
      <c r="O7" s="10" t="s">
        <v>757</v>
      </c>
      <c r="P7" s="10" t="s">
        <v>758</v>
      </c>
      <c r="Q7" s="10" t="s">
        <v>737</v>
      </c>
      <c r="R7" t="s">
        <v>77</v>
      </c>
      <c r="S7" t="s">
        <v>738</v>
      </c>
      <c r="T7" s="14">
        <v>403.9</v>
      </c>
      <c r="U7" s="14">
        <v>-398</v>
      </c>
      <c r="V7" s="9">
        <v>44483</v>
      </c>
      <c r="W7">
        <v>0</v>
      </c>
      <c r="X7">
        <v>0</v>
      </c>
      <c r="Y7" s="9">
        <v>44476</v>
      </c>
      <c r="Z7">
        <v>0</v>
      </c>
      <c r="AA7">
        <v>0</v>
      </c>
      <c r="AB7">
        <v>0</v>
      </c>
      <c r="AC7">
        <v>0</v>
      </c>
      <c r="AD7">
        <v>0</v>
      </c>
      <c r="AE7">
        <v>-4.9051</v>
      </c>
      <c r="AF7">
        <v>0</v>
      </c>
      <c r="AG7">
        <v>0</v>
      </c>
      <c r="AH7">
        <v>0</v>
      </c>
      <c r="AI7">
        <v>0</v>
      </c>
      <c r="AJ7">
        <v>4.8312119999999998</v>
      </c>
      <c r="AK7">
        <v>0</v>
      </c>
      <c r="AL7" s="14">
        <v>467.15</v>
      </c>
      <c r="AM7" s="14">
        <v>-460.12</v>
      </c>
    </row>
    <row r="8" spans="1:39">
      <c r="A8" s="10" t="s">
        <v>732</v>
      </c>
      <c r="B8" s="10" t="s">
        <v>759</v>
      </c>
      <c r="C8" s="10" t="s">
        <v>760</v>
      </c>
      <c r="D8" s="10" t="s">
        <v>759</v>
      </c>
      <c r="E8" s="9">
        <v>44482</v>
      </c>
      <c r="F8" s="9">
        <v>44495</v>
      </c>
      <c r="G8">
        <f t="shared" si="0"/>
        <v>13</v>
      </c>
      <c r="H8">
        <v>0</v>
      </c>
      <c r="I8" t="s">
        <v>262</v>
      </c>
      <c r="J8" t="s">
        <v>219</v>
      </c>
      <c r="K8" t="s">
        <v>262</v>
      </c>
      <c r="L8" t="s">
        <v>325</v>
      </c>
      <c r="M8">
        <v>1</v>
      </c>
      <c r="N8">
        <v>0</v>
      </c>
      <c r="O8" s="10" t="s">
        <v>761</v>
      </c>
      <c r="P8" s="10" t="s">
        <v>762</v>
      </c>
      <c r="Q8" s="10" t="s">
        <v>737</v>
      </c>
      <c r="R8" t="s">
        <v>77</v>
      </c>
      <c r="S8" t="s">
        <v>738</v>
      </c>
      <c r="T8" s="14">
        <v>495.8</v>
      </c>
      <c r="U8" s="14">
        <v>-489.9</v>
      </c>
      <c r="V8" s="9">
        <v>44495</v>
      </c>
      <c r="W8">
        <v>0</v>
      </c>
      <c r="X8">
        <v>0</v>
      </c>
      <c r="Y8" s="9">
        <v>44482</v>
      </c>
      <c r="Z8">
        <v>0</v>
      </c>
      <c r="AA8">
        <v>0</v>
      </c>
      <c r="AB8">
        <v>0</v>
      </c>
      <c r="AC8">
        <v>0</v>
      </c>
      <c r="AD8">
        <v>0</v>
      </c>
      <c r="AE8">
        <v>-6.0110859999999997</v>
      </c>
      <c r="AF8">
        <v>0</v>
      </c>
      <c r="AG8">
        <v>0</v>
      </c>
      <c r="AH8">
        <v>0</v>
      </c>
      <c r="AI8">
        <v>0</v>
      </c>
      <c r="AJ8">
        <v>5.9806439999999998</v>
      </c>
      <c r="AK8">
        <v>0</v>
      </c>
      <c r="AL8" s="14">
        <v>572.48</v>
      </c>
      <c r="AM8" s="14">
        <v>-569.58000000000004</v>
      </c>
    </row>
    <row r="9" spans="1:39">
      <c r="A9" s="10" t="s">
        <v>732</v>
      </c>
      <c r="B9" s="10" t="s">
        <v>763</v>
      </c>
      <c r="C9" s="10" t="s">
        <v>764</v>
      </c>
      <c r="D9" s="10" t="s">
        <v>763</v>
      </c>
      <c r="E9" s="9">
        <v>44475</v>
      </c>
      <c r="F9" s="9">
        <v>44483</v>
      </c>
      <c r="G9">
        <f t="shared" si="0"/>
        <v>8</v>
      </c>
      <c r="H9">
        <v>0</v>
      </c>
      <c r="I9" t="s">
        <v>262</v>
      </c>
      <c r="J9" t="s">
        <v>219</v>
      </c>
      <c r="K9" t="s">
        <v>262</v>
      </c>
      <c r="L9" t="s">
        <v>325</v>
      </c>
      <c r="M9">
        <v>0</v>
      </c>
      <c r="N9">
        <v>0</v>
      </c>
      <c r="O9" s="10" t="s">
        <v>765</v>
      </c>
      <c r="P9" s="10" t="s">
        <v>766</v>
      </c>
      <c r="Q9" s="10" t="s">
        <v>737</v>
      </c>
      <c r="R9" t="s">
        <v>77</v>
      </c>
      <c r="S9" t="s">
        <v>738</v>
      </c>
      <c r="T9" s="14">
        <v>380.8</v>
      </c>
      <c r="U9" s="14">
        <v>-138.9</v>
      </c>
      <c r="V9" s="9">
        <v>44483</v>
      </c>
      <c r="W9">
        <v>0</v>
      </c>
      <c r="X9">
        <v>0</v>
      </c>
      <c r="Y9" s="9">
        <v>44475</v>
      </c>
      <c r="Z9">
        <v>0</v>
      </c>
      <c r="AA9">
        <v>0</v>
      </c>
      <c r="AB9">
        <v>0</v>
      </c>
      <c r="AC9">
        <v>0</v>
      </c>
      <c r="AD9">
        <v>0</v>
      </c>
      <c r="AE9">
        <v>-4.6385160000000001</v>
      </c>
      <c r="AF9">
        <v>0</v>
      </c>
      <c r="AG9">
        <v>0</v>
      </c>
      <c r="AH9">
        <v>0</v>
      </c>
      <c r="AI9">
        <v>0</v>
      </c>
      <c r="AJ9">
        <v>1.686069</v>
      </c>
      <c r="AK9">
        <v>0</v>
      </c>
      <c r="AL9" s="14">
        <v>441.76</v>
      </c>
      <c r="AM9" s="14">
        <v>-160.58000000000001</v>
      </c>
    </row>
    <row r="10" spans="1:39">
      <c r="A10" s="10" t="s">
        <v>732</v>
      </c>
      <c r="B10" s="10" t="s">
        <v>767</v>
      </c>
      <c r="C10" s="10" t="s">
        <v>768</v>
      </c>
      <c r="D10" s="10" t="s">
        <v>767</v>
      </c>
      <c r="E10" s="9">
        <v>44470</v>
      </c>
      <c r="F10" s="9">
        <v>44483</v>
      </c>
      <c r="G10">
        <f t="shared" si="0"/>
        <v>13</v>
      </c>
      <c r="H10">
        <v>0</v>
      </c>
      <c r="I10" t="s">
        <v>262</v>
      </c>
      <c r="J10" t="s">
        <v>219</v>
      </c>
      <c r="K10" t="s">
        <v>262</v>
      </c>
      <c r="L10" t="s">
        <v>325</v>
      </c>
      <c r="M10">
        <v>0</v>
      </c>
      <c r="N10">
        <v>0</v>
      </c>
      <c r="O10" s="10" t="s">
        <v>769</v>
      </c>
      <c r="P10" s="10" t="s">
        <v>770</v>
      </c>
      <c r="Q10" s="10" t="s">
        <v>737</v>
      </c>
      <c r="R10" t="s">
        <v>77</v>
      </c>
      <c r="S10" t="s">
        <v>738</v>
      </c>
      <c r="T10" s="14">
        <v>244.9</v>
      </c>
      <c r="U10" s="14">
        <v>-239</v>
      </c>
      <c r="V10" s="9">
        <v>44483</v>
      </c>
      <c r="W10">
        <v>0</v>
      </c>
      <c r="X10">
        <v>0</v>
      </c>
      <c r="Y10" s="9">
        <v>44470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-2.9791460000000001</v>
      </c>
      <c r="AF10">
        <v>0</v>
      </c>
      <c r="AG10">
        <v>0</v>
      </c>
      <c r="AH10">
        <v>0</v>
      </c>
      <c r="AI10">
        <v>0</v>
      </c>
      <c r="AJ10">
        <v>2.9011550000000002</v>
      </c>
      <c r="AK10">
        <v>0</v>
      </c>
      <c r="AL10" s="14">
        <v>283.72000000000003</v>
      </c>
      <c r="AM10" s="14">
        <v>-276.3</v>
      </c>
    </row>
    <row r="11" spans="1:39">
      <c r="A11" s="10" t="s">
        <v>732</v>
      </c>
      <c r="B11" s="10" t="s">
        <v>771</v>
      </c>
      <c r="C11" s="10" t="s">
        <v>772</v>
      </c>
      <c r="D11" s="10" t="s">
        <v>771</v>
      </c>
      <c r="E11" s="9">
        <v>44473</v>
      </c>
      <c r="F11" s="9">
        <v>44484</v>
      </c>
      <c r="G11">
        <f t="shared" si="0"/>
        <v>11</v>
      </c>
      <c r="H11">
        <v>0</v>
      </c>
      <c r="I11" t="s">
        <v>262</v>
      </c>
      <c r="J11" t="s">
        <v>219</v>
      </c>
      <c r="K11" t="s">
        <v>262</v>
      </c>
      <c r="L11" t="s">
        <v>325</v>
      </c>
      <c r="M11">
        <v>0</v>
      </c>
      <c r="N11">
        <v>0</v>
      </c>
      <c r="O11" s="10" t="s">
        <v>773</v>
      </c>
      <c r="P11" s="10" t="s">
        <v>774</v>
      </c>
      <c r="Q11" s="10" t="s">
        <v>737</v>
      </c>
      <c r="R11" t="s">
        <v>77</v>
      </c>
      <c r="S11" t="s">
        <v>738</v>
      </c>
      <c r="T11" s="14">
        <v>274.89999999999998</v>
      </c>
      <c r="U11" s="14">
        <v>-269</v>
      </c>
      <c r="V11" s="9">
        <v>44484</v>
      </c>
      <c r="W11">
        <v>0</v>
      </c>
      <c r="X11">
        <v>0</v>
      </c>
      <c r="Y11" s="9">
        <v>44473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-3.3437009999999998</v>
      </c>
      <c r="AF11">
        <v>0</v>
      </c>
      <c r="AG11">
        <v>0</v>
      </c>
      <c r="AH11">
        <v>0</v>
      </c>
      <c r="AI11">
        <v>0</v>
      </c>
      <c r="AJ11">
        <v>3.277253</v>
      </c>
      <c r="AK11">
        <v>0</v>
      </c>
      <c r="AL11" s="14">
        <v>318.44</v>
      </c>
      <c r="AM11" s="14">
        <v>-312.12</v>
      </c>
    </row>
    <row r="12" spans="1:39">
      <c r="A12" s="10" t="s">
        <v>732</v>
      </c>
      <c r="B12" s="10" t="s">
        <v>775</v>
      </c>
      <c r="C12" s="10" t="s">
        <v>776</v>
      </c>
      <c r="D12" s="10" t="s">
        <v>775</v>
      </c>
      <c r="E12" s="9">
        <v>44471</v>
      </c>
      <c r="F12" s="9">
        <v>44481</v>
      </c>
      <c r="G12">
        <f t="shared" si="0"/>
        <v>10</v>
      </c>
      <c r="H12">
        <v>0</v>
      </c>
      <c r="I12" t="s">
        <v>131</v>
      </c>
      <c r="J12" t="s">
        <v>219</v>
      </c>
      <c r="K12" t="s">
        <v>93</v>
      </c>
      <c r="L12" t="s">
        <v>93</v>
      </c>
      <c r="M12">
        <v>0</v>
      </c>
      <c r="N12">
        <v>0</v>
      </c>
      <c r="O12" s="10" t="s">
        <v>777</v>
      </c>
      <c r="P12" s="10" t="s">
        <v>778</v>
      </c>
      <c r="Q12" s="10" t="s">
        <v>779</v>
      </c>
      <c r="R12" t="s">
        <v>77</v>
      </c>
      <c r="S12" t="s">
        <v>738</v>
      </c>
      <c r="T12" s="14">
        <v>803.9</v>
      </c>
      <c r="U12" s="14">
        <v>-399</v>
      </c>
      <c r="V12" s="9">
        <v>44481</v>
      </c>
      <c r="W12">
        <v>0</v>
      </c>
      <c r="X12">
        <v>0</v>
      </c>
      <c r="Y12" s="9">
        <v>44471</v>
      </c>
      <c r="Z12">
        <v>0</v>
      </c>
      <c r="AA12">
        <v>0</v>
      </c>
      <c r="AB12">
        <v>0</v>
      </c>
      <c r="AC12">
        <v>-1.1804E-2</v>
      </c>
      <c r="AD12">
        <v>-1.5059370000000001</v>
      </c>
      <c r="AE12">
        <v>-2.7917749999999999</v>
      </c>
      <c r="AF12">
        <v>0</v>
      </c>
      <c r="AG12">
        <v>0</v>
      </c>
      <c r="AH12">
        <v>-1.1787000000000001E-2</v>
      </c>
      <c r="AI12">
        <v>0</v>
      </c>
      <c r="AJ12">
        <v>5.7837E-2</v>
      </c>
      <c r="AK12">
        <v>0</v>
      </c>
      <c r="AL12" s="14">
        <v>931.24</v>
      </c>
      <c r="AM12" s="14">
        <v>-461.54</v>
      </c>
    </row>
    <row r="13" spans="1:39">
      <c r="A13" s="10" t="s">
        <v>732</v>
      </c>
      <c r="B13" s="10" t="s">
        <v>780</v>
      </c>
      <c r="C13" s="10" t="s">
        <v>781</v>
      </c>
      <c r="D13" s="10" t="s">
        <v>780</v>
      </c>
      <c r="E13" s="9">
        <v>44489</v>
      </c>
      <c r="F13" s="9">
        <v>44497</v>
      </c>
      <c r="G13">
        <f t="shared" si="0"/>
        <v>8</v>
      </c>
      <c r="H13">
        <v>0</v>
      </c>
      <c r="I13" t="s">
        <v>131</v>
      </c>
      <c r="J13" t="s">
        <v>219</v>
      </c>
      <c r="K13" t="s">
        <v>93</v>
      </c>
      <c r="L13" t="s">
        <v>93</v>
      </c>
      <c r="M13">
        <v>0</v>
      </c>
      <c r="N13">
        <v>0</v>
      </c>
      <c r="O13" s="10" t="s">
        <v>782</v>
      </c>
      <c r="P13" s="10" t="s">
        <v>783</v>
      </c>
      <c r="Q13" s="10" t="s">
        <v>779</v>
      </c>
      <c r="R13" t="s">
        <v>77</v>
      </c>
      <c r="S13" t="s">
        <v>738</v>
      </c>
      <c r="T13" s="14">
        <v>144.9</v>
      </c>
      <c r="U13" s="14">
        <v>-139</v>
      </c>
      <c r="V13" s="9">
        <v>44497</v>
      </c>
      <c r="W13">
        <v>0</v>
      </c>
      <c r="X13">
        <v>0</v>
      </c>
      <c r="Y13" s="9">
        <v>44489</v>
      </c>
      <c r="Z13">
        <v>0</v>
      </c>
      <c r="AA13">
        <v>0</v>
      </c>
      <c r="AB13">
        <v>0</v>
      </c>
      <c r="AC13">
        <v>-1.1858E-2</v>
      </c>
      <c r="AD13">
        <v>-0.27929700000000002</v>
      </c>
      <c r="AE13">
        <v>-0.50040700000000005</v>
      </c>
      <c r="AF13">
        <v>0</v>
      </c>
      <c r="AG13">
        <v>0</v>
      </c>
      <c r="AH13">
        <v>-1.1825E-2</v>
      </c>
      <c r="AI13">
        <v>0</v>
      </c>
      <c r="AJ13">
        <v>5.8021000000000003E-2</v>
      </c>
      <c r="AK13">
        <v>0</v>
      </c>
      <c r="AL13" s="14">
        <v>168.62</v>
      </c>
      <c r="AM13" s="14">
        <v>-161.30000000000001</v>
      </c>
    </row>
    <row r="14" spans="1:39">
      <c r="A14" s="10" t="s">
        <v>732</v>
      </c>
      <c r="B14" s="10" t="s">
        <v>784</v>
      </c>
      <c r="C14" s="10" t="s">
        <v>785</v>
      </c>
      <c r="D14" s="10" t="s">
        <v>784</v>
      </c>
      <c r="E14" s="9">
        <v>44491</v>
      </c>
      <c r="F14" s="9">
        <v>44496</v>
      </c>
      <c r="G14">
        <f t="shared" si="0"/>
        <v>5</v>
      </c>
      <c r="H14">
        <v>0</v>
      </c>
      <c r="I14" t="s">
        <v>131</v>
      </c>
      <c r="J14" t="s">
        <v>219</v>
      </c>
      <c r="K14" t="s">
        <v>93</v>
      </c>
      <c r="L14" t="s">
        <v>93</v>
      </c>
      <c r="M14">
        <v>1</v>
      </c>
      <c r="N14">
        <v>0</v>
      </c>
      <c r="O14" s="10" t="s">
        <v>786</v>
      </c>
      <c r="P14" s="10" t="s">
        <v>787</v>
      </c>
      <c r="Q14" s="10" t="s">
        <v>779</v>
      </c>
      <c r="R14" t="s">
        <v>77</v>
      </c>
      <c r="S14" t="s">
        <v>738</v>
      </c>
      <c r="T14" s="14">
        <v>503.9</v>
      </c>
      <c r="U14" s="14">
        <v>-503.9</v>
      </c>
      <c r="V14" s="9">
        <v>44496</v>
      </c>
      <c r="W14">
        <v>0</v>
      </c>
      <c r="X14">
        <v>0</v>
      </c>
      <c r="Y14" s="9">
        <v>44491</v>
      </c>
      <c r="Z14">
        <v>0</v>
      </c>
      <c r="AA14">
        <v>0</v>
      </c>
      <c r="AB14">
        <v>0</v>
      </c>
      <c r="AC14">
        <v>-1.1864E-2</v>
      </c>
      <c r="AD14">
        <v>-0.95470999999999995</v>
      </c>
      <c r="AE14">
        <v>-1.7580629999999999</v>
      </c>
      <c r="AF14">
        <v>0</v>
      </c>
      <c r="AG14">
        <v>0</v>
      </c>
      <c r="AH14">
        <v>-1.1825E-2</v>
      </c>
      <c r="AI14">
        <v>0</v>
      </c>
      <c r="AJ14">
        <v>5.8021000000000003E-2</v>
      </c>
      <c r="AK14">
        <v>0</v>
      </c>
      <c r="AL14" s="14">
        <v>586.67999999999995</v>
      </c>
      <c r="AM14" s="14">
        <v>-584.74</v>
      </c>
    </row>
    <row r="15" spans="1:39">
      <c r="A15" s="10" t="s">
        <v>732</v>
      </c>
      <c r="B15" s="10" t="s">
        <v>788</v>
      </c>
      <c r="C15" s="10" t="s">
        <v>789</v>
      </c>
      <c r="D15" s="10" t="s">
        <v>788</v>
      </c>
      <c r="E15" s="9">
        <v>44491</v>
      </c>
      <c r="F15" s="9">
        <v>44497</v>
      </c>
      <c r="G15">
        <f t="shared" si="0"/>
        <v>6</v>
      </c>
      <c r="H15">
        <v>0</v>
      </c>
      <c r="I15" t="s">
        <v>131</v>
      </c>
      <c r="J15" t="s">
        <v>219</v>
      </c>
      <c r="K15" t="s">
        <v>93</v>
      </c>
      <c r="L15" t="s">
        <v>93</v>
      </c>
      <c r="M15">
        <v>0</v>
      </c>
      <c r="N15">
        <v>0</v>
      </c>
      <c r="O15" s="10" t="s">
        <v>790</v>
      </c>
      <c r="P15" s="10" t="s">
        <v>791</v>
      </c>
      <c r="Q15" s="10" t="s">
        <v>779</v>
      </c>
      <c r="R15" t="s">
        <v>77</v>
      </c>
      <c r="S15" t="s">
        <v>738</v>
      </c>
      <c r="T15" s="14">
        <v>254.9</v>
      </c>
      <c r="U15" s="14">
        <v>-249</v>
      </c>
      <c r="V15" s="9">
        <v>44497</v>
      </c>
      <c r="W15">
        <v>0</v>
      </c>
      <c r="X15">
        <v>0</v>
      </c>
      <c r="Y15" s="9">
        <v>44491</v>
      </c>
      <c r="Z15">
        <v>0</v>
      </c>
      <c r="AA15">
        <v>0</v>
      </c>
      <c r="AB15">
        <v>0</v>
      </c>
      <c r="AC15">
        <v>-1.1864E-2</v>
      </c>
      <c r="AD15">
        <v>-0.48899799999999999</v>
      </c>
      <c r="AE15">
        <v>-0.884853</v>
      </c>
      <c r="AF15">
        <v>0</v>
      </c>
      <c r="AG15">
        <v>0</v>
      </c>
      <c r="AH15">
        <v>-1.1825E-2</v>
      </c>
      <c r="AI15">
        <v>0</v>
      </c>
      <c r="AJ15">
        <v>5.8021000000000003E-2</v>
      </c>
      <c r="AK15">
        <v>0</v>
      </c>
      <c r="AL15" s="14">
        <v>296.77</v>
      </c>
      <c r="AM15" s="14">
        <v>-288.95</v>
      </c>
    </row>
    <row r="16" spans="1:39">
      <c r="A16" s="10" t="s">
        <v>732</v>
      </c>
      <c r="B16" s="10" t="s">
        <v>792</v>
      </c>
      <c r="C16" s="10" t="s">
        <v>793</v>
      </c>
      <c r="D16" s="10" t="s">
        <v>792</v>
      </c>
      <c r="E16" s="9">
        <v>44489</v>
      </c>
      <c r="F16" s="9">
        <v>44497</v>
      </c>
      <c r="G16">
        <f t="shared" si="0"/>
        <v>8</v>
      </c>
      <c r="H16">
        <v>0</v>
      </c>
      <c r="I16" t="s">
        <v>131</v>
      </c>
      <c r="J16" t="s">
        <v>219</v>
      </c>
      <c r="K16" t="s">
        <v>93</v>
      </c>
      <c r="L16" t="s">
        <v>93</v>
      </c>
      <c r="M16">
        <v>1</v>
      </c>
      <c r="N16">
        <v>0</v>
      </c>
      <c r="O16" s="10" t="s">
        <v>794</v>
      </c>
      <c r="P16" s="10" t="s">
        <v>795</v>
      </c>
      <c r="Q16" s="10" t="s">
        <v>779</v>
      </c>
      <c r="R16" t="s">
        <v>77</v>
      </c>
      <c r="S16" t="s">
        <v>738</v>
      </c>
      <c r="T16" s="14">
        <v>1508.8</v>
      </c>
      <c r="U16" s="14">
        <v>-1502.9</v>
      </c>
      <c r="V16" s="9">
        <v>44497</v>
      </c>
      <c r="W16">
        <v>0</v>
      </c>
      <c r="X16">
        <v>0</v>
      </c>
      <c r="Y16" s="9">
        <v>44489</v>
      </c>
      <c r="Z16">
        <v>0</v>
      </c>
      <c r="AA16">
        <v>0</v>
      </c>
      <c r="AB16">
        <v>0</v>
      </c>
      <c r="AC16">
        <v>-1.1858E-2</v>
      </c>
      <c r="AD16">
        <v>-2.839521</v>
      </c>
      <c r="AE16">
        <v>-5.2717330000000002</v>
      </c>
      <c r="AF16">
        <v>0</v>
      </c>
      <c r="AG16">
        <v>0</v>
      </c>
      <c r="AH16">
        <v>-1.1825E-2</v>
      </c>
      <c r="AI16">
        <v>0</v>
      </c>
      <c r="AJ16">
        <v>5.8021000000000003E-2</v>
      </c>
      <c r="AK16">
        <v>0</v>
      </c>
      <c r="AL16" s="14">
        <v>1755.84</v>
      </c>
      <c r="AM16" s="14">
        <v>-1744.01</v>
      </c>
    </row>
    <row r="17" spans="1:39">
      <c r="A17" s="10" t="s">
        <v>732</v>
      </c>
      <c r="B17" s="10" t="s">
        <v>796</v>
      </c>
      <c r="C17" s="10" t="s">
        <v>797</v>
      </c>
      <c r="D17" s="10" t="s">
        <v>796</v>
      </c>
      <c r="E17" s="9">
        <v>44491</v>
      </c>
      <c r="F17" s="9">
        <v>44496</v>
      </c>
      <c r="G17">
        <f t="shared" si="0"/>
        <v>5</v>
      </c>
      <c r="H17">
        <v>0</v>
      </c>
      <c r="I17" t="s">
        <v>131</v>
      </c>
      <c r="J17" t="s">
        <v>219</v>
      </c>
      <c r="K17" t="s">
        <v>93</v>
      </c>
      <c r="L17" t="s">
        <v>93</v>
      </c>
      <c r="M17">
        <v>1</v>
      </c>
      <c r="N17">
        <v>0</v>
      </c>
      <c r="O17" s="10" t="s">
        <v>798</v>
      </c>
      <c r="P17" s="10" t="s">
        <v>799</v>
      </c>
      <c r="Q17" s="10" t="s">
        <v>779</v>
      </c>
      <c r="R17" t="s">
        <v>77</v>
      </c>
      <c r="S17" t="s">
        <v>738</v>
      </c>
      <c r="T17" s="14">
        <v>704.9</v>
      </c>
      <c r="U17" s="14">
        <v>-704.9</v>
      </c>
      <c r="V17" s="9">
        <v>44496</v>
      </c>
      <c r="W17">
        <v>0</v>
      </c>
      <c r="X17">
        <v>0</v>
      </c>
      <c r="Y17" s="9">
        <v>44491</v>
      </c>
      <c r="Z17">
        <v>0</v>
      </c>
      <c r="AA17">
        <v>0</v>
      </c>
      <c r="AB17">
        <v>0</v>
      </c>
      <c r="AC17">
        <v>-1.1864E-2</v>
      </c>
      <c r="AD17">
        <v>-1.3272790000000001</v>
      </c>
      <c r="AE17">
        <v>-2.4566309999999998</v>
      </c>
      <c r="AF17">
        <v>0</v>
      </c>
      <c r="AG17">
        <v>0</v>
      </c>
      <c r="AH17">
        <v>-1.1825E-2</v>
      </c>
      <c r="AI17">
        <v>0</v>
      </c>
      <c r="AJ17">
        <v>5.8021000000000003E-2</v>
      </c>
      <c r="AK17">
        <v>0</v>
      </c>
      <c r="AL17" s="14">
        <v>820.7</v>
      </c>
      <c r="AM17" s="14">
        <v>-817.99</v>
      </c>
    </row>
    <row r="18" spans="1:39">
      <c r="A18" s="10" t="s">
        <v>732</v>
      </c>
      <c r="B18" s="10" t="s">
        <v>800</v>
      </c>
      <c r="C18" s="10" t="s">
        <v>801</v>
      </c>
      <c r="D18" s="10" t="s">
        <v>800</v>
      </c>
      <c r="E18" s="9">
        <v>44472</v>
      </c>
      <c r="F18" s="9">
        <v>44497</v>
      </c>
      <c r="G18">
        <f t="shared" si="0"/>
        <v>25</v>
      </c>
      <c r="H18">
        <v>0</v>
      </c>
      <c r="I18" t="s">
        <v>131</v>
      </c>
      <c r="J18" t="s">
        <v>219</v>
      </c>
      <c r="K18" t="s">
        <v>93</v>
      </c>
      <c r="L18" t="s">
        <v>93</v>
      </c>
      <c r="M18">
        <v>0</v>
      </c>
      <c r="N18">
        <v>0</v>
      </c>
      <c r="O18" s="10" t="s">
        <v>802</v>
      </c>
      <c r="P18" s="10" t="s">
        <v>803</v>
      </c>
      <c r="Q18" s="10" t="s">
        <v>779</v>
      </c>
      <c r="R18" t="s">
        <v>77</v>
      </c>
      <c r="S18" t="s">
        <v>738</v>
      </c>
      <c r="T18" s="14">
        <v>663.9</v>
      </c>
      <c r="U18" s="14">
        <v>-329</v>
      </c>
      <c r="V18" s="9">
        <v>44497</v>
      </c>
      <c r="W18">
        <v>0</v>
      </c>
      <c r="X18">
        <v>0</v>
      </c>
      <c r="Y18" s="9">
        <v>44472</v>
      </c>
      <c r="Z18">
        <v>0</v>
      </c>
      <c r="AA18">
        <v>0</v>
      </c>
      <c r="AB18">
        <v>0</v>
      </c>
      <c r="AC18">
        <v>-1.1804E-2</v>
      </c>
      <c r="AD18">
        <v>-1.2510859999999999</v>
      </c>
      <c r="AE18">
        <v>-2.3052419999999998</v>
      </c>
      <c r="AF18">
        <v>0</v>
      </c>
      <c r="AG18">
        <v>0</v>
      </c>
      <c r="AH18">
        <v>-1.1825E-2</v>
      </c>
      <c r="AI18">
        <v>0</v>
      </c>
      <c r="AJ18">
        <v>5.8021000000000003E-2</v>
      </c>
      <c r="AK18">
        <v>0</v>
      </c>
      <c r="AL18" s="14">
        <v>769.07</v>
      </c>
      <c r="AM18" s="14">
        <v>-381.78</v>
      </c>
    </row>
    <row r="19" spans="1:39">
      <c r="A19" s="10" t="s">
        <v>732</v>
      </c>
      <c r="B19" s="10" t="s">
        <v>804</v>
      </c>
      <c r="C19" s="10" t="s">
        <v>805</v>
      </c>
      <c r="D19" s="10" t="s">
        <v>804</v>
      </c>
      <c r="E19" s="9">
        <v>44484</v>
      </c>
      <c r="F19" s="9">
        <v>44497</v>
      </c>
      <c r="G19">
        <f t="shared" si="0"/>
        <v>13</v>
      </c>
      <c r="H19">
        <v>0</v>
      </c>
      <c r="I19" t="s">
        <v>131</v>
      </c>
      <c r="J19" t="s">
        <v>219</v>
      </c>
      <c r="K19" t="s">
        <v>93</v>
      </c>
      <c r="L19" t="s">
        <v>93</v>
      </c>
      <c r="M19">
        <v>1</v>
      </c>
      <c r="N19">
        <v>0</v>
      </c>
      <c r="O19" s="10" t="s">
        <v>806</v>
      </c>
      <c r="P19" s="10" t="s">
        <v>807</v>
      </c>
      <c r="Q19" s="10" t="s">
        <v>779</v>
      </c>
      <c r="R19" t="s">
        <v>77</v>
      </c>
      <c r="S19" t="s">
        <v>738</v>
      </c>
      <c r="T19" s="14">
        <v>259</v>
      </c>
      <c r="U19" s="14">
        <v>-259</v>
      </c>
      <c r="V19" s="9">
        <v>44497</v>
      </c>
      <c r="W19">
        <v>0</v>
      </c>
      <c r="X19">
        <v>0</v>
      </c>
      <c r="Y19" s="9">
        <v>44484</v>
      </c>
      <c r="Z19">
        <v>0</v>
      </c>
      <c r="AA19">
        <v>0</v>
      </c>
      <c r="AB19">
        <v>0</v>
      </c>
      <c r="AC19">
        <v>-1.1823E-2</v>
      </c>
      <c r="AD19">
        <v>-0.49892700000000001</v>
      </c>
      <c r="AE19">
        <v>-6.1611649999999996</v>
      </c>
      <c r="AF19">
        <v>0</v>
      </c>
      <c r="AG19">
        <v>0</v>
      </c>
      <c r="AH19">
        <v>-1.1825E-2</v>
      </c>
      <c r="AI19">
        <v>0</v>
      </c>
      <c r="AJ19">
        <v>5.233536</v>
      </c>
      <c r="AK19">
        <v>0</v>
      </c>
      <c r="AL19" s="14">
        <v>300.51</v>
      </c>
      <c r="AM19" s="14">
        <v>-300.55</v>
      </c>
    </row>
    <row r="20" spans="1:39">
      <c r="A20" s="10" t="s">
        <v>732</v>
      </c>
      <c r="B20" s="10" t="s">
        <v>808</v>
      </c>
      <c r="C20" s="10" t="s">
        <v>809</v>
      </c>
      <c r="D20" s="10" t="s">
        <v>808</v>
      </c>
      <c r="E20" s="9">
        <v>44485</v>
      </c>
      <c r="F20" s="9">
        <v>44496</v>
      </c>
      <c r="G20">
        <f t="shared" si="0"/>
        <v>11</v>
      </c>
      <c r="H20">
        <v>0</v>
      </c>
      <c r="I20" t="s">
        <v>131</v>
      </c>
      <c r="J20" t="s">
        <v>219</v>
      </c>
      <c r="K20" t="s">
        <v>93</v>
      </c>
      <c r="L20" t="s">
        <v>93</v>
      </c>
      <c r="M20">
        <v>0</v>
      </c>
      <c r="N20">
        <v>0</v>
      </c>
      <c r="O20" s="10" t="s">
        <v>810</v>
      </c>
      <c r="P20" s="10" t="s">
        <v>811</v>
      </c>
      <c r="Q20" s="10" t="s">
        <v>779</v>
      </c>
      <c r="R20" t="s">
        <v>77</v>
      </c>
      <c r="S20" t="s">
        <v>738</v>
      </c>
      <c r="T20" s="14">
        <v>285.89999999999998</v>
      </c>
      <c r="U20" s="14">
        <v>-140</v>
      </c>
      <c r="V20" s="9">
        <v>44496</v>
      </c>
      <c r="W20">
        <v>0</v>
      </c>
      <c r="X20">
        <v>0</v>
      </c>
      <c r="Y20" s="9">
        <v>44485</v>
      </c>
      <c r="Z20">
        <v>0</v>
      </c>
      <c r="AA20">
        <v>0</v>
      </c>
      <c r="AB20">
        <v>0</v>
      </c>
      <c r="AC20">
        <v>-1.1823E-2</v>
      </c>
      <c r="AD20">
        <v>-0.54533900000000002</v>
      </c>
      <c r="AE20">
        <v>-0.99785299999999999</v>
      </c>
      <c r="AF20">
        <v>0</v>
      </c>
      <c r="AG20">
        <v>0</v>
      </c>
      <c r="AH20">
        <v>-1.1825E-2</v>
      </c>
      <c r="AI20">
        <v>0</v>
      </c>
      <c r="AJ20">
        <v>5.8021000000000003E-2</v>
      </c>
      <c r="AK20">
        <v>0</v>
      </c>
      <c r="AL20" s="14">
        <v>331.72</v>
      </c>
      <c r="AM20" s="14">
        <v>-162.46</v>
      </c>
    </row>
    <row r="21" spans="1:39">
      <c r="A21" s="10" t="s">
        <v>732</v>
      </c>
      <c r="B21" s="10" t="s">
        <v>812</v>
      </c>
      <c r="C21" s="10" t="s">
        <v>813</v>
      </c>
      <c r="D21" s="10" t="s">
        <v>812</v>
      </c>
      <c r="E21" s="9">
        <v>44479</v>
      </c>
      <c r="F21" s="9">
        <v>44495</v>
      </c>
      <c r="G21">
        <f t="shared" si="0"/>
        <v>16</v>
      </c>
      <c r="H21">
        <v>0</v>
      </c>
      <c r="I21" t="s">
        <v>131</v>
      </c>
      <c r="J21" t="s">
        <v>219</v>
      </c>
      <c r="K21" t="s">
        <v>93</v>
      </c>
      <c r="L21" t="s">
        <v>93</v>
      </c>
      <c r="M21">
        <v>0</v>
      </c>
      <c r="N21">
        <v>0</v>
      </c>
      <c r="O21" s="10" t="s">
        <v>814</v>
      </c>
      <c r="P21" s="10" t="s">
        <v>815</v>
      </c>
      <c r="Q21" s="10" t="s">
        <v>779</v>
      </c>
      <c r="R21" t="s">
        <v>77</v>
      </c>
      <c r="S21" t="s">
        <v>738</v>
      </c>
      <c r="T21" s="14">
        <v>264.89999999999998</v>
      </c>
      <c r="U21" s="14">
        <v>-259</v>
      </c>
      <c r="V21" s="9">
        <v>44495</v>
      </c>
      <c r="W21">
        <v>0</v>
      </c>
      <c r="X21">
        <v>0</v>
      </c>
      <c r="Y21" s="9">
        <v>44479</v>
      </c>
      <c r="Z21">
        <v>0</v>
      </c>
      <c r="AA21">
        <v>0</v>
      </c>
      <c r="AB21">
        <v>0</v>
      </c>
      <c r="AC21">
        <v>-1.1782000000000001E-2</v>
      </c>
      <c r="AD21">
        <v>-0.50872899999999999</v>
      </c>
      <c r="AE21">
        <v>-0.91339999999999999</v>
      </c>
      <c r="AF21">
        <v>0</v>
      </c>
      <c r="AG21">
        <v>0</v>
      </c>
      <c r="AH21">
        <v>-1.1847E-2</v>
      </c>
      <c r="AI21">
        <v>0</v>
      </c>
      <c r="AJ21">
        <v>5.8132999999999997E-2</v>
      </c>
      <c r="AK21">
        <v>0</v>
      </c>
      <c r="AL21" s="14">
        <v>306.27</v>
      </c>
      <c r="AM21" s="14">
        <v>-301.13</v>
      </c>
    </row>
    <row r="22" spans="1:39">
      <c r="A22" s="10" t="s">
        <v>732</v>
      </c>
      <c r="B22" s="10" t="s">
        <v>816</v>
      </c>
      <c r="C22" s="10" t="s">
        <v>817</v>
      </c>
      <c r="D22" s="10" t="s">
        <v>816</v>
      </c>
      <c r="E22" s="9">
        <v>44486</v>
      </c>
      <c r="F22" s="9">
        <v>44495</v>
      </c>
      <c r="G22">
        <f t="shared" si="0"/>
        <v>9</v>
      </c>
      <c r="H22">
        <v>0</v>
      </c>
      <c r="I22" t="s">
        <v>131</v>
      </c>
      <c r="J22" t="s">
        <v>219</v>
      </c>
      <c r="K22" t="s">
        <v>93</v>
      </c>
      <c r="L22" t="s">
        <v>93</v>
      </c>
      <c r="M22">
        <v>1</v>
      </c>
      <c r="N22">
        <v>0</v>
      </c>
      <c r="O22" s="10" t="s">
        <v>818</v>
      </c>
      <c r="P22" s="10" t="s">
        <v>819</v>
      </c>
      <c r="Q22" s="10" t="s">
        <v>779</v>
      </c>
      <c r="R22" t="s">
        <v>77</v>
      </c>
      <c r="S22" t="s">
        <v>738</v>
      </c>
      <c r="T22" s="14">
        <v>365.7</v>
      </c>
      <c r="U22" s="14">
        <v>-359.8</v>
      </c>
      <c r="V22" s="9">
        <v>44495</v>
      </c>
      <c r="W22">
        <v>0</v>
      </c>
      <c r="X22">
        <v>0</v>
      </c>
      <c r="Y22" s="9">
        <v>44486</v>
      </c>
      <c r="Z22">
        <v>0</v>
      </c>
      <c r="AA22">
        <v>0</v>
      </c>
      <c r="AB22">
        <v>0</v>
      </c>
      <c r="AC22">
        <v>-1.1823E-2</v>
      </c>
      <c r="AD22">
        <v>-0.69617700000000005</v>
      </c>
      <c r="AE22">
        <v>-1.276324</v>
      </c>
      <c r="AF22">
        <v>0</v>
      </c>
      <c r="AG22">
        <v>0</v>
      </c>
      <c r="AH22">
        <v>-1.1847E-2</v>
      </c>
      <c r="AI22">
        <v>0</v>
      </c>
      <c r="AJ22">
        <v>5.8132999999999997E-2</v>
      </c>
      <c r="AK22">
        <v>0</v>
      </c>
      <c r="AL22" s="14">
        <v>424.31</v>
      </c>
      <c r="AM22" s="14">
        <v>-418.32</v>
      </c>
    </row>
    <row r="23" spans="1:39">
      <c r="A23" s="10" t="s">
        <v>732</v>
      </c>
      <c r="B23" s="10" t="s">
        <v>820</v>
      </c>
      <c r="C23" s="10" t="s">
        <v>821</v>
      </c>
      <c r="D23" s="10" t="s">
        <v>820</v>
      </c>
      <c r="E23" s="9">
        <v>44475</v>
      </c>
      <c r="F23" s="9">
        <v>44482</v>
      </c>
      <c r="G23">
        <f t="shared" si="0"/>
        <v>7</v>
      </c>
      <c r="H23">
        <v>0</v>
      </c>
      <c r="I23" t="s">
        <v>131</v>
      </c>
      <c r="J23" t="s">
        <v>219</v>
      </c>
      <c r="K23" t="s">
        <v>76</v>
      </c>
      <c r="L23" t="s">
        <v>86</v>
      </c>
      <c r="M23">
        <v>0</v>
      </c>
      <c r="N23">
        <v>0</v>
      </c>
      <c r="O23" s="10" t="s">
        <v>822</v>
      </c>
      <c r="P23" s="10" t="s">
        <v>823</v>
      </c>
      <c r="Q23" s="10" t="s">
        <v>824</v>
      </c>
      <c r="R23" t="s">
        <v>77</v>
      </c>
      <c r="S23" t="s">
        <v>738</v>
      </c>
      <c r="T23" s="14">
        <v>465.6</v>
      </c>
      <c r="U23" s="14">
        <v>-319.8</v>
      </c>
      <c r="V23" s="9">
        <v>44482</v>
      </c>
      <c r="W23">
        <v>0</v>
      </c>
      <c r="X23">
        <v>0</v>
      </c>
      <c r="Y23" s="9">
        <v>44475</v>
      </c>
      <c r="Z23">
        <v>0</v>
      </c>
      <c r="AA23">
        <v>0</v>
      </c>
      <c r="AB23">
        <v>0</v>
      </c>
      <c r="AC23">
        <v>-2.7111E-2</v>
      </c>
      <c r="AD23">
        <v>-0.70765699999999998</v>
      </c>
      <c r="AE23">
        <v>-1.6241300000000001</v>
      </c>
      <c r="AF23">
        <v>0</v>
      </c>
      <c r="AG23">
        <v>0</v>
      </c>
      <c r="AH23">
        <v>-2.6984999999999999E-2</v>
      </c>
      <c r="AI23">
        <v>0</v>
      </c>
      <c r="AJ23">
        <v>5.7733E-2</v>
      </c>
      <c r="AK23">
        <v>0</v>
      </c>
      <c r="AL23" s="14">
        <v>540.13</v>
      </c>
      <c r="AM23" s="14">
        <v>-369.26</v>
      </c>
    </row>
    <row r="24" spans="1:39">
      <c r="A24" s="10" t="s">
        <v>732</v>
      </c>
      <c r="B24" s="10" t="s">
        <v>825</v>
      </c>
      <c r="C24" s="10" t="s">
        <v>826</v>
      </c>
      <c r="D24" s="10" t="s">
        <v>825</v>
      </c>
      <c r="E24" s="9">
        <v>44470</v>
      </c>
      <c r="F24" s="9">
        <v>44483</v>
      </c>
      <c r="G24">
        <f t="shared" si="0"/>
        <v>13</v>
      </c>
      <c r="H24">
        <v>0</v>
      </c>
      <c r="I24" t="s">
        <v>131</v>
      </c>
      <c r="J24" t="s">
        <v>219</v>
      </c>
      <c r="K24" t="s">
        <v>93</v>
      </c>
      <c r="L24" t="s">
        <v>93</v>
      </c>
      <c r="M24">
        <v>0</v>
      </c>
      <c r="N24">
        <v>0</v>
      </c>
      <c r="O24" s="10" t="s">
        <v>827</v>
      </c>
      <c r="P24" s="10" t="s">
        <v>828</v>
      </c>
      <c r="Q24" s="10" t="s">
        <v>779</v>
      </c>
      <c r="R24" t="s">
        <v>77</v>
      </c>
      <c r="S24" t="s">
        <v>738</v>
      </c>
      <c r="T24" s="14">
        <v>596</v>
      </c>
      <c r="U24" s="14">
        <v>-408</v>
      </c>
      <c r="V24" s="9">
        <v>44483</v>
      </c>
      <c r="W24">
        <v>0</v>
      </c>
      <c r="X24">
        <v>0</v>
      </c>
      <c r="Y24" s="9">
        <v>44470</v>
      </c>
      <c r="Z24">
        <v>0</v>
      </c>
      <c r="AA24">
        <v>0</v>
      </c>
      <c r="AB24">
        <v>0</v>
      </c>
      <c r="AC24">
        <v>-1.1806000000000001E-2</v>
      </c>
      <c r="AD24">
        <v>-1.749406</v>
      </c>
      <c r="AE24">
        <v>-2.0737990000000002</v>
      </c>
      <c r="AF24">
        <v>0</v>
      </c>
      <c r="AG24">
        <v>0</v>
      </c>
      <c r="AH24">
        <v>-1.1780000000000001E-2</v>
      </c>
      <c r="AI24">
        <v>0</v>
      </c>
      <c r="AJ24">
        <v>5.7803E-2</v>
      </c>
      <c r="AK24">
        <v>0</v>
      </c>
      <c r="AL24" s="14">
        <v>690.49</v>
      </c>
      <c r="AM24" s="14">
        <v>-471.68</v>
      </c>
    </row>
    <row r="25" spans="1:39">
      <c r="A25" s="10" t="s">
        <v>732</v>
      </c>
      <c r="B25" s="10" t="s">
        <v>829</v>
      </c>
      <c r="C25" s="10" t="s">
        <v>830</v>
      </c>
      <c r="D25" s="10" t="s">
        <v>829</v>
      </c>
      <c r="E25" s="9">
        <v>44476</v>
      </c>
      <c r="F25" s="9">
        <v>44483</v>
      </c>
      <c r="G25">
        <f t="shared" si="0"/>
        <v>7</v>
      </c>
      <c r="H25">
        <v>0</v>
      </c>
      <c r="I25" t="s">
        <v>131</v>
      </c>
      <c r="J25" t="s">
        <v>219</v>
      </c>
      <c r="K25" t="s">
        <v>93</v>
      </c>
      <c r="L25" t="s">
        <v>93</v>
      </c>
      <c r="M25">
        <v>0</v>
      </c>
      <c r="N25">
        <v>0</v>
      </c>
      <c r="O25" s="10" t="s">
        <v>831</v>
      </c>
      <c r="P25" s="10" t="s">
        <v>832</v>
      </c>
      <c r="Q25" s="10" t="s">
        <v>779</v>
      </c>
      <c r="R25" t="s">
        <v>77</v>
      </c>
      <c r="S25" t="s">
        <v>738</v>
      </c>
      <c r="T25" s="14">
        <v>284.8</v>
      </c>
      <c r="U25" s="14">
        <v>-199</v>
      </c>
      <c r="V25" s="9">
        <v>44483</v>
      </c>
      <c r="W25">
        <v>0</v>
      </c>
      <c r="X25">
        <v>0</v>
      </c>
      <c r="Y25" s="9">
        <v>44476</v>
      </c>
      <c r="Z25">
        <v>0</v>
      </c>
      <c r="AA25">
        <v>0</v>
      </c>
      <c r="AB25">
        <v>0</v>
      </c>
      <c r="AC25">
        <v>-1.1778E-2</v>
      </c>
      <c r="AD25">
        <v>-0.54325800000000002</v>
      </c>
      <c r="AE25">
        <v>-0.98248899999999995</v>
      </c>
      <c r="AF25">
        <v>0</v>
      </c>
      <c r="AG25">
        <v>0</v>
      </c>
      <c r="AH25">
        <v>-1.1780000000000001E-2</v>
      </c>
      <c r="AI25">
        <v>0</v>
      </c>
      <c r="AJ25">
        <v>5.7803E-2</v>
      </c>
      <c r="AK25">
        <v>0</v>
      </c>
      <c r="AL25" s="14">
        <v>329.19</v>
      </c>
      <c r="AM25" s="14">
        <v>-230.06</v>
      </c>
    </row>
    <row r="26" spans="1:39">
      <c r="A26" s="10" t="s">
        <v>732</v>
      </c>
      <c r="B26" s="10" t="s">
        <v>833</v>
      </c>
      <c r="C26" s="10" t="s">
        <v>834</v>
      </c>
      <c r="D26" s="10" t="s">
        <v>833</v>
      </c>
      <c r="E26" s="9">
        <v>44474</v>
      </c>
      <c r="F26" s="9">
        <v>44483</v>
      </c>
      <c r="G26">
        <f t="shared" si="0"/>
        <v>9</v>
      </c>
      <c r="H26">
        <v>0</v>
      </c>
      <c r="I26" t="s">
        <v>131</v>
      </c>
      <c r="J26" t="s">
        <v>219</v>
      </c>
      <c r="K26" t="s">
        <v>93</v>
      </c>
      <c r="L26" t="s">
        <v>93</v>
      </c>
      <c r="M26">
        <v>1</v>
      </c>
      <c r="N26">
        <v>0</v>
      </c>
      <c r="O26" s="10" t="s">
        <v>835</v>
      </c>
      <c r="P26" s="10" t="s">
        <v>836</v>
      </c>
      <c r="Q26" s="10" t="s">
        <v>779</v>
      </c>
      <c r="R26" t="s">
        <v>77</v>
      </c>
      <c r="S26" t="s">
        <v>738</v>
      </c>
      <c r="T26" s="14">
        <v>344.9</v>
      </c>
      <c r="U26" s="14">
        <v>-339</v>
      </c>
      <c r="V26" s="9">
        <v>44483</v>
      </c>
      <c r="W26">
        <v>0</v>
      </c>
      <c r="X26">
        <v>0</v>
      </c>
      <c r="Y26" s="9">
        <v>44474</v>
      </c>
      <c r="Z26">
        <v>0</v>
      </c>
      <c r="AA26">
        <v>0</v>
      </c>
      <c r="AB26">
        <v>0</v>
      </c>
      <c r="AC26">
        <v>-1.1834000000000001E-2</v>
      </c>
      <c r="AD26">
        <v>-0.65033099999999999</v>
      </c>
      <c r="AE26">
        <v>-8.2104289999999995</v>
      </c>
      <c r="AF26">
        <v>0</v>
      </c>
      <c r="AG26">
        <v>0</v>
      </c>
      <c r="AH26">
        <v>-1.1780000000000001E-2</v>
      </c>
      <c r="AI26">
        <v>0</v>
      </c>
      <c r="AJ26">
        <v>6.8323700000000001</v>
      </c>
      <c r="AK26">
        <v>0</v>
      </c>
      <c r="AL26" s="14">
        <v>400.53</v>
      </c>
      <c r="AM26" s="14">
        <v>-391.91</v>
      </c>
    </row>
    <row r="27" spans="1:39">
      <c r="A27" s="10" t="s">
        <v>732</v>
      </c>
      <c r="B27" s="10" t="s">
        <v>837</v>
      </c>
      <c r="C27" s="10" t="s">
        <v>838</v>
      </c>
      <c r="D27" s="10" t="s">
        <v>837</v>
      </c>
      <c r="E27" s="9">
        <v>44475</v>
      </c>
      <c r="F27" s="9">
        <v>44483</v>
      </c>
      <c r="G27">
        <f t="shared" si="0"/>
        <v>8</v>
      </c>
      <c r="H27">
        <v>0</v>
      </c>
      <c r="I27" t="s">
        <v>131</v>
      </c>
      <c r="J27" t="s">
        <v>219</v>
      </c>
      <c r="K27" t="s">
        <v>93</v>
      </c>
      <c r="L27" t="s">
        <v>93</v>
      </c>
      <c r="M27">
        <v>0</v>
      </c>
      <c r="N27">
        <v>0</v>
      </c>
      <c r="O27" s="10" t="s">
        <v>839</v>
      </c>
      <c r="P27" s="10" t="s">
        <v>840</v>
      </c>
      <c r="Q27" s="10" t="s">
        <v>779</v>
      </c>
      <c r="R27" t="s">
        <v>77</v>
      </c>
      <c r="S27" t="s">
        <v>738</v>
      </c>
      <c r="T27" s="14">
        <v>421.8</v>
      </c>
      <c r="U27" s="14">
        <v>-240</v>
      </c>
      <c r="V27" s="9">
        <v>44483</v>
      </c>
      <c r="W27">
        <v>0</v>
      </c>
      <c r="X27">
        <v>0</v>
      </c>
      <c r="Y27" s="9">
        <v>44475</v>
      </c>
      <c r="Z27">
        <v>0</v>
      </c>
      <c r="AA27">
        <v>0</v>
      </c>
      <c r="AB27">
        <v>0</v>
      </c>
      <c r="AC27">
        <v>-1.1821E-2</v>
      </c>
      <c r="AD27">
        <v>-0.80046399999999995</v>
      </c>
      <c r="AE27">
        <v>-1.4733179999999999</v>
      </c>
      <c r="AF27">
        <v>0</v>
      </c>
      <c r="AG27">
        <v>0</v>
      </c>
      <c r="AH27">
        <v>-1.1780000000000001E-2</v>
      </c>
      <c r="AI27">
        <v>0</v>
      </c>
      <c r="AJ27">
        <v>5.7803E-2</v>
      </c>
      <c r="AK27">
        <v>0</v>
      </c>
      <c r="AL27" s="14">
        <v>489.32</v>
      </c>
      <c r="AM27" s="14">
        <v>-277.45999999999998</v>
      </c>
    </row>
    <row r="28" spans="1:39">
      <c r="A28" s="10" t="s">
        <v>732</v>
      </c>
      <c r="B28" s="10" t="s">
        <v>841</v>
      </c>
      <c r="C28" s="10" t="s">
        <v>842</v>
      </c>
      <c r="D28" s="10" t="s">
        <v>841</v>
      </c>
      <c r="E28" s="9">
        <v>44473</v>
      </c>
      <c r="F28" s="9">
        <v>44483</v>
      </c>
      <c r="G28">
        <f t="shared" si="0"/>
        <v>10</v>
      </c>
      <c r="H28">
        <v>0</v>
      </c>
      <c r="I28" t="s">
        <v>131</v>
      </c>
      <c r="J28" t="s">
        <v>219</v>
      </c>
      <c r="K28" t="s">
        <v>93</v>
      </c>
      <c r="L28" t="s">
        <v>93</v>
      </c>
      <c r="M28">
        <v>0</v>
      </c>
      <c r="N28">
        <v>0</v>
      </c>
      <c r="O28" s="10" t="s">
        <v>843</v>
      </c>
      <c r="P28" s="10" t="s">
        <v>844</v>
      </c>
      <c r="Q28" s="10" t="s">
        <v>779</v>
      </c>
      <c r="R28" t="s">
        <v>77</v>
      </c>
      <c r="S28" t="s">
        <v>738</v>
      </c>
      <c r="T28" s="14">
        <v>731.8</v>
      </c>
      <c r="U28" s="14">
        <v>-526.9</v>
      </c>
      <c r="V28" s="9">
        <v>44483</v>
      </c>
      <c r="W28">
        <v>0</v>
      </c>
      <c r="X28">
        <v>0</v>
      </c>
      <c r="Y28" s="9">
        <v>44473</v>
      </c>
      <c r="Z28">
        <v>0</v>
      </c>
      <c r="AA28">
        <v>0</v>
      </c>
      <c r="AB28">
        <v>0</v>
      </c>
      <c r="AC28">
        <v>-1.1834000000000001E-2</v>
      </c>
      <c r="AD28">
        <v>-1.381953</v>
      </c>
      <c r="AE28">
        <v>-2.554872</v>
      </c>
      <c r="AF28">
        <v>0</v>
      </c>
      <c r="AG28">
        <v>0</v>
      </c>
      <c r="AH28">
        <v>-1.1780000000000001E-2</v>
      </c>
      <c r="AI28">
        <v>0</v>
      </c>
      <c r="AJ28">
        <v>5.7803E-2</v>
      </c>
      <c r="AK28">
        <v>0</v>
      </c>
      <c r="AL28" s="14">
        <v>849.84</v>
      </c>
      <c r="AM28" s="14">
        <v>-609.13</v>
      </c>
    </row>
    <row r="29" spans="1:39">
      <c r="A29" s="10" t="s">
        <v>732</v>
      </c>
      <c r="B29" s="10" t="s">
        <v>845</v>
      </c>
      <c r="C29" s="10" t="s">
        <v>846</v>
      </c>
      <c r="D29" s="10" t="s">
        <v>845</v>
      </c>
      <c r="E29" s="9">
        <v>44475</v>
      </c>
      <c r="F29" s="9">
        <v>44483</v>
      </c>
      <c r="G29">
        <f t="shared" si="0"/>
        <v>8</v>
      </c>
      <c r="H29">
        <v>0</v>
      </c>
      <c r="I29" t="s">
        <v>131</v>
      </c>
      <c r="J29" t="s">
        <v>219</v>
      </c>
      <c r="K29" t="s">
        <v>93</v>
      </c>
      <c r="L29" t="s">
        <v>93</v>
      </c>
      <c r="M29">
        <v>1</v>
      </c>
      <c r="N29">
        <v>0</v>
      </c>
      <c r="O29" s="10" t="s">
        <v>847</v>
      </c>
      <c r="P29" s="10" t="s">
        <v>848</v>
      </c>
      <c r="Q29" s="10" t="s">
        <v>779</v>
      </c>
      <c r="R29" t="s">
        <v>77</v>
      </c>
      <c r="S29" t="s">
        <v>738</v>
      </c>
      <c r="T29" s="14">
        <v>994.8</v>
      </c>
      <c r="U29" s="14">
        <v>-988.9</v>
      </c>
      <c r="V29" s="9">
        <v>44483</v>
      </c>
      <c r="W29">
        <v>0</v>
      </c>
      <c r="X29">
        <v>0</v>
      </c>
      <c r="Y29" s="9">
        <v>44475</v>
      </c>
      <c r="Z29">
        <v>0</v>
      </c>
      <c r="AA29">
        <v>0</v>
      </c>
      <c r="AB29">
        <v>0</v>
      </c>
      <c r="AC29">
        <v>-1.1821E-2</v>
      </c>
      <c r="AD29">
        <v>-1.8677490000000001</v>
      </c>
      <c r="AE29">
        <v>-3.457077</v>
      </c>
      <c r="AF29">
        <v>0</v>
      </c>
      <c r="AG29">
        <v>0</v>
      </c>
      <c r="AH29">
        <v>-1.1780000000000001E-2</v>
      </c>
      <c r="AI29">
        <v>0</v>
      </c>
      <c r="AJ29">
        <v>5.7803E-2</v>
      </c>
      <c r="AK29">
        <v>0</v>
      </c>
      <c r="AL29" s="14">
        <v>1154.06</v>
      </c>
      <c r="AM29" s="14">
        <v>-1143.24</v>
      </c>
    </row>
    <row r="30" spans="1:39">
      <c r="A30" s="10" t="s">
        <v>732</v>
      </c>
      <c r="B30" s="10" t="s">
        <v>849</v>
      </c>
      <c r="C30" s="10" t="s">
        <v>850</v>
      </c>
      <c r="D30" s="10" t="s">
        <v>849</v>
      </c>
      <c r="E30" s="9">
        <v>44475</v>
      </c>
      <c r="F30" s="9">
        <v>44483</v>
      </c>
      <c r="G30">
        <f t="shared" si="0"/>
        <v>8</v>
      </c>
      <c r="H30">
        <v>0</v>
      </c>
      <c r="I30" t="s">
        <v>131</v>
      </c>
      <c r="J30" t="s">
        <v>219</v>
      </c>
      <c r="K30" t="s">
        <v>93</v>
      </c>
      <c r="L30" t="s">
        <v>93</v>
      </c>
      <c r="M30">
        <v>1</v>
      </c>
      <c r="N30">
        <v>0</v>
      </c>
      <c r="O30" s="10" t="s">
        <v>851</v>
      </c>
      <c r="P30" s="10" t="s">
        <v>852</v>
      </c>
      <c r="Q30" s="10" t="s">
        <v>779</v>
      </c>
      <c r="R30" t="s">
        <v>77</v>
      </c>
      <c r="S30" t="s">
        <v>738</v>
      </c>
      <c r="T30" s="14">
        <v>345.9</v>
      </c>
      <c r="U30" s="14">
        <v>-340</v>
      </c>
      <c r="V30" s="9">
        <v>44483</v>
      </c>
      <c r="W30">
        <v>0</v>
      </c>
      <c r="X30">
        <v>0</v>
      </c>
      <c r="Y30" s="9">
        <v>44475</v>
      </c>
      <c r="Z30">
        <v>0</v>
      </c>
      <c r="AA30">
        <v>0</v>
      </c>
      <c r="AB30">
        <v>0</v>
      </c>
      <c r="AC30">
        <v>-1.1821E-2</v>
      </c>
      <c r="AD30">
        <v>-0.66125299999999998</v>
      </c>
      <c r="AE30">
        <v>-1.2064969999999999</v>
      </c>
      <c r="AF30">
        <v>0</v>
      </c>
      <c r="AG30">
        <v>0</v>
      </c>
      <c r="AH30">
        <v>-1.1780000000000001E-2</v>
      </c>
      <c r="AI30">
        <v>0</v>
      </c>
      <c r="AJ30">
        <v>5.7803E-2</v>
      </c>
      <c r="AK30">
        <v>0</v>
      </c>
      <c r="AL30" s="14">
        <v>401.27</v>
      </c>
      <c r="AM30" s="14">
        <v>-393.06</v>
      </c>
    </row>
    <row r="31" spans="1:39">
      <c r="A31" s="10" t="s">
        <v>732</v>
      </c>
      <c r="B31" s="10" t="s">
        <v>853</v>
      </c>
      <c r="C31" s="10" t="s">
        <v>854</v>
      </c>
      <c r="D31" s="10" t="s">
        <v>853</v>
      </c>
      <c r="E31" s="9">
        <v>44477</v>
      </c>
      <c r="F31" s="9">
        <v>44483</v>
      </c>
      <c r="G31">
        <f t="shared" si="0"/>
        <v>6</v>
      </c>
      <c r="H31">
        <v>0</v>
      </c>
      <c r="I31" t="s">
        <v>131</v>
      </c>
      <c r="J31" t="s">
        <v>219</v>
      </c>
      <c r="K31" t="s">
        <v>93</v>
      </c>
      <c r="L31" t="s">
        <v>93</v>
      </c>
      <c r="M31">
        <v>0</v>
      </c>
      <c r="N31">
        <v>0</v>
      </c>
      <c r="O31" s="10" t="s">
        <v>855</v>
      </c>
      <c r="P31" s="10" t="s">
        <v>856</v>
      </c>
      <c r="Q31" s="10" t="s">
        <v>779</v>
      </c>
      <c r="R31" t="s">
        <v>77</v>
      </c>
      <c r="S31" t="s">
        <v>738</v>
      </c>
      <c r="T31" s="14">
        <v>653.9</v>
      </c>
      <c r="U31" s="14">
        <v>-149</v>
      </c>
      <c r="V31" s="9">
        <v>44483</v>
      </c>
      <c r="W31">
        <v>0</v>
      </c>
      <c r="X31">
        <v>0</v>
      </c>
      <c r="Y31" s="9">
        <v>44477</v>
      </c>
      <c r="Z31">
        <v>0</v>
      </c>
      <c r="AA31">
        <v>0</v>
      </c>
      <c r="AB31">
        <v>0</v>
      </c>
      <c r="AC31">
        <v>-1.1778E-2</v>
      </c>
      <c r="AD31">
        <v>-1.2252209999999999</v>
      </c>
      <c r="AE31">
        <v>-2.2655029999999998</v>
      </c>
      <c r="AF31">
        <v>0</v>
      </c>
      <c r="AG31">
        <v>0</v>
      </c>
      <c r="AH31">
        <v>-1.1780000000000001E-2</v>
      </c>
      <c r="AI31">
        <v>0</v>
      </c>
      <c r="AJ31">
        <v>5.7803E-2</v>
      </c>
      <c r="AK31">
        <v>0</v>
      </c>
      <c r="AL31" s="14">
        <v>755.82</v>
      </c>
      <c r="AM31" s="14">
        <v>-172.25</v>
      </c>
    </row>
    <row r="32" spans="1:39">
      <c r="A32" s="10" t="s">
        <v>732</v>
      </c>
      <c r="B32" s="10" t="s">
        <v>857</v>
      </c>
      <c r="C32" s="10" t="s">
        <v>858</v>
      </c>
      <c r="D32" s="10" t="s">
        <v>857</v>
      </c>
      <c r="E32" s="9">
        <v>44473</v>
      </c>
      <c r="F32" s="9">
        <v>44474</v>
      </c>
      <c r="G32">
        <f t="shared" si="0"/>
        <v>1</v>
      </c>
      <c r="H32">
        <v>0</v>
      </c>
      <c r="I32" t="s">
        <v>131</v>
      </c>
      <c r="J32" t="s">
        <v>219</v>
      </c>
      <c r="K32" t="s">
        <v>93</v>
      </c>
      <c r="L32" t="s">
        <v>93</v>
      </c>
      <c r="M32">
        <v>1</v>
      </c>
      <c r="N32">
        <v>0</v>
      </c>
      <c r="O32" s="10" t="s">
        <v>859</v>
      </c>
      <c r="P32" s="10" t="s">
        <v>860</v>
      </c>
      <c r="Q32" s="10" t="s">
        <v>779</v>
      </c>
      <c r="R32" t="s">
        <v>77</v>
      </c>
      <c r="S32" t="s">
        <v>738</v>
      </c>
      <c r="T32" s="14">
        <v>115.8</v>
      </c>
      <c r="U32" s="14">
        <v>-115.8</v>
      </c>
      <c r="V32" s="9">
        <v>44474</v>
      </c>
      <c r="W32">
        <v>0</v>
      </c>
      <c r="X32">
        <v>0</v>
      </c>
      <c r="Y32" s="9">
        <v>44473</v>
      </c>
      <c r="Z32">
        <v>0</v>
      </c>
      <c r="AA32">
        <v>0</v>
      </c>
      <c r="AB32">
        <v>0</v>
      </c>
      <c r="AC32">
        <v>-1.1804E-2</v>
      </c>
      <c r="AD32">
        <v>-0.231683</v>
      </c>
      <c r="AE32">
        <v>-0.405445</v>
      </c>
      <c r="AF32">
        <v>0</v>
      </c>
      <c r="AG32">
        <v>0</v>
      </c>
      <c r="AH32">
        <v>-1.1834000000000001E-2</v>
      </c>
      <c r="AI32">
        <v>0</v>
      </c>
      <c r="AJ32">
        <v>5.8064999999999999E-2</v>
      </c>
      <c r="AK32">
        <v>0</v>
      </c>
      <c r="AL32" s="14">
        <v>134.13999999999999</v>
      </c>
      <c r="AM32" s="14">
        <v>-134.47999999999999</v>
      </c>
    </row>
    <row r="33" spans="1:39">
      <c r="A33" s="10" t="s">
        <v>732</v>
      </c>
      <c r="B33" s="10" t="s">
        <v>861</v>
      </c>
      <c r="C33" s="10" t="s">
        <v>862</v>
      </c>
      <c r="D33" s="10" t="s">
        <v>861</v>
      </c>
      <c r="E33" s="9">
        <v>44480</v>
      </c>
      <c r="F33" s="9">
        <v>44488</v>
      </c>
      <c r="G33">
        <f t="shared" si="0"/>
        <v>8</v>
      </c>
      <c r="H33">
        <v>0</v>
      </c>
      <c r="I33" t="s">
        <v>131</v>
      </c>
      <c r="J33" t="s">
        <v>219</v>
      </c>
      <c r="K33" t="s">
        <v>93</v>
      </c>
      <c r="L33" t="s">
        <v>93</v>
      </c>
      <c r="M33">
        <v>0</v>
      </c>
      <c r="N33">
        <v>0</v>
      </c>
      <c r="O33" s="10" t="s">
        <v>863</v>
      </c>
      <c r="P33" s="10" t="s">
        <v>864</v>
      </c>
      <c r="Q33" s="10" t="s">
        <v>779</v>
      </c>
      <c r="R33" t="s">
        <v>77</v>
      </c>
      <c r="S33" t="s">
        <v>738</v>
      </c>
      <c r="T33" s="14">
        <v>370.7</v>
      </c>
      <c r="U33" s="14">
        <v>-95.9</v>
      </c>
      <c r="V33" s="9">
        <v>44488</v>
      </c>
      <c r="W33">
        <v>0</v>
      </c>
      <c r="X33">
        <v>0</v>
      </c>
      <c r="Y33" s="9">
        <v>44480</v>
      </c>
      <c r="Z33">
        <v>0</v>
      </c>
      <c r="AA33">
        <v>0</v>
      </c>
      <c r="AB33">
        <v>0</v>
      </c>
      <c r="AC33">
        <v>-1.1782000000000001E-2</v>
      </c>
      <c r="AD33">
        <v>-0.70528400000000002</v>
      </c>
      <c r="AE33">
        <v>-1.283385</v>
      </c>
      <c r="AF33">
        <v>0</v>
      </c>
      <c r="AG33">
        <v>0</v>
      </c>
      <c r="AH33">
        <v>-1.1816999999999999E-2</v>
      </c>
      <c r="AI33">
        <v>0</v>
      </c>
      <c r="AJ33">
        <v>5.7980999999999998E-2</v>
      </c>
      <c r="AK33">
        <v>0</v>
      </c>
      <c r="AL33" s="14">
        <v>428.6</v>
      </c>
      <c r="AM33" s="14">
        <v>-111.21</v>
      </c>
    </row>
    <row r="34" spans="1:39">
      <c r="A34" s="10" t="s">
        <v>732</v>
      </c>
      <c r="B34" s="10" t="s">
        <v>865</v>
      </c>
      <c r="C34" s="10" t="s">
        <v>866</v>
      </c>
      <c r="D34" s="10" t="s">
        <v>865</v>
      </c>
      <c r="E34" s="9">
        <v>44478</v>
      </c>
      <c r="F34" s="9">
        <v>44488</v>
      </c>
      <c r="G34">
        <f t="shared" si="0"/>
        <v>10</v>
      </c>
      <c r="H34">
        <v>0</v>
      </c>
      <c r="I34" t="s">
        <v>131</v>
      </c>
      <c r="J34" t="s">
        <v>219</v>
      </c>
      <c r="K34" t="s">
        <v>93</v>
      </c>
      <c r="L34" t="s">
        <v>93</v>
      </c>
      <c r="M34">
        <v>0</v>
      </c>
      <c r="N34">
        <v>0</v>
      </c>
      <c r="O34" s="10" t="s">
        <v>867</v>
      </c>
      <c r="P34" s="10" t="s">
        <v>868</v>
      </c>
      <c r="Q34" s="10" t="s">
        <v>779</v>
      </c>
      <c r="R34" t="s">
        <v>77</v>
      </c>
      <c r="S34" t="s">
        <v>738</v>
      </c>
      <c r="T34" s="14">
        <v>618.9</v>
      </c>
      <c r="U34" s="14">
        <v>-219</v>
      </c>
      <c r="V34" s="9">
        <v>44488</v>
      </c>
      <c r="W34">
        <v>0</v>
      </c>
      <c r="X34">
        <v>0</v>
      </c>
      <c r="Y34" s="9">
        <v>44478</v>
      </c>
      <c r="Z34">
        <v>0</v>
      </c>
      <c r="AA34">
        <v>0</v>
      </c>
      <c r="AB34">
        <v>0</v>
      </c>
      <c r="AC34">
        <v>-1.1782000000000001E-2</v>
      </c>
      <c r="AD34">
        <v>-1.1677649999999999</v>
      </c>
      <c r="AE34">
        <v>-2.1505380000000001</v>
      </c>
      <c r="AF34">
        <v>0</v>
      </c>
      <c r="AG34">
        <v>0</v>
      </c>
      <c r="AH34">
        <v>-1.1816999999999999E-2</v>
      </c>
      <c r="AI34">
        <v>0</v>
      </c>
      <c r="AJ34">
        <v>5.7980999999999998E-2</v>
      </c>
      <c r="AK34">
        <v>0</v>
      </c>
      <c r="AL34" s="14">
        <v>715.57</v>
      </c>
      <c r="AM34" s="14">
        <v>-253.96</v>
      </c>
    </row>
    <row r="35" spans="1:39">
      <c r="A35" s="10" t="s">
        <v>732</v>
      </c>
      <c r="B35" s="10" t="s">
        <v>869</v>
      </c>
      <c r="C35" s="10" t="s">
        <v>870</v>
      </c>
      <c r="D35" s="10" t="s">
        <v>869</v>
      </c>
      <c r="E35" s="9">
        <v>44480</v>
      </c>
      <c r="F35" s="9">
        <v>44488</v>
      </c>
      <c r="G35">
        <f t="shared" si="0"/>
        <v>8</v>
      </c>
      <c r="H35">
        <v>0</v>
      </c>
      <c r="I35" t="s">
        <v>131</v>
      </c>
      <c r="J35" t="s">
        <v>219</v>
      </c>
      <c r="K35" t="s">
        <v>93</v>
      </c>
      <c r="L35" t="s">
        <v>93</v>
      </c>
      <c r="M35">
        <v>1</v>
      </c>
      <c r="N35">
        <v>0</v>
      </c>
      <c r="O35" s="10" t="s">
        <v>871</v>
      </c>
      <c r="P35" s="10" t="s">
        <v>872</v>
      </c>
      <c r="Q35" s="10" t="s">
        <v>779</v>
      </c>
      <c r="R35" t="s">
        <v>77</v>
      </c>
      <c r="S35" t="s">
        <v>738</v>
      </c>
      <c r="T35" s="14">
        <v>420.83</v>
      </c>
      <c r="U35" s="14">
        <v>-420.83</v>
      </c>
      <c r="V35" s="9">
        <v>44488</v>
      </c>
      <c r="W35">
        <v>0</v>
      </c>
      <c r="X35">
        <v>0</v>
      </c>
      <c r="Y35" s="9">
        <v>44480</v>
      </c>
      <c r="Z35">
        <v>0</v>
      </c>
      <c r="AA35">
        <v>0</v>
      </c>
      <c r="AB35">
        <v>0</v>
      </c>
      <c r="AC35">
        <v>-1.1787000000000001E-2</v>
      </c>
      <c r="AD35">
        <v>-0.798149</v>
      </c>
      <c r="AE35">
        <v>-1.45749</v>
      </c>
      <c r="AF35">
        <v>0</v>
      </c>
      <c r="AG35">
        <v>0</v>
      </c>
      <c r="AH35">
        <v>-1.1816999999999999E-2</v>
      </c>
      <c r="AI35">
        <v>0</v>
      </c>
      <c r="AJ35">
        <v>5.7980999999999998E-2</v>
      </c>
      <c r="AK35">
        <v>0</v>
      </c>
      <c r="AL35" s="14">
        <v>486.56</v>
      </c>
      <c r="AM35" s="14">
        <v>-488</v>
      </c>
    </row>
    <row r="36" spans="1:39">
      <c r="A36" s="10" t="s">
        <v>732</v>
      </c>
      <c r="B36" s="10" t="s">
        <v>873</v>
      </c>
      <c r="C36" s="10" t="s">
        <v>874</v>
      </c>
      <c r="D36" s="10" t="s">
        <v>873</v>
      </c>
      <c r="E36" s="9">
        <v>44483</v>
      </c>
      <c r="F36" s="9">
        <v>44488</v>
      </c>
      <c r="G36">
        <f t="shared" si="0"/>
        <v>5</v>
      </c>
      <c r="H36">
        <v>0</v>
      </c>
      <c r="I36" t="s">
        <v>131</v>
      </c>
      <c r="J36" t="s">
        <v>219</v>
      </c>
      <c r="K36" t="s">
        <v>93</v>
      </c>
      <c r="L36" t="s">
        <v>93</v>
      </c>
      <c r="M36">
        <v>0</v>
      </c>
      <c r="N36">
        <v>0</v>
      </c>
      <c r="O36" s="10" t="s">
        <v>875</v>
      </c>
      <c r="P36" s="10" t="s">
        <v>876</v>
      </c>
      <c r="Q36" s="10" t="s">
        <v>779</v>
      </c>
      <c r="R36" t="s">
        <v>77</v>
      </c>
      <c r="S36" t="s">
        <v>738</v>
      </c>
      <c r="T36" s="14">
        <v>753.1</v>
      </c>
      <c r="U36" s="14">
        <v>-309.7</v>
      </c>
      <c r="V36" s="9">
        <v>44488</v>
      </c>
      <c r="W36">
        <v>0</v>
      </c>
      <c r="X36">
        <v>0</v>
      </c>
      <c r="Y36" s="9">
        <v>44483</v>
      </c>
      <c r="Z36">
        <v>0</v>
      </c>
      <c r="AA36">
        <v>0</v>
      </c>
      <c r="AB36">
        <v>0</v>
      </c>
      <c r="AC36">
        <v>-1.1780000000000001E-2</v>
      </c>
      <c r="AD36">
        <v>-1.4104049999999999</v>
      </c>
      <c r="AE36">
        <v>-2.612717</v>
      </c>
      <c r="AF36">
        <v>0</v>
      </c>
      <c r="AG36">
        <v>0</v>
      </c>
      <c r="AH36">
        <v>-1.1816999999999999E-2</v>
      </c>
      <c r="AI36">
        <v>0</v>
      </c>
      <c r="AJ36">
        <v>5.7980999999999998E-2</v>
      </c>
      <c r="AK36">
        <v>0</v>
      </c>
      <c r="AL36" s="14">
        <v>870.63</v>
      </c>
      <c r="AM36" s="14">
        <v>-359.13</v>
      </c>
    </row>
    <row r="37" spans="1:39">
      <c r="A37" s="10" t="s">
        <v>732</v>
      </c>
      <c r="B37" s="10" t="s">
        <v>877</v>
      </c>
      <c r="C37" s="10" t="s">
        <v>878</v>
      </c>
      <c r="D37" s="10" t="s">
        <v>877</v>
      </c>
      <c r="E37" s="9">
        <v>44479</v>
      </c>
      <c r="F37" s="9">
        <v>44488</v>
      </c>
      <c r="G37">
        <f t="shared" si="0"/>
        <v>9</v>
      </c>
      <c r="H37">
        <v>0</v>
      </c>
      <c r="I37" t="s">
        <v>131</v>
      </c>
      <c r="J37" t="s">
        <v>219</v>
      </c>
      <c r="K37" t="s">
        <v>93</v>
      </c>
      <c r="L37" t="s">
        <v>93</v>
      </c>
      <c r="M37">
        <v>0</v>
      </c>
      <c r="N37">
        <v>0</v>
      </c>
      <c r="O37" s="10" t="s">
        <v>879</v>
      </c>
      <c r="P37" s="10" t="s">
        <v>880</v>
      </c>
      <c r="Q37" s="10" t="s">
        <v>779</v>
      </c>
      <c r="R37" t="s">
        <v>77</v>
      </c>
      <c r="S37" t="s">
        <v>738</v>
      </c>
      <c r="T37" s="14">
        <v>55.8</v>
      </c>
      <c r="U37" s="14">
        <v>-49.9</v>
      </c>
      <c r="V37" s="9">
        <v>44488</v>
      </c>
      <c r="W37">
        <v>0</v>
      </c>
      <c r="X37">
        <v>0</v>
      </c>
      <c r="Y37" s="9">
        <v>44479</v>
      </c>
      <c r="Z37">
        <v>0</v>
      </c>
      <c r="AA37">
        <v>0</v>
      </c>
      <c r="AB37">
        <v>0</v>
      </c>
      <c r="AC37">
        <v>-1.1782000000000001E-2</v>
      </c>
      <c r="AD37">
        <v>-0.11562</v>
      </c>
      <c r="AE37">
        <v>-0.19655500000000001</v>
      </c>
      <c r="AF37">
        <v>0</v>
      </c>
      <c r="AG37">
        <v>0</v>
      </c>
      <c r="AH37">
        <v>-1.1816999999999999E-2</v>
      </c>
      <c r="AI37">
        <v>0</v>
      </c>
      <c r="AJ37">
        <v>5.7980999999999998E-2</v>
      </c>
      <c r="AK37">
        <v>0</v>
      </c>
      <c r="AL37" s="14">
        <v>64.510000000000005</v>
      </c>
      <c r="AM37" s="14">
        <v>-57.87</v>
      </c>
    </row>
    <row r="38" spans="1:39">
      <c r="A38" s="10" t="s">
        <v>732</v>
      </c>
      <c r="B38" s="10" t="s">
        <v>881</v>
      </c>
      <c r="C38" s="10" t="s">
        <v>882</v>
      </c>
      <c r="D38" s="10" t="s">
        <v>881</v>
      </c>
      <c r="E38" s="9">
        <v>44470</v>
      </c>
      <c r="F38" s="9">
        <v>44480</v>
      </c>
      <c r="G38">
        <f t="shared" si="0"/>
        <v>10</v>
      </c>
      <c r="H38">
        <v>0</v>
      </c>
      <c r="I38" t="s">
        <v>131</v>
      </c>
      <c r="J38" t="s">
        <v>219</v>
      </c>
      <c r="K38" t="s">
        <v>93</v>
      </c>
      <c r="L38" t="s">
        <v>93</v>
      </c>
      <c r="M38">
        <v>1</v>
      </c>
      <c r="N38">
        <v>0</v>
      </c>
      <c r="O38" s="10" t="s">
        <v>883</v>
      </c>
      <c r="P38" s="10" t="s">
        <v>884</v>
      </c>
      <c r="Q38" s="10" t="s">
        <v>779</v>
      </c>
      <c r="R38" t="s">
        <v>77</v>
      </c>
      <c r="S38" t="s">
        <v>738</v>
      </c>
      <c r="T38" s="14">
        <v>304.89999999999998</v>
      </c>
      <c r="U38" s="14">
        <v>-299</v>
      </c>
      <c r="V38" s="9">
        <v>44480</v>
      </c>
      <c r="W38">
        <v>0</v>
      </c>
      <c r="X38">
        <v>0</v>
      </c>
      <c r="Y38" s="9">
        <v>44470</v>
      </c>
      <c r="Z38">
        <v>0</v>
      </c>
      <c r="AA38">
        <v>0</v>
      </c>
      <c r="AB38">
        <v>0</v>
      </c>
      <c r="AC38">
        <v>-1.1806000000000001E-2</v>
      </c>
      <c r="AD38">
        <v>-0.57927399999999996</v>
      </c>
      <c r="AE38">
        <v>-1.054278</v>
      </c>
      <c r="AF38">
        <v>0</v>
      </c>
      <c r="AG38">
        <v>0</v>
      </c>
      <c r="AH38">
        <v>-1.1782000000000001E-2</v>
      </c>
      <c r="AI38">
        <v>0</v>
      </c>
      <c r="AJ38">
        <v>5.781E-2</v>
      </c>
      <c r="AK38">
        <v>0</v>
      </c>
      <c r="AL38" s="14">
        <v>353.24</v>
      </c>
      <c r="AM38" s="14">
        <v>-345.7</v>
      </c>
    </row>
    <row r="39" spans="1:39">
      <c r="A39" s="10" t="s">
        <v>732</v>
      </c>
      <c r="B39" s="10" t="s">
        <v>885</v>
      </c>
      <c r="C39" s="10" t="s">
        <v>886</v>
      </c>
      <c r="D39" s="10" t="s">
        <v>885</v>
      </c>
      <c r="E39" s="9">
        <v>44470</v>
      </c>
      <c r="F39" s="9">
        <v>44480</v>
      </c>
      <c r="G39">
        <f t="shared" si="0"/>
        <v>10</v>
      </c>
      <c r="H39">
        <v>0</v>
      </c>
      <c r="I39" t="s">
        <v>131</v>
      </c>
      <c r="J39" t="s">
        <v>219</v>
      </c>
      <c r="K39" t="s">
        <v>93</v>
      </c>
      <c r="L39" t="s">
        <v>93</v>
      </c>
      <c r="M39">
        <v>1</v>
      </c>
      <c r="N39">
        <v>0</v>
      </c>
      <c r="O39" s="10" t="s">
        <v>887</v>
      </c>
      <c r="P39" s="10" t="s">
        <v>888</v>
      </c>
      <c r="Q39" s="10" t="s">
        <v>779</v>
      </c>
      <c r="R39" t="s">
        <v>77</v>
      </c>
      <c r="S39" t="s">
        <v>738</v>
      </c>
      <c r="T39" s="14">
        <v>384.9</v>
      </c>
      <c r="U39" s="14">
        <v>-379</v>
      </c>
      <c r="V39" s="9">
        <v>44480</v>
      </c>
      <c r="W39">
        <v>0</v>
      </c>
      <c r="X39">
        <v>0</v>
      </c>
      <c r="Y39" s="9">
        <v>44470</v>
      </c>
      <c r="Z39">
        <v>0</v>
      </c>
      <c r="AA39">
        <v>0</v>
      </c>
      <c r="AB39">
        <v>0</v>
      </c>
      <c r="AC39">
        <v>-1.1806000000000001E-2</v>
      </c>
      <c r="AD39">
        <v>-1.1353759999999999</v>
      </c>
      <c r="AE39">
        <v>-1.3323290000000001</v>
      </c>
      <c r="AF39">
        <v>0</v>
      </c>
      <c r="AG39">
        <v>0</v>
      </c>
      <c r="AH39">
        <v>-1.1782000000000001E-2</v>
      </c>
      <c r="AI39">
        <v>0</v>
      </c>
      <c r="AJ39">
        <v>5.781E-2</v>
      </c>
      <c r="AK39">
        <v>0</v>
      </c>
      <c r="AL39" s="14">
        <v>445.92</v>
      </c>
      <c r="AM39" s="14">
        <v>-438.2</v>
      </c>
    </row>
    <row r="40" spans="1:39">
      <c r="A40" s="10" t="s">
        <v>732</v>
      </c>
      <c r="B40" s="10" t="s">
        <v>889</v>
      </c>
      <c r="C40" s="10" t="s">
        <v>890</v>
      </c>
      <c r="D40" s="10" t="s">
        <v>889</v>
      </c>
      <c r="E40" s="9">
        <v>44471</v>
      </c>
      <c r="F40" s="9">
        <v>44480</v>
      </c>
      <c r="G40">
        <f t="shared" si="0"/>
        <v>9</v>
      </c>
      <c r="H40">
        <v>0</v>
      </c>
      <c r="I40" t="s">
        <v>131</v>
      </c>
      <c r="J40" t="s">
        <v>219</v>
      </c>
      <c r="K40" t="s">
        <v>93</v>
      </c>
      <c r="L40" t="s">
        <v>93</v>
      </c>
      <c r="M40">
        <v>0</v>
      </c>
      <c r="N40">
        <v>0</v>
      </c>
      <c r="O40" s="10" t="s">
        <v>891</v>
      </c>
      <c r="P40" s="10" t="s">
        <v>892</v>
      </c>
      <c r="Q40" s="10" t="s">
        <v>779</v>
      </c>
      <c r="R40" t="s">
        <v>77</v>
      </c>
      <c r="S40" t="s">
        <v>738</v>
      </c>
      <c r="T40" s="14">
        <v>204.9</v>
      </c>
      <c r="U40" s="14">
        <v>-199</v>
      </c>
      <c r="V40" s="9">
        <v>44480</v>
      </c>
      <c r="W40">
        <v>0</v>
      </c>
      <c r="X40">
        <v>0</v>
      </c>
      <c r="Y40" s="9">
        <v>44471</v>
      </c>
      <c r="Z40">
        <v>0</v>
      </c>
      <c r="AA40">
        <v>0</v>
      </c>
      <c r="AB40">
        <v>0</v>
      </c>
      <c r="AC40">
        <v>-1.1804E-2</v>
      </c>
      <c r="AD40">
        <v>-0.39385999999999999</v>
      </c>
      <c r="AE40">
        <v>-0.70663200000000004</v>
      </c>
      <c r="AF40">
        <v>0</v>
      </c>
      <c r="AG40">
        <v>0</v>
      </c>
      <c r="AH40">
        <v>-1.1782000000000001E-2</v>
      </c>
      <c r="AI40">
        <v>0</v>
      </c>
      <c r="AJ40">
        <v>5.781E-2</v>
      </c>
      <c r="AK40">
        <v>0</v>
      </c>
      <c r="AL40" s="14">
        <v>237.35</v>
      </c>
      <c r="AM40" s="14">
        <v>-230.08</v>
      </c>
    </row>
    <row r="41" spans="1:39">
      <c r="A41" s="10" t="s">
        <v>732</v>
      </c>
      <c r="B41" s="10" t="s">
        <v>893</v>
      </c>
      <c r="C41" s="10" t="s">
        <v>894</v>
      </c>
      <c r="D41" s="10" t="s">
        <v>893</v>
      </c>
      <c r="E41" s="9">
        <v>44472</v>
      </c>
      <c r="F41" s="9">
        <v>44480</v>
      </c>
      <c r="G41">
        <f t="shared" si="0"/>
        <v>8</v>
      </c>
      <c r="H41">
        <v>0</v>
      </c>
      <c r="I41" t="s">
        <v>131</v>
      </c>
      <c r="J41" t="s">
        <v>219</v>
      </c>
      <c r="K41" t="s">
        <v>93</v>
      </c>
      <c r="L41" t="s">
        <v>93</v>
      </c>
      <c r="M41">
        <v>0</v>
      </c>
      <c r="N41">
        <v>0</v>
      </c>
      <c r="O41" s="10" t="s">
        <v>895</v>
      </c>
      <c r="P41" s="10" t="s">
        <v>896</v>
      </c>
      <c r="Q41" s="10" t="s">
        <v>779</v>
      </c>
      <c r="R41" t="s">
        <v>77</v>
      </c>
      <c r="S41" t="s">
        <v>738</v>
      </c>
      <c r="T41" s="14">
        <v>464.9</v>
      </c>
      <c r="U41" s="14">
        <v>-230</v>
      </c>
      <c r="V41" s="9">
        <v>44480</v>
      </c>
      <c r="W41">
        <v>0</v>
      </c>
      <c r="X41">
        <v>0</v>
      </c>
      <c r="Y41" s="9">
        <v>44472</v>
      </c>
      <c r="Z41">
        <v>0</v>
      </c>
      <c r="AA41">
        <v>0</v>
      </c>
      <c r="AB41">
        <v>0</v>
      </c>
      <c r="AC41">
        <v>-1.1804E-2</v>
      </c>
      <c r="AD41">
        <v>-0.88039400000000001</v>
      </c>
      <c r="AE41">
        <v>-1.6101939999999999</v>
      </c>
      <c r="AF41">
        <v>0</v>
      </c>
      <c r="AG41">
        <v>0</v>
      </c>
      <c r="AH41">
        <v>-1.1782000000000001E-2</v>
      </c>
      <c r="AI41">
        <v>0</v>
      </c>
      <c r="AJ41">
        <v>5.781E-2</v>
      </c>
      <c r="AK41">
        <v>0</v>
      </c>
      <c r="AL41" s="14">
        <v>538.54</v>
      </c>
      <c r="AM41" s="14">
        <v>-265.93</v>
      </c>
    </row>
    <row r="42" spans="1:39">
      <c r="A42" s="10" t="s">
        <v>732</v>
      </c>
      <c r="B42" s="10" t="s">
        <v>897</v>
      </c>
      <c r="C42" s="10" t="s">
        <v>898</v>
      </c>
      <c r="D42" s="10" t="s">
        <v>897</v>
      </c>
      <c r="E42" s="9">
        <v>44470</v>
      </c>
      <c r="F42" s="9">
        <v>44480</v>
      </c>
      <c r="G42">
        <f t="shared" si="0"/>
        <v>10</v>
      </c>
      <c r="H42">
        <v>0</v>
      </c>
      <c r="I42" t="s">
        <v>131</v>
      </c>
      <c r="J42" t="s">
        <v>219</v>
      </c>
      <c r="K42" t="s">
        <v>93</v>
      </c>
      <c r="L42" t="s">
        <v>93</v>
      </c>
      <c r="M42">
        <v>0</v>
      </c>
      <c r="N42">
        <v>0</v>
      </c>
      <c r="O42" s="10" t="s">
        <v>899</v>
      </c>
      <c r="P42" s="10" t="s">
        <v>868</v>
      </c>
      <c r="Q42" s="10" t="s">
        <v>779</v>
      </c>
      <c r="R42" t="s">
        <v>77</v>
      </c>
      <c r="S42" t="s">
        <v>738</v>
      </c>
      <c r="T42" s="14">
        <v>870.7</v>
      </c>
      <c r="U42" s="14">
        <v>-538.9</v>
      </c>
      <c r="V42" s="9">
        <v>44480</v>
      </c>
      <c r="W42">
        <v>0</v>
      </c>
      <c r="X42">
        <v>0</v>
      </c>
      <c r="Y42" s="9">
        <v>44470</v>
      </c>
      <c r="Z42">
        <v>0</v>
      </c>
      <c r="AA42">
        <v>0</v>
      </c>
      <c r="AB42">
        <v>0</v>
      </c>
      <c r="AC42">
        <v>-1.1804E-2</v>
      </c>
      <c r="AD42">
        <v>-1.633362</v>
      </c>
      <c r="AE42">
        <v>-3.0234580000000002</v>
      </c>
      <c r="AF42">
        <v>0</v>
      </c>
      <c r="AG42">
        <v>0</v>
      </c>
      <c r="AH42">
        <v>-1.1782000000000001E-2</v>
      </c>
      <c r="AI42">
        <v>0</v>
      </c>
      <c r="AJ42">
        <v>5.781E-2</v>
      </c>
      <c r="AK42">
        <v>0</v>
      </c>
      <c r="AL42" s="14">
        <v>1008.63</v>
      </c>
      <c r="AM42" s="14">
        <v>-623.08000000000004</v>
      </c>
    </row>
    <row r="43" spans="1:39">
      <c r="A43" s="10" t="s">
        <v>732</v>
      </c>
      <c r="B43" s="10" t="s">
        <v>900</v>
      </c>
      <c r="C43" s="10" t="s">
        <v>901</v>
      </c>
      <c r="D43" s="10" t="s">
        <v>900</v>
      </c>
      <c r="E43" s="9">
        <v>44472</v>
      </c>
      <c r="F43" s="9">
        <v>44480</v>
      </c>
      <c r="G43">
        <f t="shared" si="0"/>
        <v>8</v>
      </c>
      <c r="H43">
        <v>0</v>
      </c>
      <c r="I43" t="s">
        <v>131</v>
      </c>
      <c r="J43" t="s">
        <v>219</v>
      </c>
      <c r="K43" t="s">
        <v>93</v>
      </c>
      <c r="L43" t="s">
        <v>93</v>
      </c>
      <c r="M43">
        <v>1</v>
      </c>
      <c r="N43">
        <v>0</v>
      </c>
      <c r="O43" s="10" t="s">
        <v>902</v>
      </c>
      <c r="P43" s="10" t="s">
        <v>903</v>
      </c>
      <c r="Q43" s="10" t="s">
        <v>779</v>
      </c>
      <c r="R43" t="s">
        <v>77</v>
      </c>
      <c r="S43" t="s">
        <v>738</v>
      </c>
      <c r="T43" s="14">
        <v>404.9</v>
      </c>
      <c r="U43" s="14">
        <v>-399</v>
      </c>
      <c r="V43" s="9">
        <v>44480</v>
      </c>
      <c r="W43">
        <v>0</v>
      </c>
      <c r="X43">
        <v>0</v>
      </c>
      <c r="Y43" s="9">
        <v>44472</v>
      </c>
      <c r="Z43">
        <v>0</v>
      </c>
      <c r="AA43">
        <v>0</v>
      </c>
      <c r="AB43">
        <v>0</v>
      </c>
      <c r="AC43">
        <v>-1.1804E-2</v>
      </c>
      <c r="AD43">
        <v>-0.76455300000000004</v>
      </c>
      <c r="AE43">
        <v>-1.40168</v>
      </c>
      <c r="AF43">
        <v>0</v>
      </c>
      <c r="AG43">
        <v>0</v>
      </c>
      <c r="AH43">
        <v>-1.1782000000000001E-2</v>
      </c>
      <c r="AI43">
        <v>0</v>
      </c>
      <c r="AJ43">
        <v>5.781E-2</v>
      </c>
      <c r="AK43">
        <v>0</v>
      </c>
      <c r="AL43" s="14">
        <v>469.04</v>
      </c>
      <c r="AM43" s="14">
        <v>-461.33</v>
      </c>
    </row>
    <row r="44" spans="1:39">
      <c r="A44" s="10" t="s">
        <v>732</v>
      </c>
      <c r="B44" s="10" t="s">
        <v>904</v>
      </c>
      <c r="C44" s="10" t="s">
        <v>905</v>
      </c>
      <c r="D44" s="10" t="s">
        <v>904</v>
      </c>
      <c r="E44" s="9">
        <v>44475</v>
      </c>
      <c r="F44" s="9">
        <v>44482</v>
      </c>
      <c r="G44">
        <f t="shared" si="0"/>
        <v>7</v>
      </c>
      <c r="H44">
        <v>0</v>
      </c>
      <c r="I44" t="s">
        <v>131</v>
      </c>
      <c r="J44" t="s">
        <v>219</v>
      </c>
      <c r="K44" t="s">
        <v>93</v>
      </c>
      <c r="L44" t="s">
        <v>93</v>
      </c>
      <c r="M44">
        <v>0</v>
      </c>
      <c r="N44">
        <v>0</v>
      </c>
      <c r="O44" s="10" t="s">
        <v>906</v>
      </c>
      <c r="P44" s="10" t="s">
        <v>907</v>
      </c>
      <c r="Q44" s="10" t="s">
        <v>779</v>
      </c>
      <c r="R44" t="s">
        <v>77</v>
      </c>
      <c r="S44" t="s">
        <v>738</v>
      </c>
      <c r="T44" s="14">
        <v>863.7</v>
      </c>
      <c r="U44" s="14">
        <v>-359.8</v>
      </c>
      <c r="V44" s="9">
        <v>44482</v>
      </c>
      <c r="W44">
        <v>0</v>
      </c>
      <c r="X44">
        <v>0</v>
      </c>
      <c r="Y44" s="9">
        <v>44475</v>
      </c>
      <c r="Z44">
        <v>0</v>
      </c>
      <c r="AA44">
        <v>0</v>
      </c>
      <c r="AB44">
        <v>0</v>
      </c>
      <c r="AC44">
        <v>-1.1821E-2</v>
      </c>
      <c r="AD44">
        <v>-1.6241300000000001</v>
      </c>
      <c r="AE44">
        <v>-3.0046400000000002</v>
      </c>
      <c r="AF44">
        <v>0</v>
      </c>
      <c r="AG44">
        <v>0</v>
      </c>
      <c r="AH44">
        <v>-1.1766E-2</v>
      </c>
      <c r="AI44">
        <v>0</v>
      </c>
      <c r="AJ44">
        <v>5.7733E-2</v>
      </c>
      <c r="AK44">
        <v>0</v>
      </c>
      <c r="AL44" s="14">
        <v>1001.97</v>
      </c>
      <c r="AM44" s="14">
        <v>-415.45</v>
      </c>
    </row>
    <row r="45" spans="1:39">
      <c r="A45" s="10" t="s">
        <v>732</v>
      </c>
      <c r="B45" s="10" t="s">
        <v>908</v>
      </c>
      <c r="C45" s="10" t="s">
        <v>909</v>
      </c>
      <c r="D45" s="10" t="s">
        <v>908</v>
      </c>
      <c r="E45" s="9">
        <v>44476</v>
      </c>
      <c r="F45" s="9">
        <v>44482</v>
      </c>
      <c r="G45">
        <f t="shared" si="0"/>
        <v>6</v>
      </c>
      <c r="H45">
        <v>0</v>
      </c>
      <c r="I45" t="s">
        <v>131</v>
      </c>
      <c r="J45" t="s">
        <v>219</v>
      </c>
      <c r="K45" t="s">
        <v>93</v>
      </c>
      <c r="L45" t="s">
        <v>93</v>
      </c>
      <c r="M45">
        <v>0</v>
      </c>
      <c r="N45">
        <v>0</v>
      </c>
      <c r="O45" s="10" t="s">
        <v>910</v>
      </c>
      <c r="P45" s="10" t="s">
        <v>911</v>
      </c>
      <c r="Q45" s="10" t="s">
        <v>779</v>
      </c>
      <c r="R45" t="s">
        <v>77</v>
      </c>
      <c r="S45" t="s">
        <v>738</v>
      </c>
      <c r="T45" s="14">
        <v>265.60000000000002</v>
      </c>
      <c r="U45" s="14">
        <v>-69.900000000000006</v>
      </c>
      <c r="V45" s="9">
        <v>44482</v>
      </c>
      <c r="W45">
        <v>0</v>
      </c>
      <c r="X45">
        <v>0</v>
      </c>
      <c r="Y45" s="9">
        <v>44476</v>
      </c>
      <c r="Z45">
        <v>0</v>
      </c>
      <c r="AA45">
        <v>0</v>
      </c>
      <c r="AB45">
        <v>0</v>
      </c>
      <c r="AC45">
        <v>-1.1786E-2</v>
      </c>
      <c r="AD45">
        <v>-0.50890599999999997</v>
      </c>
      <c r="AE45">
        <v>-0.92528299999999997</v>
      </c>
      <c r="AF45">
        <v>0</v>
      </c>
      <c r="AG45">
        <v>0</v>
      </c>
      <c r="AH45">
        <v>-1.1766E-2</v>
      </c>
      <c r="AI45">
        <v>0</v>
      </c>
      <c r="AJ45">
        <v>5.7733E-2</v>
      </c>
      <c r="AK45">
        <v>0</v>
      </c>
      <c r="AL45" s="14">
        <v>307.19</v>
      </c>
      <c r="AM45" s="14">
        <v>-80.709999999999994</v>
      </c>
    </row>
    <row r="46" spans="1:39">
      <c r="A46" s="10" t="s">
        <v>732</v>
      </c>
      <c r="B46" s="10" t="s">
        <v>912</v>
      </c>
      <c r="C46" s="10" t="s">
        <v>913</v>
      </c>
      <c r="D46" s="10" t="s">
        <v>912</v>
      </c>
      <c r="E46" s="9">
        <v>44475</v>
      </c>
      <c r="F46" s="9">
        <v>44482</v>
      </c>
      <c r="G46">
        <f t="shared" si="0"/>
        <v>7</v>
      </c>
      <c r="H46">
        <v>0</v>
      </c>
      <c r="I46" t="s">
        <v>131</v>
      </c>
      <c r="J46" t="s">
        <v>219</v>
      </c>
      <c r="K46" t="s">
        <v>93</v>
      </c>
      <c r="L46" t="s">
        <v>93</v>
      </c>
      <c r="M46">
        <v>0</v>
      </c>
      <c r="N46">
        <v>0</v>
      </c>
      <c r="O46" s="10" t="s">
        <v>914</v>
      </c>
      <c r="P46" s="10" t="s">
        <v>915</v>
      </c>
      <c r="Q46" s="10" t="s">
        <v>779</v>
      </c>
      <c r="R46" t="s">
        <v>77</v>
      </c>
      <c r="S46" t="s">
        <v>738</v>
      </c>
      <c r="T46" s="14">
        <v>603.9</v>
      </c>
      <c r="U46" s="14">
        <v>-299</v>
      </c>
      <c r="V46" s="9">
        <v>44482</v>
      </c>
      <c r="W46">
        <v>0</v>
      </c>
      <c r="X46">
        <v>0</v>
      </c>
      <c r="Y46" s="9">
        <v>44475</v>
      </c>
      <c r="Z46">
        <v>0</v>
      </c>
      <c r="AA46">
        <v>0</v>
      </c>
      <c r="AB46">
        <v>0</v>
      </c>
      <c r="AC46">
        <v>-1.1821E-2</v>
      </c>
      <c r="AD46">
        <v>-1.1368910000000001</v>
      </c>
      <c r="AE46">
        <v>-2.0997680000000001</v>
      </c>
      <c r="AF46">
        <v>0</v>
      </c>
      <c r="AG46">
        <v>0</v>
      </c>
      <c r="AH46">
        <v>-1.1766E-2</v>
      </c>
      <c r="AI46">
        <v>0</v>
      </c>
      <c r="AJ46">
        <v>5.7733E-2</v>
      </c>
      <c r="AK46">
        <v>0</v>
      </c>
      <c r="AL46" s="14">
        <v>700.58</v>
      </c>
      <c r="AM46" s="14">
        <v>-345.25</v>
      </c>
    </row>
    <row r="47" spans="1:39">
      <c r="A47" s="10" t="s">
        <v>732</v>
      </c>
      <c r="B47" s="10" t="s">
        <v>916</v>
      </c>
      <c r="C47" s="10" t="s">
        <v>917</v>
      </c>
      <c r="D47" s="10" t="s">
        <v>916</v>
      </c>
      <c r="E47" s="9">
        <v>44474</v>
      </c>
      <c r="F47" s="9">
        <v>44482</v>
      </c>
      <c r="G47">
        <f t="shared" si="0"/>
        <v>8</v>
      </c>
      <c r="H47">
        <v>0</v>
      </c>
      <c r="I47" t="s">
        <v>131</v>
      </c>
      <c r="J47" t="s">
        <v>219</v>
      </c>
      <c r="K47" t="s">
        <v>93</v>
      </c>
      <c r="L47" t="s">
        <v>93</v>
      </c>
      <c r="M47">
        <v>1</v>
      </c>
      <c r="N47">
        <v>0</v>
      </c>
      <c r="O47" s="10" t="s">
        <v>918</v>
      </c>
      <c r="P47" s="10" t="s">
        <v>919</v>
      </c>
      <c r="Q47" s="10" t="s">
        <v>779</v>
      </c>
      <c r="R47" t="s">
        <v>77</v>
      </c>
      <c r="S47" t="s">
        <v>738</v>
      </c>
      <c r="T47" s="14">
        <v>370.9</v>
      </c>
      <c r="U47" s="14">
        <v>-365</v>
      </c>
      <c r="V47" s="9">
        <v>44482</v>
      </c>
      <c r="W47">
        <v>0</v>
      </c>
      <c r="X47">
        <v>0</v>
      </c>
      <c r="Y47" s="9">
        <v>44474</v>
      </c>
      <c r="Z47">
        <v>0</v>
      </c>
      <c r="AA47">
        <v>0</v>
      </c>
      <c r="AB47">
        <v>0</v>
      </c>
      <c r="AC47">
        <v>-1.1834000000000001E-2</v>
      </c>
      <c r="AD47">
        <v>-0.70839600000000003</v>
      </c>
      <c r="AE47">
        <v>-1.2890489999999999</v>
      </c>
      <c r="AF47">
        <v>0</v>
      </c>
      <c r="AG47">
        <v>0</v>
      </c>
      <c r="AH47">
        <v>-1.1766E-2</v>
      </c>
      <c r="AI47">
        <v>0</v>
      </c>
      <c r="AJ47">
        <v>5.7733E-2</v>
      </c>
      <c r="AK47">
        <v>0</v>
      </c>
      <c r="AL47" s="14">
        <v>430.72</v>
      </c>
      <c r="AM47" s="14">
        <v>-421.45</v>
      </c>
    </row>
    <row r="48" spans="1:39">
      <c r="A48" s="10" t="s">
        <v>732</v>
      </c>
      <c r="B48" s="10" t="s">
        <v>920</v>
      </c>
      <c r="C48" s="10" t="s">
        <v>921</v>
      </c>
      <c r="D48" s="10" t="s">
        <v>920</v>
      </c>
      <c r="E48" s="9">
        <v>44474</v>
      </c>
      <c r="F48" s="9">
        <v>44482</v>
      </c>
      <c r="G48">
        <f t="shared" si="0"/>
        <v>8</v>
      </c>
      <c r="H48">
        <v>0</v>
      </c>
      <c r="I48" t="s">
        <v>131</v>
      </c>
      <c r="J48" t="s">
        <v>219</v>
      </c>
      <c r="K48" t="s">
        <v>93</v>
      </c>
      <c r="L48" t="s">
        <v>93</v>
      </c>
      <c r="M48">
        <v>0</v>
      </c>
      <c r="N48">
        <v>0</v>
      </c>
      <c r="O48" s="10" t="s">
        <v>922</v>
      </c>
      <c r="P48" s="10" t="s">
        <v>923</v>
      </c>
      <c r="Q48" s="10" t="s">
        <v>779</v>
      </c>
      <c r="R48" t="s">
        <v>77</v>
      </c>
      <c r="S48" t="s">
        <v>738</v>
      </c>
      <c r="T48" s="14">
        <v>285.89999999999998</v>
      </c>
      <c r="U48" s="14">
        <v>-280</v>
      </c>
      <c r="V48" s="9">
        <v>44482</v>
      </c>
      <c r="W48">
        <v>0</v>
      </c>
      <c r="X48">
        <v>0</v>
      </c>
      <c r="Y48" s="9">
        <v>44474</v>
      </c>
      <c r="Z48">
        <v>0</v>
      </c>
      <c r="AA48">
        <v>0</v>
      </c>
      <c r="AB48">
        <v>0</v>
      </c>
      <c r="AC48">
        <v>-1.1834000000000001E-2</v>
      </c>
      <c r="AD48">
        <v>-0.54581299999999999</v>
      </c>
      <c r="AE48">
        <v>-0.99872300000000003</v>
      </c>
      <c r="AF48">
        <v>0</v>
      </c>
      <c r="AG48">
        <v>0</v>
      </c>
      <c r="AH48">
        <v>-1.1766E-2</v>
      </c>
      <c r="AI48">
        <v>0</v>
      </c>
      <c r="AJ48">
        <v>5.7733E-2</v>
      </c>
      <c r="AK48">
        <v>0</v>
      </c>
      <c r="AL48" s="14">
        <v>332.01</v>
      </c>
      <c r="AM48" s="14">
        <v>-323.31</v>
      </c>
    </row>
    <row r="49" spans="1:39">
      <c r="A49" s="10" t="s">
        <v>732</v>
      </c>
      <c r="B49" s="10" t="s">
        <v>924</v>
      </c>
      <c r="C49" s="10" t="s">
        <v>925</v>
      </c>
      <c r="D49" s="10" t="s">
        <v>924</v>
      </c>
      <c r="E49" s="9">
        <v>44473</v>
      </c>
      <c r="F49" s="9">
        <v>44482</v>
      </c>
      <c r="G49">
        <f t="shared" si="0"/>
        <v>9</v>
      </c>
      <c r="H49">
        <v>0</v>
      </c>
      <c r="I49" t="s">
        <v>131</v>
      </c>
      <c r="J49" t="s">
        <v>219</v>
      </c>
      <c r="K49" t="s">
        <v>93</v>
      </c>
      <c r="L49" t="s">
        <v>93</v>
      </c>
      <c r="M49">
        <v>1</v>
      </c>
      <c r="N49">
        <v>0</v>
      </c>
      <c r="O49" s="10" t="s">
        <v>926</v>
      </c>
      <c r="P49" s="10" t="s">
        <v>927</v>
      </c>
      <c r="Q49" s="10" t="s">
        <v>779</v>
      </c>
      <c r="R49" t="s">
        <v>77</v>
      </c>
      <c r="S49" t="s">
        <v>738</v>
      </c>
      <c r="T49" s="14">
        <v>474.8</v>
      </c>
      <c r="U49" s="14">
        <v>-468.9</v>
      </c>
      <c r="V49" s="9">
        <v>44482</v>
      </c>
      <c r="W49">
        <v>0</v>
      </c>
      <c r="X49">
        <v>0</v>
      </c>
      <c r="Y49" s="9">
        <v>44473</v>
      </c>
      <c r="Z49">
        <v>0</v>
      </c>
      <c r="AA49">
        <v>0</v>
      </c>
      <c r="AB49">
        <v>0</v>
      </c>
      <c r="AC49">
        <v>-1.1834000000000001E-2</v>
      </c>
      <c r="AD49">
        <v>-0.89420500000000003</v>
      </c>
      <c r="AE49">
        <v>-1.649054</v>
      </c>
      <c r="AF49">
        <v>0</v>
      </c>
      <c r="AG49">
        <v>0</v>
      </c>
      <c r="AH49">
        <v>-1.1766E-2</v>
      </c>
      <c r="AI49">
        <v>0</v>
      </c>
      <c r="AJ49">
        <v>5.7733E-2</v>
      </c>
      <c r="AK49">
        <v>0</v>
      </c>
      <c r="AL49" s="14">
        <v>551.38</v>
      </c>
      <c r="AM49" s="14">
        <v>-541.41999999999996</v>
      </c>
    </row>
    <row r="50" spans="1:39">
      <c r="A50" s="10" t="s">
        <v>732</v>
      </c>
      <c r="B50" s="10" t="s">
        <v>928</v>
      </c>
      <c r="C50" s="10" t="s">
        <v>929</v>
      </c>
      <c r="D50" s="10" t="s">
        <v>928</v>
      </c>
      <c r="E50" s="9">
        <v>44476</v>
      </c>
      <c r="F50" s="9">
        <v>44482</v>
      </c>
      <c r="G50">
        <f t="shared" si="0"/>
        <v>6</v>
      </c>
      <c r="H50">
        <v>0</v>
      </c>
      <c r="I50" t="s">
        <v>131</v>
      </c>
      <c r="J50" t="s">
        <v>219</v>
      </c>
      <c r="K50" t="s">
        <v>93</v>
      </c>
      <c r="L50" t="s">
        <v>93</v>
      </c>
      <c r="M50">
        <v>0</v>
      </c>
      <c r="N50">
        <v>0</v>
      </c>
      <c r="O50" s="10" t="s">
        <v>930</v>
      </c>
      <c r="P50" s="10" t="s">
        <v>931</v>
      </c>
      <c r="Q50" s="10" t="s">
        <v>779</v>
      </c>
      <c r="R50" t="s">
        <v>77</v>
      </c>
      <c r="S50" t="s">
        <v>738</v>
      </c>
      <c r="T50" s="14">
        <v>995.4</v>
      </c>
      <c r="U50" s="14">
        <v>-719.7</v>
      </c>
      <c r="V50" s="9">
        <v>44482</v>
      </c>
      <c r="W50">
        <v>0</v>
      </c>
      <c r="X50">
        <v>0</v>
      </c>
      <c r="Y50" s="9">
        <v>44476</v>
      </c>
      <c r="Z50">
        <v>0</v>
      </c>
      <c r="AA50">
        <v>0</v>
      </c>
      <c r="AB50">
        <v>0</v>
      </c>
      <c r="AC50">
        <v>-1.1786E-2</v>
      </c>
      <c r="AD50">
        <v>-1.862133</v>
      </c>
      <c r="AE50">
        <v>-3.4582470000000001</v>
      </c>
      <c r="AF50">
        <v>0</v>
      </c>
      <c r="AG50">
        <v>0</v>
      </c>
      <c r="AH50">
        <v>-1.1766E-2</v>
      </c>
      <c r="AI50">
        <v>0</v>
      </c>
      <c r="AJ50">
        <v>5.7733E-2</v>
      </c>
      <c r="AK50">
        <v>0</v>
      </c>
      <c r="AL50" s="14">
        <v>1151.28</v>
      </c>
      <c r="AM50" s="14">
        <v>-831.01</v>
      </c>
    </row>
    <row r="51" spans="1:39">
      <c r="A51" s="10" t="s">
        <v>732</v>
      </c>
      <c r="B51" s="10" t="s">
        <v>932</v>
      </c>
      <c r="C51" s="10" t="s">
        <v>933</v>
      </c>
      <c r="D51" s="10" t="s">
        <v>932</v>
      </c>
      <c r="E51" s="9">
        <v>44474</v>
      </c>
      <c r="F51" s="9">
        <v>44482</v>
      </c>
      <c r="G51">
        <f t="shared" si="0"/>
        <v>8</v>
      </c>
      <c r="H51">
        <v>0</v>
      </c>
      <c r="I51" t="s">
        <v>131</v>
      </c>
      <c r="J51" t="s">
        <v>219</v>
      </c>
      <c r="K51" t="s">
        <v>93</v>
      </c>
      <c r="L51" t="s">
        <v>93</v>
      </c>
      <c r="M51">
        <v>1</v>
      </c>
      <c r="N51">
        <v>0</v>
      </c>
      <c r="O51" s="10" t="s">
        <v>934</v>
      </c>
      <c r="P51" s="10" t="s">
        <v>815</v>
      </c>
      <c r="Q51" s="10" t="s">
        <v>779</v>
      </c>
      <c r="R51" t="s">
        <v>77</v>
      </c>
      <c r="S51" t="s">
        <v>738</v>
      </c>
      <c r="T51" s="14">
        <v>664.8</v>
      </c>
      <c r="U51" s="14">
        <v>-658.9</v>
      </c>
      <c r="V51" s="9">
        <v>44482</v>
      </c>
      <c r="W51">
        <v>0</v>
      </c>
      <c r="X51">
        <v>0</v>
      </c>
      <c r="Y51" s="9">
        <v>44474</v>
      </c>
      <c r="Z51">
        <v>0</v>
      </c>
      <c r="AA51">
        <v>0</v>
      </c>
      <c r="AB51">
        <v>0</v>
      </c>
      <c r="AC51">
        <v>-1.1834000000000001E-2</v>
      </c>
      <c r="AD51">
        <v>-1.25421</v>
      </c>
      <c r="AE51">
        <v>-2.3109980000000001</v>
      </c>
      <c r="AF51">
        <v>0</v>
      </c>
      <c r="AG51">
        <v>0</v>
      </c>
      <c r="AH51">
        <v>-1.1766E-2</v>
      </c>
      <c r="AI51">
        <v>0</v>
      </c>
      <c r="AJ51">
        <v>5.7733E-2</v>
      </c>
      <c r="AK51">
        <v>0</v>
      </c>
      <c r="AL51" s="14">
        <v>772.03</v>
      </c>
      <c r="AM51" s="14">
        <v>-760.81</v>
      </c>
    </row>
    <row r="52" spans="1:39">
      <c r="A52" s="10" t="s">
        <v>732</v>
      </c>
      <c r="B52" s="10" t="s">
        <v>935</v>
      </c>
      <c r="C52" s="10" t="s">
        <v>936</v>
      </c>
      <c r="D52" s="10" t="s">
        <v>935</v>
      </c>
      <c r="E52" s="9">
        <v>44478</v>
      </c>
      <c r="F52" s="9">
        <v>44489</v>
      </c>
      <c r="G52">
        <f t="shared" si="0"/>
        <v>11</v>
      </c>
      <c r="H52">
        <v>0</v>
      </c>
      <c r="I52" t="s">
        <v>131</v>
      </c>
      <c r="J52" t="s">
        <v>219</v>
      </c>
      <c r="K52" t="s">
        <v>93</v>
      </c>
      <c r="L52" t="s">
        <v>93</v>
      </c>
      <c r="M52">
        <v>0</v>
      </c>
      <c r="N52">
        <v>0</v>
      </c>
      <c r="O52" s="10" t="s">
        <v>937</v>
      </c>
      <c r="P52" s="10" t="s">
        <v>938</v>
      </c>
      <c r="Q52" s="10" t="s">
        <v>779</v>
      </c>
      <c r="R52" t="s">
        <v>77</v>
      </c>
      <c r="S52" t="s">
        <v>738</v>
      </c>
      <c r="T52" s="14">
        <v>254.9</v>
      </c>
      <c r="U52" s="14">
        <v>-249</v>
      </c>
      <c r="V52" s="9">
        <v>44489</v>
      </c>
      <c r="W52">
        <v>0</v>
      </c>
      <c r="X52">
        <v>0</v>
      </c>
      <c r="Y52" s="9">
        <v>44478</v>
      </c>
      <c r="Z52">
        <v>0</v>
      </c>
      <c r="AA52">
        <v>0</v>
      </c>
      <c r="AB52">
        <v>0</v>
      </c>
      <c r="AC52">
        <v>-1.1782000000000001E-2</v>
      </c>
      <c r="AD52">
        <v>-0.48560500000000001</v>
      </c>
      <c r="AE52">
        <v>-0.878714</v>
      </c>
      <c r="AF52">
        <v>0</v>
      </c>
      <c r="AG52">
        <v>0</v>
      </c>
      <c r="AH52">
        <v>-1.1858E-2</v>
      </c>
      <c r="AI52">
        <v>0</v>
      </c>
      <c r="AJ52">
        <v>5.8187000000000003E-2</v>
      </c>
      <c r="AK52">
        <v>0</v>
      </c>
      <c r="AL52" s="14">
        <v>294.70999999999998</v>
      </c>
      <c r="AM52" s="14">
        <v>-289.77</v>
      </c>
    </row>
    <row r="53" spans="1:39">
      <c r="A53" s="10" t="s">
        <v>732</v>
      </c>
      <c r="B53" s="10" t="s">
        <v>939</v>
      </c>
      <c r="C53" s="10" t="s">
        <v>940</v>
      </c>
      <c r="D53" s="10" t="s">
        <v>939</v>
      </c>
      <c r="E53" s="9">
        <v>44491</v>
      </c>
      <c r="F53" s="9">
        <v>44494</v>
      </c>
      <c r="G53">
        <f t="shared" si="0"/>
        <v>3</v>
      </c>
      <c r="H53">
        <v>0</v>
      </c>
      <c r="I53" t="s">
        <v>131</v>
      </c>
      <c r="J53" t="s">
        <v>219</v>
      </c>
      <c r="K53" t="s">
        <v>93</v>
      </c>
      <c r="L53" t="s">
        <v>93</v>
      </c>
      <c r="M53">
        <v>1</v>
      </c>
      <c r="N53">
        <v>0</v>
      </c>
      <c r="O53" s="10" t="s">
        <v>941</v>
      </c>
      <c r="P53" s="10" t="s">
        <v>942</v>
      </c>
      <c r="Q53" s="10" t="s">
        <v>779</v>
      </c>
      <c r="R53" t="s">
        <v>77</v>
      </c>
      <c r="S53" t="s">
        <v>738</v>
      </c>
      <c r="T53" s="14">
        <v>523.9</v>
      </c>
      <c r="U53" s="14">
        <v>-523.9</v>
      </c>
      <c r="V53" s="9">
        <v>44494</v>
      </c>
      <c r="W53">
        <v>0</v>
      </c>
      <c r="X53">
        <v>0</v>
      </c>
      <c r="Y53" s="9">
        <v>44491</v>
      </c>
      <c r="Z53">
        <v>0</v>
      </c>
      <c r="AA53">
        <v>0</v>
      </c>
      <c r="AB53">
        <v>0</v>
      </c>
      <c r="AC53">
        <v>-1.1864E-2</v>
      </c>
      <c r="AD53">
        <v>-0.98963800000000002</v>
      </c>
      <c r="AE53">
        <v>-1.8279190000000001</v>
      </c>
      <c r="AF53">
        <v>0</v>
      </c>
      <c r="AG53">
        <v>0</v>
      </c>
      <c r="AH53">
        <v>-1.1858E-2</v>
      </c>
      <c r="AI53">
        <v>0</v>
      </c>
      <c r="AJ53">
        <v>5.8184E-2</v>
      </c>
      <c r="AK53">
        <v>0</v>
      </c>
      <c r="AL53" s="14">
        <v>609.96</v>
      </c>
      <c r="AM53" s="14">
        <v>-609.65</v>
      </c>
    </row>
    <row r="54" spans="1:39">
      <c r="A54" s="10" t="s">
        <v>732</v>
      </c>
      <c r="B54" s="10" t="s">
        <v>943</v>
      </c>
      <c r="C54" s="10" t="s">
        <v>944</v>
      </c>
      <c r="D54" s="10" t="s">
        <v>943</v>
      </c>
      <c r="E54" s="9">
        <v>44485</v>
      </c>
      <c r="F54" s="9">
        <v>44494</v>
      </c>
      <c r="G54">
        <f t="shared" si="0"/>
        <v>9</v>
      </c>
      <c r="H54">
        <v>0</v>
      </c>
      <c r="I54" t="s">
        <v>131</v>
      </c>
      <c r="J54" t="s">
        <v>219</v>
      </c>
      <c r="K54" t="s">
        <v>93</v>
      </c>
      <c r="L54" t="s">
        <v>93</v>
      </c>
      <c r="M54">
        <v>1</v>
      </c>
      <c r="N54">
        <v>0</v>
      </c>
      <c r="O54" s="10" t="s">
        <v>945</v>
      </c>
      <c r="P54" s="10" t="s">
        <v>946</v>
      </c>
      <c r="Q54" s="10" t="s">
        <v>779</v>
      </c>
      <c r="R54" t="s">
        <v>77</v>
      </c>
      <c r="S54" t="s">
        <v>738</v>
      </c>
      <c r="T54" s="14">
        <v>260</v>
      </c>
      <c r="U54" s="14">
        <v>-260</v>
      </c>
      <c r="V54" s="9">
        <v>44494</v>
      </c>
      <c r="W54">
        <v>0</v>
      </c>
      <c r="X54">
        <v>0</v>
      </c>
      <c r="Y54" s="9">
        <v>44485</v>
      </c>
      <c r="Z54">
        <v>0</v>
      </c>
      <c r="AA54">
        <v>0</v>
      </c>
      <c r="AB54">
        <v>0</v>
      </c>
      <c r="AC54">
        <v>-1.1823E-2</v>
      </c>
      <c r="AD54">
        <v>-0.49892700000000001</v>
      </c>
      <c r="AE54">
        <v>-0.90503</v>
      </c>
      <c r="AF54">
        <v>0</v>
      </c>
      <c r="AG54">
        <v>0</v>
      </c>
      <c r="AH54">
        <v>-1.1858E-2</v>
      </c>
      <c r="AI54">
        <v>0</v>
      </c>
      <c r="AJ54">
        <v>5.8184E-2</v>
      </c>
      <c r="AK54">
        <v>0</v>
      </c>
      <c r="AL54" s="14">
        <v>301.67</v>
      </c>
      <c r="AM54" s="14">
        <v>-302.55</v>
      </c>
    </row>
    <row r="55" spans="1:39">
      <c r="A55" s="10" t="s">
        <v>732</v>
      </c>
      <c r="B55" s="10" t="s">
        <v>947</v>
      </c>
      <c r="C55" s="10" t="s">
        <v>948</v>
      </c>
      <c r="D55" s="10" t="s">
        <v>947</v>
      </c>
      <c r="E55" s="9">
        <v>44487</v>
      </c>
      <c r="F55" s="9">
        <v>44494</v>
      </c>
      <c r="G55">
        <f t="shared" si="0"/>
        <v>7</v>
      </c>
      <c r="H55">
        <v>0</v>
      </c>
      <c r="I55" t="s">
        <v>131</v>
      </c>
      <c r="J55" t="s">
        <v>219</v>
      </c>
      <c r="K55" t="s">
        <v>93</v>
      </c>
      <c r="L55" t="s">
        <v>93</v>
      </c>
      <c r="M55">
        <v>0</v>
      </c>
      <c r="N55">
        <v>0</v>
      </c>
      <c r="O55" s="10" t="s">
        <v>949</v>
      </c>
      <c r="P55" s="10" t="s">
        <v>950</v>
      </c>
      <c r="Q55" s="10" t="s">
        <v>779</v>
      </c>
      <c r="R55" t="s">
        <v>77</v>
      </c>
      <c r="S55" t="s">
        <v>738</v>
      </c>
      <c r="T55" s="14">
        <v>115.8</v>
      </c>
      <c r="U55" s="14">
        <v>-109.9</v>
      </c>
      <c r="V55" s="9">
        <v>44494</v>
      </c>
      <c r="W55">
        <v>0</v>
      </c>
      <c r="X55">
        <v>0</v>
      </c>
      <c r="Y55" s="9">
        <v>44487</v>
      </c>
      <c r="Z55">
        <v>0</v>
      </c>
      <c r="AA55">
        <v>0</v>
      </c>
      <c r="AB55">
        <v>0</v>
      </c>
      <c r="AC55">
        <v>-1.1823E-2</v>
      </c>
      <c r="AD55">
        <v>-0.23205899999999999</v>
      </c>
      <c r="AE55">
        <v>-0.40610299999999999</v>
      </c>
      <c r="AF55">
        <v>0</v>
      </c>
      <c r="AG55">
        <v>0</v>
      </c>
      <c r="AH55">
        <v>-1.1858E-2</v>
      </c>
      <c r="AI55">
        <v>0</v>
      </c>
      <c r="AJ55">
        <v>5.8184E-2</v>
      </c>
      <c r="AK55">
        <v>0</v>
      </c>
      <c r="AL55" s="14">
        <v>134.36000000000001</v>
      </c>
      <c r="AM55" s="14">
        <v>-127.89</v>
      </c>
    </row>
    <row r="56" spans="1:39">
      <c r="A56" s="10" t="s">
        <v>732</v>
      </c>
      <c r="B56" s="10" t="s">
        <v>951</v>
      </c>
      <c r="C56" s="10" t="s">
        <v>952</v>
      </c>
      <c r="D56" s="10" t="s">
        <v>951</v>
      </c>
      <c r="E56" s="9">
        <v>44485</v>
      </c>
      <c r="F56" s="9">
        <v>44494</v>
      </c>
      <c r="G56">
        <f t="shared" si="0"/>
        <v>9</v>
      </c>
      <c r="H56">
        <v>0</v>
      </c>
      <c r="I56" t="s">
        <v>131</v>
      </c>
      <c r="J56" t="s">
        <v>219</v>
      </c>
      <c r="K56" t="s">
        <v>93</v>
      </c>
      <c r="L56" t="s">
        <v>93</v>
      </c>
      <c r="M56">
        <v>0</v>
      </c>
      <c r="N56">
        <v>0</v>
      </c>
      <c r="O56" s="10" t="s">
        <v>953</v>
      </c>
      <c r="P56" s="10" t="s">
        <v>954</v>
      </c>
      <c r="Q56" s="10" t="s">
        <v>779</v>
      </c>
      <c r="R56" t="s">
        <v>77</v>
      </c>
      <c r="S56" t="s">
        <v>738</v>
      </c>
      <c r="T56" s="14">
        <v>563.9</v>
      </c>
      <c r="U56" s="14">
        <v>-279</v>
      </c>
      <c r="V56" s="9">
        <v>44494</v>
      </c>
      <c r="W56">
        <v>0</v>
      </c>
      <c r="X56">
        <v>0</v>
      </c>
      <c r="Y56" s="9">
        <v>44485</v>
      </c>
      <c r="Z56">
        <v>0</v>
      </c>
      <c r="AA56">
        <v>0</v>
      </c>
      <c r="AB56">
        <v>0</v>
      </c>
      <c r="AC56">
        <v>-1.1823E-2</v>
      </c>
      <c r="AD56">
        <v>-1.0674710000000001</v>
      </c>
      <c r="AE56">
        <v>-1.960898</v>
      </c>
      <c r="AF56">
        <v>0</v>
      </c>
      <c r="AG56">
        <v>0</v>
      </c>
      <c r="AH56">
        <v>-1.1858E-2</v>
      </c>
      <c r="AI56">
        <v>0</v>
      </c>
      <c r="AJ56">
        <v>5.8184E-2</v>
      </c>
      <c r="AK56">
        <v>0</v>
      </c>
      <c r="AL56" s="14">
        <v>654.29</v>
      </c>
      <c r="AM56" s="14">
        <v>-324.66000000000003</v>
      </c>
    </row>
    <row r="57" spans="1:39">
      <c r="A57" s="10" t="s">
        <v>732</v>
      </c>
      <c r="B57" s="10" t="s">
        <v>955</v>
      </c>
      <c r="C57" s="10" t="s">
        <v>956</v>
      </c>
      <c r="D57" s="10" t="s">
        <v>955</v>
      </c>
      <c r="E57" s="9">
        <v>44481</v>
      </c>
      <c r="F57" s="9">
        <v>44489</v>
      </c>
      <c r="G57">
        <f t="shared" si="0"/>
        <v>8</v>
      </c>
      <c r="H57">
        <v>0</v>
      </c>
      <c r="I57" t="s">
        <v>131</v>
      </c>
      <c r="J57" t="s">
        <v>219</v>
      </c>
      <c r="K57" t="s">
        <v>93</v>
      </c>
      <c r="L57" t="s">
        <v>93</v>
      </c>
      <c r="M57">
        <v>0</v>
      </c>
      <c r="N57">
        <v>0</v>
      </c>
      <c r="O57" s="10" t="s">
        <v>957</v>
      </c>
      <c r="P57" s="10" t="s">
        <v>958</v>
      </c>
      <c r="Q57" s="10" t="s">
        <v>779</v>
      </c>
      <c r="R57" t="s">
        <v>77</v>
      </c>
      <c r="S57" t="s">
        <v>738</v>
      </c>
      <c r="T57" s="14">
        <v>265.89999999999998</v>
      </c>
      <c r="U57" s="14">
        <v>-260</v>
      </c>
      <c r="V57" s="9">
        <v>44489</v>
      </c>
      <c r="W57">
        <v>0</v>
      </c>
      <c r="X57">
        <v>0</v>
      </c>
      <c r="Y57" s="9">
        <v>44481</v>
      </c>
      <c r="Z57">
        <v>0</v>
      </c>
      <c r="AA57">
        <v>0</v>
      </c>
      <c r="AB57">
        <v>0</v>
      </c>
      <c r="AC57">
        <v>-1.1766E-2</v>
      </c>
      <c r="AD57">
        <v>-0.50805400000000001</v>
      </c>
      <c r="AE57">
        <v>-0.92373400000000006</v>
      </c>
      <c r="AF57">
        <v>0</v>
      </c>
      <c r="AG57">
        <v>0</v>
      </c>
      <c r="AH57">
        <v>-1.1858E-2</v>
      </c>
      <c r="AI57">
        <v>0</v>
      </c>
      <c r="AJ57">
        <v>5.8187000000000003E-2</v>
      </c>
      <c r="AK57">
        <v>0</v>
      </c>
      <c r="AL57" s="14">
        <v>307.02</v>
      </c>
      <c r="AM57" s="14">
        <v>-302.57</v>
      </c>
    </row>
    <row r="58" spans="1:39">
      <c r="A58" s="10" t="s">
        <v>732</v>
      </c>
      <c r="B58" s="10" t="s">
        <v>959</v>
      </c>
      <c r="C58" s="10" t="s">
        <v>960</v>
      </c>
      <c r="D58" s="10" t="s">
        <v>959</v>
      </c>
      <c r="E58" s="9">
        <v>44472</v>
      </c>
      <c r="F58" s="9">
        <v>44489</v>
      </c>
      <c r="G58">
        <f t="shared" si="0"/>
        <v>17</v>
      </c>
      <c r="H58">
        <v>0</v>
      </c>
      <c r="I58" t="s">
        <v>131</v>
      </c>
      <c r="J58" t="s">
        <v>219</v>
      </c>
      <c r="K58" t="s">
        <v>93</v>
      </c>
      <c r="L58" t="s">
        <v>93</v>
      </c>
      <c r="M58">
        <v>0</v>
      </c>
      <c r="N58">
        <v>0</v>
      </c>
      <c r="O58" s="10" t="s">
        <v>961</v>
      </c>
      <c r="P58" s="10" t="s">
        <v>962</v>
      </c>
      <c r="Q58" s="10" t="s">
        <v>779</v>
      </c>
      <c r="R58" t="s">
        <v>77</v>
      </c>
      <c r="S58" t="s">
        <v>738</v>
      </c>
      <c r="T58" s="14">
        <v>20.9</v>
      </c>
      <c r="U58" s="14">
        <v>-15</v>
      </c>
      <c r="V58" s="9">
        <v>44489</v>
      </c>
      <c r="W58">
        <v>0</v>
      </c>
      <c r="X58">
        <v>0</v>
      </c>
      <c r="Y58" s="9">
        <v>44472</v>
      </c>
      <c r="Z58">
        <v>0</v>
      </c>
      <c r="AA58">
        <v>0</v>
      </c>
      <c r="AB58">
        <v>0</v>
      </c>
      <c r="AC58">
        <v>-1.1804E-2</v>
      </c>
      <c r="AD58">
        <v>-4.6337000000000003E-2</v>
      </c>
      <c r="AE58">
        <v>-6.9504999999999997E-2</v>
      </c>
      <c r="AF58">
        <v>0</v>
      </c>
      <c r="AG58">
        <v>0</v>
      </c>
      <c r="AH58">
        <v>-1.1858E-2</v>
      </c>
      <c r="AI58">
        <v>0</v>
      </c>
      <c r="AJ58">
        <v>5.8187000000000003E-2</v>
      </c>
      <c r="AK58">
        <v>0</v>
      </c>
      <c r="AL58" s="14">
        <v>24.21</v>
      </c>
      <c r="AM58" s="14">
        <v>-17.46</v>
      </c>
    </row>
    <row r="59" spans="1:39">
      <c r="A59" s="10" t="s">
        <v>732</v>
      </c>
      <c r="B59" s="10" t="s">
        <v>963</v>
      </c>
      <c r="C59" s="10" t="s">
        <v>964</v>
      </c>
      <c r="D59" s="10" t="s">
        <v>963</v>
      </c>
      <c r="E59" s="9">
        <v>44481</v>
      </c>
      <c r="F59" s="9">
        <v>44489</v>
      </c>
      <c r="G59">
        <f t="shared" si="0"/>
        <v>8</v>
      </c>
      <c r="H59">
        <v>0</v>
      </c>
      <c r="I59" t="s">
        <v>131</v>
      </c>
      <c r="J59" t="s">
        <v>219</v>
      </c>
      <c r="K59" t="s">
        <v>93</v>
      </c>
      <c r="L59" t="s">
        <v>93</v>
      </c>
      <c r="M59">
        <v>0</v>
      </c>
      <c r="N59">
        <v>0</v>
      </c>
      <c r="O59" s="10" t="s">
        <v>965</v>
      </c>
      <c r="P59" s="10" t="s">
        <v>966</v>
      </c>
      <c r="Q59" s="10" t="s">
        <v>779</v>
      </c>
      <c r="R59" t="s">
        <v>77</v>
      </c>
      <c r="S59" t="s">
        <v>738</v>
      </c>
      <c r="T59" s="14">
        <v>265.7</v>
      </c>
      <c r="U59" s="14">
        <v>-259.8</v>
      </c>
      <c r="V59" s="9">
        <v>44489</v>
      </c>
      <c r="W59">
        <v>0</v>
      </c>
      <c r="X59">
        <v>0</v>
      </c>
      <c r="Y59" s="9">
        <v>44481</v>
      </c>
      <c r="Z59">
        <v>0</v>
      </c>
      <c r="AA59">
        <v>0</v>
      </c>
      <c r="AB59">
        <v>0</v>
      </c>
      <c r="AC59">
        <v>-1.1787000000000001E-2</v>
      </c>
      <c r="AD59">
        <v>-0.508965</v>
      </c>
      <c r="AE59">
        <v>-6.3042220000000002</v>
      </c>
      <c r="AF59">
        <v>0</v>
      </c>
      <c r="AG59">
        <v>0</v>
      </c>
      <c r="AH59">
        <v>-1.1858E-2</v>
      </c>
      <c r="AI59">
        <v>0</v>
      </c>
      <c r="AJ59">
        <v>5.2717330000000002</v>
      </c>
      <c r="AK59">
        <v>0</v>
      </c>
      <c r="AL59" s="14">
        <v>307.33999999999997</v>
      </c>
      <c r="AM59" s="14">
        <v>-302.33999999999997</v>
      </c>
    </row>
    <row r="60" spans="1:39">
      <c r="A60" s="10" t="s">
        <v>732</v>
      </c>
      <c r="B60" s="10" t="s">
        <v>967</v>
      </c>
      <c r="C60" s="10" t="s">
        <v>968</v>
      </c>
      <c r="D60" s="10" t="s">
        <v>967</v>
      </c>
      <c r="E60" s="9">
        <v>44481</v>
      </c>
      <c r="F60" s="9">
        <v>44489</v>
      </c>
      <c r="G60">
        <f t="shared" si="0"/>
        <v>8</v>
      </c>
      <c r="H60">
        <v>0</v>
      </c>
      <c r="I60" t="s">
        <v>131</v>
      </c>
      <c r="J60" t="s">
        <v>219</v>
      </c>
      <c r="K60" t="s">
        <v>93</v>
      </c>
      <c r="L60" t="s">
        <v>93</v>
      </c>
      <c r="M60">
        <v>0</v>
      </c>
      <c r="N60">
        <v>0</v>
      </c>
      <c r="O60" s="10" t="s">
        <v>969</v>
      </c>
      <c r="P60" s="10" t="s">
        <v>970</v>
      </c>
      <c r="Q60" s="10" t="s">
        <v>779</v>
      </c>
      <c r="R60" t="s">
        <v>77</v>
      </c>
      <c r="S60" t="s">
        <v>738</v>
      </c>
      <c r="T60" s="14">
        <v>308</v>
      </c>
      <c r="U60" s="14">
        <v>-299</v>
      </c>
      <c r="V60" s="9">
        <v>44489</v>
      </c>
      <c r="W60">
        <v>0</v>
      </c>
      <c r="X60">
        <v>0</v>
      </c>
      <c r="Y60" s="9">
        <v>44481</v>
      </c>
      <c r="Z60">
        <v>0</v>
      </c>
      <c r="AA60">
        <v>0</v>
      </c>
      <c r="AB60">
        <v>0</v>
      </c>
      <c r="AC60">
        <v>-1.1787000000000001E-2</v>
      </c>
      <c r="AD60">
        <v>-0.91382300000000005</v>
      </c>
      <c r="AE60">
        <v>-1.0641989999999999</v>
      </c>
      <c r="AF60">
        <v>0</v>
      </c>
      <c r="AG60">
        <v>0</v>
      </c>
      <c r="AH60">
        <v>-1.1858E-2</v>
      </c>
      <c r="AI60">
        <v>0</v>
      </c>
      <c r="AJ60">
        <v>5.8187000000000003E-2</v>
      </c>
      <c r="AK60">
        <v>0</v>
      </c>
      <c r="AL60" s="14">
        <v>356.27</v>
      </c>
      <c r="AM60" s="14">
        <v>-347.96</v>
      </c>
    </row>
    <row r="61" spans="1:39">
      <c r="A61" s="10" t="s">
        <v>732</v>
      </c>
      <c r="B61" s="10" t="s">
        <v>971</v>
      </c>
      <c r="C61" s="10" t="s">
        <v>972</v>
      </c>
      <c r="D61" s="10" t="s">
        <v>971</v>
      </c>
      <c r="E61" s="9">
        <v>44481</v>
      </c>
      <c r="F61" s="9">
        <v>44489</v>
      </c>
      <c r="G61">
        <f t="shared" si="0"/>
        <v>8</v>
      </c>
      <c r="H61">
        <v>0</v>
      </c>
      <c r="I61" t="s">
        <v>131</v>
      </c>
      <c r="J61" t="s">
        <v>219</v>
      </c>
      <c r="K61" t="s">
        <v>93</v>
      </c>
      <c r="L61" t="s">
        <v>93</v>
      </c>
      <c r="M61">
        <v>0</v>
      </c>
      <c r="N61">
        <v>0</v>
      </c>
      <c r="O61" s="10" t="s">
        <v>973</v>
      </c>
      <c r="P61" s="10" t="s">
        <v>974</v>
      </c>
      <c r="Q61" s="10" t="s">
        <v>779</v>
      </c>
      <c r="R61" t="s">
        <v>77</v>
      </c>
      <c r="S61" t="s">
        <v>738</v>
      </c>
      <c r="T61" s="14">
        <v>195.8</v>
      </c>
      <c r="U61" s="14">
        <v>-189.9</v>
      </c>
      <c r="V61" s="9">
        <v>44489</v>
      </c>
      <c r="W61">
        <v>0</v>
      </c>
      <c r="X61">
        <v>0</v>
      </c>
      <c r="Y61" s="9">
        <v>44481</v>
      </c>
      <c r="Z61">
        <v>0</v>
      </c>
      <c r="AA61">
        <v>0</v>
      </c>
      <c r="AB61">
        <v>0</v>
      </c>
      <c r="AC61">
        <v>-1.1787000000000001E-2</v>
      </c>
      <c r="AD61">
        <v>-0.37015599999999999</v>
      </c>
      <c r="AE61">
        <v>-0.68247500000000005</v>
      </c>
      <c r="AF61">
        <v>0</v>
      </c>
      <c r="AG61">
        <v>0</v>
      </c>
      <c r="AH61">
        <v>-1.1858E-2</v>
      </c>
      <c r="AI61">
        <v>0</v>
      </c>
      <c r="AJ61">
        <v>5.8187000000000003E-2</v>
      </c>
      <c r="AK61">
        <v>0</v>
      </c>
      <c r="AL61" s="14">
        <v>226.48</v>
      </c>
      <c r="AM61" s="14">
        <v>-220.99</v>
      </c>
    </row>
    <row r="62" spans="1:39">
      <c r="A62" s="10" t="s">
        <v>732</v>
      </c>
      <c r="B62" s="10" t="s">
        <v>975</v>
      </c>
      <c r="C62" s="10" t="s">
        <v>976</v>
      </c>
      <c r="D62" s="10" t="s">
        <v>975</v>
      </c>
      <c r="E62" s="9">
        <v>44488</v>
      </c>
      <c r="F62" s="9">
        <v>44494</v>
      </c>
      <c r="G62">
        <f t="shared" si="0"/>
        <v>6</v>
      </c>
      <c r="H62">
        <v>0</v>
      </c>
      <c r="I62" t="s">
        <v>131</v>
      </c>
      <c r="J62" t="s">
        <v>219</v>
      </c>
      <c r="K62" t="s">
        <v>93</v>
      </c>
      <c r="L62" t="s">
        <v>93</v>
      </c>
      <c r="M62">
        <v>1</v>
      </c>
      <c r="N62">
        <v>0</v>
      </c>
      <c r="O62" s="10" t="s">
        <v>977</v>
      </c>
      <c r="P62" s="10" t="s">
        <v>978</v>
      </c>
      <c r="Q62" s="10" t="s">
        <v>779</v>
      </c>
      <c r="R62" t="s">
        <v>77</v>
      </c>
      <c r="S62" t="s">
        <v>738</v>
      </c>
      <c r="T62" s="14">
        <v>555.9</v>
      </c>
      <c r="U62" s="14">
        <v>-550</v>
      </c>
      <c r="V62" s="9">
        <v>44494</v>
      </c>
      <c r="W62">
        <v>0</v>
      </c>
      <c r="X62">
        <v>0</v>
      </c>
      <c r="Y62" s="9">
        <v>44488</v>
      </c>
      <c r="Z62">
        <v>0</v>
      </c>
      <c r="AA62">
        <v>0</v>
      </c>
      <c r="AB62">
        <v>0</v>
      </c>
      <c r="AC62">
        <v>-1.1858E-2</v>
      </c>
      <c r="AD62">
        <v>-1.047364</v>
      </c>
      <c r="AE62">
        <v>-1.9434419999999999</v>
      </c>
      <c r="AF62">
        <v>0</v>
      </c>
      <c r="AG62">
        <v>0</v>
      </c>
      <c r="AH62">
        <v>-1.1858E-2</v>
      </c>
      <c r="AI62">
        <v>0</v>
      </c>
      <c r="AJ62">
        <v>5.8184E-2</v>
      </c>
      <c r="AK62">
        <v>0</v>
      </c>
      <c r="AL62" s="14">
        <v>646.91999999999996</v>
      </c>
      <c r="AM62" s="14">
        <v>-640.02</v>
      </c>
    </row>
    <row r="63" spans="1:39">
      <c r="A63" s="10" t="s">
        <v>732</v>
      </c>
      <c r="B63" s="10" t="s">
        <v>979</v>
      </c>
      <c r="C63" s="10" t="s">
        <v>980</v>
      </c>
      <c r="D63" s="10" t="s">
        <v>979</v>
      </c>
      <c r="E63" s="9">
        <v>44479</v>
      </c>
      <c r="F63" s="9">
        <v>44489</v>
      </c>
      <c r="G63">
        <f t="shared" si="0"/>
        <v>10</v>
      </c>
      <c r="H63">
        <v>0</v>
      </c>
      <c r="I63" t="s">
        <v>131</v>
      </c>
      <c r="J63" t="s">
        <v>219</v>
      </c>
      <c r="K63" t="s">
        <v>93</v>
      </c>
      <c r="L63" t="s">
        <v>93</v>
      </c>
      <c r="M63">
        <v>1</v>
      </c>
      <c r="N63">
        <v>0</v>
      </c>
      <c r="O63" s="10" t="s">
        <v>981</v>
      </c>
      <c r="P63" s="10" t="s">
        <v>982</v>
      </c>
      <c r="Q63" s="10" t="s">
        <v>779</v>
      </c>
      <c r="R63" t="s">
        <v>77</v>
      </c>
      <c r="S63" t="s">
        <v>738</v>
      </c>
      <c r="T63" s="14">
        <v>705.9</v>
      </c>
      <c r="U63" s="14">
        <v>-700</v>
      </c>
      <c r="V63" s="9">
        <v>44489</v>
      </c>
      <c r="W63">
        <v>0</v>
      </c>
      <c r="X63">
        <v>0</v>
      </c>
      <c r="Y63" s="9">
        <v>44479</v>
      </c>
      <c r="Z63">
        <v>0</v>
      </c>
      <c r="AA63">
        <v>0</v>
      </c>
      <c r="AB63">
        <v>0</v>
      </c>
      <c r="AC63">
        <v>-1.1782000000000001E-2</v>
      </c>
      <c r="AD63">
        <v>-1.3296330000000001</v>
      </c>
      <c r="AE63">
        <v>-2.4511500000000002</v>
      </c>
      <c r="AF63">
        <v>0</v>
      </c>
      <c r="AG63">
        <v>0</v>
      </c>
      <c r="AH63">
        <v>-1.1858E-2</v>
      </c>
      <c r="AI63">
        <v>0</v>
      </c>
      <c r="AJ63">
        <v>5.8187000000000003E-2</v>
      </c>
      <c r="AK63">
        <v>0</v>
      </c>
      <c r="AL63" s="14">
        <v>816.16</v>
      </c>
      <c r="AM63" s="14">
        <v>-814.62</v>
      </c>
    </row>
    <row r="64" spans="1:39">
      <c r="A64" s="10" t="s">
        <v>732</v>
      </c>
      <c r="B64" s="10" t="s">
        <v>983</v>
      </c>
      <c r="C64" s="10" t="s">
        <v>984</v>
      </c>
      <c r="D64" s="10" t="s">
        <v>983</v>
      </c>
      <c r="E64" s="9">
        <v>44485</v>
      </c>
      <c r="F64" s="9">
        <v>44494</v>
      </c>
      <c r="G64">
        <f t="shared" si="0"/>
        <v>9</v>
      </c>
      <c r="H64">
        <v>0</v>
      </c>
      <c r="I64" t="s">
        <v>131</v>
      </c>
      <c r="J64" t="s">
        <v>219</v>
      </c>
      <c r="K64" t="s">
        <v>93</v>
      </c>
      <c r="L64" t="s">
        <v>93</v>
      </c>
      <c r="M64">
        <v>1</v>
      </c>
      <c r="N64">
        <v>0</v>
      </c>
      <c r="O64" s="10" t="s">
        <v>985</v>
      </c>
      <c r="P64" s="10" t="s">
        <v>986</v>
      </c>
      <c r="Q64" s="10" t="s">
        <v>779</v>
      </c>
      <c r="R64" t="s">
        <v>77</v>
      </c>
      <c r="S64" t="s">
        <v>738</v>
      </c>
      <c r="T64" s="14">
        <v>355.9</v>
      </c>
      <c r="U64" s="14">
        <v>-355.9</v>
      </c>
      <c r="V64" s="9">
        <v>44494</v>
      </c>
      <c r="W64">
        <v>0</v>
      </c>
      <c r="X64">
        <v>0</v>
      </c>
      <c r="Y64" s="9">
        <v>44485</v>
      </c>
      <c r="Z64">
        <v>0</v>
      </c>
      <c r="AA64">
        <v>0</v>
      </c>
      <c r="AB64">
        <v>0</v>
      </c>
      <c r="AC64">
        <v>-1.1823E-2</v>
      </c>
      <c r="AD64">
        <v>-0.67297099999999999</v>
      </c>
      <c r="AE64">
        <v>-1.2415149999999999</v>
      </c>
      <c r="AF64">
        <v>0</v>
      </c>
      <c r="AG64">
        <v>0</v>
      </c>
      <c r="AH64">
        <v>-1.1858E-2</v>
      </c>
      <c r="AI64">
        <v>0</v>
      </c>
      <c r="AJ64">
        <v>5.8184E-2</v>
      </c>
      <c r="AK64">
        <v>0</v>
      </c>
      <c r="AL64" s="14">
        <v>412.94</v>
      </c>
      <c r="AM64" s="14">
        <v>-414.15</v>
      </c>
    </row>
    <row r="65" spans="1:39">
      <c r="A65" s="10" t="s">
        <v>732</v>
      </c>
      <c r="B65" s="10" t="s">
        <v>987</v>
      </c>
      <c r="C65" s="10" t="s">
        <v>988</v>
      </c>
      <c r="D65" s="10" t="s">
        <v>987</v>
      </c>
      <c r="E65" s="9">
        <v>44479</v>
      </c>
      <c r="F65" s="9">
        <v>44494</v>
      </c>
      <c r="G65">
        <f t="shared" si="0"/>
        <v>15</v>
      </c>
      <c r="H65">
        <v>0</v>
      </c>
      <c r="I65" t="s">
        <v>131</v>
      </c>
      <c r="J65" t="s">
        <v>219</v>
      </c>
      <c r="K65" t="s">
        <v>93</v>
      </c>
      <c r="L65" t="s">
        <v>93</v>
      </c>
      <c r="M65">
        <v>0</v>
      </c>
      <c r="N65">
        <v>0</v>
      </c>
      <c r="O65" s="10" t="s">
        <v>989</v>
      </c>
      <c r="P65" s="10" t="s">
        <v>990</v>
      </c>
      <c r="Q65" s="10" t="s">
        <v>779</v>
      </c>
      <c r="R65" t="s">
        <v>77</v>
      </c>
      <c r="S65" t="s">
        <v>738</v>
      </c>
      <c r="T65" s="14">
        <v>155.80000000000001</v>
      </c>
      <c r="U65" s="14">
        <v>-149.9</v>
      </c>
      <c r="V65" s="9">
        <v>44494</v>
      </c>
      <c r="W65">
        <v>0</v>
      </c>
      <c r="X65">
        <v>0</v>
      </c>
      <c r="Y65" s="9">
        <v>44479</v>
      </c>
      <c r="Z65">
        <v>0</v>
      </c>
      <c r="AA65">
        <v>0</v>
      </c>
      <c r="AB65">
        <v>0</v>
      </c>
      <c r="AC65">
        <v>-1.1782000000000001E-2</v>
      </c>
      <c r="AD65">
        <v>-0.30061300000000002</v>
      </c>
      <c r="AE65">
        <v>-3.688288</v>
      </c>
      <c r="AF65">
        <v>0</v>
      </c>
      <c r="AG65">
        <v>0</v>
      </c>
      <c r="AH65">
        <v>-1.1858E-2</v>
      </c>
      <c r="AI65">
        <v>0</v>
      </c>
      <c r="AJ65">
        <v>3.0371790000000001</v>
      </c>
      <c r="AK65">
        <v>0</v>
      </c>
      <c r="AL65" s="14">
        <v>180.13</v>
      </c>
      <c r="AM65" s="14">
        <v>-174.43</v>
      </c>
    </row>
    <row r="66" spans="1:39">
      <c r="A66" s="10" t="s">
        <v>732</v>
      </c>
      <c r="B66" s="10" t="s">
        <v>991</v>
      </c>
      <c r="C66" s="10" t="s">
        <v>992</v>
      </c>
      <c r="D66" s="10" t="s">
        <v>991</v>
      </c>
      <c r="E66" s="9">
        <v>44480</v>
      </c>
      <c r="F66" s="9">
        <v>44494</v>
      </c>
      <c r="G66">
        <f t="shared" si="0"/>
        <v>14</v>
      </c>
      <c r="H66">
        <v>0</v>
      </c>
      <c r="I66" t="s">
        <v>131</v>
      </c>
      <c r="J66" t="s">
        <v>219</v>
      </c>
      <c r="K66" t="s">
        <v>93</v>
      </c>
      <c r="L66" t="s">
        <v>93</v>
      </c>
      <c r="M66">
        <v>1</v>
      </c>
      <c r="N66">
        <v>0</v>
      </c>
      <c r="O66" s="10" t="s">
        <v>993</v>
      </c>
      <c r="P66" s="10" t="s">
        <v>994</v>
      </c>
      <c r="Q66" s="10" t="s">
        <v>779</v>
      </c>
      <c r="R66" t="s">
        <v>77</v>
      </c>
      <c r="S66" t="s">
        <v>738</v>
      </c>
      <c r="T66" s="14">
        <v>730.5</v>
      </c>
      <c r="U66" s="14">
        <v>-724.6</v>
      </c>
      <c r="V66" s="9">
        <v>44494</v>
      </c>
      <c r="W66">
        <v>0</v>
      </c>
      <c r="X66">
        <v>0</v>
      </c>
      <c r="Y66" s="9">
        <v>44480</v>
      </c>
      <c r="Z66">
        <v>0</v>
      </c>
      <c r="AA66">
        <v>0</v>
      </c>
      <c r="AB66">
        <v>0</v>
      </c>
      <c r="AC66">
        <v>-1.1782000000000001E-2</v>
      </c>
      <c r="AD66">
        <v>-1.375882</v>
      </c>
      <c r="AE66">
        <v>-2.5320849999999999</v>
      </c>
      <c r="AF66">
        <v>0</v>
      </c>
      <c r="AG66">
        <v>0</v>
      </c>
      <c r="AH66">
        <v>-1.1858E-2</v>
      </c>
      <c r="AI66">
        <v>0</v>
      </c>
      <c r="AJ66">
        <v>5.8184E-2</v>
      </c>
      <c r="AK66">
        <v>0</v>
      </c>
      <c r="AL66" s="14">
        <v>844.6</v>
      </c>
      <c r="AM66" s="14">
        <v>-843.2</v>
      </c>
    </row>
    <row r="67" spans="1:39">
      <c r="A67" s="10" t="s">
        <v>732</v>
      </c>
      <c r="B67" s="10" t="s">
        <v>995</v>
      </c>
      <c r="C67" s="10" t="s">
        <v>996</v>
      </c>
      <c r="D67" s="10" t="s">
        <v>995</v>
      </c>
      <c r="E67" s="9">
        <v>44480</v>
      </c>
      <c r="F67" s="9">
        <v>44487</v>
      </c>
      <c r="G67">
        <f t="shared" ref="G67:G130" si="1">F67-E67</f>
        <v>7</v>
      </c>
      <c r="H67">
        <v>0</v>
      </c>
      <c r="I67" t="s">
        <v>131</v>
      </c>
      <c r="J67" t="s">
        <v>219</v>
      </c>
      <c r="K67" t="s">
        <v>93</v>
      </c>
      <c r="L67" t="s">
        <v>93</v>
      </c>
      <c r="M67">
        <v>0</v>
      </c>
      <c r="N67">
        <v>0</v>
      </c>
      <c r="O67" s="10" t="s">
        <v>997</v>
      </c>
      <c r="P67" s="10" t="s">
        <v>998</v>
      </c>
      <c r="Q67" s="10" t="s">
        <v>779</v>
      </c>
      <c r="R67" t="s">
        <v>77</v>
      </c>
      <c r="S67" t="s">
        <v>738</v>
      </c>
      <c r="T67" s="14">
        <v>170.9</v>
      </c>
      <c r="U67" s="14">
        <v>-165</v>
      </c>
      <c r="V67" s="9">
        <v>44487</v>
      </c>
      <c r="W67">
        <v>0</v>
      </c>
      <c r="X67">
        <v>0</v>
      </c>
      <c r="Y67" s="9">
        <v>44480</v>
      </c>
      <c r="Z67">
        <v>0</v>
      </c>
      <c r="AA67">
        <v>0</v>
      </c>
      <c r="AB67">
        <v>0</v>
      </c>
      <c r="AC67">
        <v>-1.1782000000000001E-2</v>
      </c>
      <c r="AD67">
        <v>-0.323737</v>
      </c>
      <c r="AE67">
        <v>-0.58966399999999997</v>
      </c>
      <c r="AF67">
        <v>0</v>
      </c>
      <c r="AG67">
        <v>0</v>
      </c>
      <c r="AH67">
        <v>-1.1823E-2</v>
      </c>
      <c r="AI67">
        <v>0</v>
      </c>
      <c r="AJ67">
        <v>5.8014999999999997E-2</v>
      </c>
      <c r="AK67">
        <v>0</v>
      </c>
      <c r="AL67" s="14">
        <v>197.59</v>
      </c>
      <c r="AM67" s="14">
        <v>-191.45</v>
      </c>
    </row>
    <row r="68" spans="1:39">
      <c r="A68" s="10" t="s">
        <v>732</v>
      </c>
      <c r="B68" s="10" t="s">
        <v>999</v>
      </c>
      <c r="C68" s="10" t="s">
        <v>1000</v>
      </c>
      <c r="D68" s="10" t="s">
        <v>999</v>
      </c>
      <c r="E68" s="9">
        <v>44470</v>
      </c>
      <c r="F68" s="9">
        <v>44487</v>
      </c>
      <c r="G68">
        <f t="shared" si="1"/>
        <v>17</v>
      </c>
      <c r="H68">
        <v>0</v>
      </c>
      <c r="I68" t="s">
        <v>131</v>
      </c>
      <c r="J68" t="s">
        <v>219</v>
      </c>
      <c r="K68" t="s">
        <v>93</v>
      </c>
      <c r="L68" t="s">
        <v>93</v>
      </c>
      <c r="M68">
        <v>0</v>
      </c>
      <c r="N68">
        <v>0</v>
      </c>
      <c r="O68" s="10" t="s">
        <v>1001</v>
      </c>
      <c r="P68" s="10" t="s">
        <v>1002</v>
      </c>
      <c r="Q68" s="10" t="s">
        <v>779</v>
      </c>
      <c r="R68" t="s">
        <v>77</v>
      </c>
      <c r="S68" t="s">
        <v>738</v>
      </c>
      <c r="T68" s="14">
        <v>882.8</v>
      </c>
      <c r="U68" s="14">
        <v>-578</v>
      </c>
      <c r="V68" s="9">
        <v>44487</v>
      </c>
      <c r="W68">
        <v>0</v>
      </c>
      <c r="X68">
        <v>0</v>
      </c>
      <c r="Y68" s="9">
        <v>44470</v>
      </c>
      <c r="Z68">
        <v>0</v>
      </c>
      <c r="AA68">
        <v>0</v>
      </c>
      <c r="AB68">
        <v>0</v>
      </c>
      <c r="AC68">
        <v>-1.1806000000000001E-2</v>
      </c>
      <c r="AD68">
        <v>-1.656722</v>
      </c>
      <c r="AE68">
        <v>-3.0701499999999999</v>
      </c>
      <c r="AF68">
        <v>0</v>
      </c>
      <c r="AG68">
        <v>0</v>
      </c>
      <c r="AH68">
        <v>-1.1823E-2</v>
      </c>
      <c r="AI68">
        <v>0</v>
      </c>
      <c r="AJ68">
        <v>5.8014999999999997E-2</v>
      </c>
      <c r="AK68">
        <v>0</v>
      </c>
      <c r="AL68" s="14">
        <v>1022.76</v>
      </c>
      <c r="AM68" s="14">
        <v>-670.65</v>
      </c>
    </row>
    <row r="69" spans="1:39">
      <c r="A69" s="10" t="s">
        <v>732</v>
      </c>
      <c r="B69" s="10" t="s">
        <v>1003</v>
      </c>
      <c r="C69" s="10" t="s">
        <v>1004</v>
      </c>
      <c r="D69" s="10" t="s">
        <v>1003</v>
      </c>
      <c r="E69" s="9">
        <v>44479</v>
      </c>
      <c r="F69" s="9">
        <v>44487</v>
      </c>
      <c r="G69">
        <f t="shared" si="1"/>
        <v>8</v>
      </c>
      <c r="H69">
        <v>0</v>
      </c>
      <c r="I69" t="s">
        <v>131</v>
      </c>
      <c r="J69" t="s">
        <v>219</v>
      </c>
      <c r="K69" t="s">
        <v>93</v>
      </c>
      <c r="L69" t="s">
        <v>93</v>
      </c>
      <c r="M69">
        <v>0</v>
      </c>
      <c r="N69">
        <v>0</v>
      </c>
      <c r="O69" s="10" t="s">
        <v>1005</v>
      </c>
      <c r="P69" s="10" t="s">
        <v>915</v>
      </c>
      <c r="Q69" s="10" t="s">
        <v>779</v>
      </c>
      <c r="R69" t="s">
        <v>77</v>
      </c>
      <c r="S69" t="s">
        <v>738</v>
      </c>
      <c r="T69" s="14">
        <v>553.9</v>
      </c>
      <c r="U69" s="14">
        <v>-249</v>
      </c>
      <c r="V69" s="9">
        <v>44487</v>
      </c>
      <c r="W69">
        <v>0</v>
      </c>
      <c r="X69">
        <v>0</v>
      </c>
      <c r="Y69" s="9">
        <v>44479</v>
      </c>
      <c r="Z69">
        <v>0</v>
      </c>
      <c r="AA69">
        <v>0</v>
      </c>
      <c r="AB69">
        <v>0</v>
      </c>
      <c r="AC69">
        <v>-1.1782000000000001E-2</v>
      </c>
      <c r="AD69">
        <v>-1.040583</v>
      </c>
      <c r="AE69">
        <v>-1.919297</v>
      </c>
      <c r="AF69">
        <v>0</v>
      </c>
      <c r="AG69">
        <v>0</v>
      </c>
      <c r="AH69">
        <v>-1.1823E-2</v>
      </c>
      <c r="AI69">
        <v>0</v>
      </c>
      <c r="AJ69">
        <v>5.8014999999999997E-2</v>
      </c>
      <c r="AK69">
        <v>0</v>
      </c>
      <c r="AL69" s="14">
        <v>640.41999999999996</v>
      </c>
      <c r="AM69" s="14">
        <v>-288.91000000000003</v>
      </c>
    </row>
    <row r="70" spans="1:39">
      <c r="A70" s="10" t="s">
        <v>732</v>
      </c>
      <c r="B70" s="10" t="s">
        <v>1006</v>
      </c>
      <c r="C70" s="10" t="s">
        <v>1007</v>
      </c>
      <c r="D70" s="10" t="s">
        <v>1006</v>
      </c>
      <c r="E70" s="9">
        <v>44482</v>
      </c>
      <c r="F70" s="9">
        <v>44487</v>
      </c>
      <c r="G70">
        <f t="shared" si="1"/>
        <v>5</v>
      </c>
      <c r="H70">
        <v>0</v>
      </c>
      <c r="I70" t="s">
        <v>131</v>
      </c>
      <c r="J70" t="s">
        <v>219</v>
      </c>
      <c r="K70" t="s">
        <v>93</v>
      </c>
      <c r="L70" t="s">
        <v>93</v>
      </c>
      <c r="M70">
        <v>1</v>
      </c>
      <c r="N70">
        <v>0</v>
      </c>
      <c r="O70" s="10" t="s">
        <v>1008</v>
      </c>
      <c r="P70" s="10" t="s">
        <v>946</v>
      </c>
      <c r="Q70" s="10" t="s">
        <v>779</v>
      </c>
      <c r="R70" t="s">
        <v>77</v>
      </c>
      <c r="S70" t="s">
        <v>738</v>
      </c>
      <c r="T70" s="14">
        <v>159.9</v>
      </c>
      <c r="U70" s="14">
        <v>-159.9</v>
      </c>
      <c r="V70" s="9">
        <v>44487</v>
      </c>
      <c r="W70">
        <v>0</v>
      </c>
      <c r="X70">
        <v>0</v>
      </c>
      <c r="Y70" s="9">
        <v>44482</v>
      </c>
      <c r="Z70">
        <v>0</v>
      </c>
      <c r="AA70">
        <v>0</v>
      </c>
      <c r="AB70">
        <v>0</v>
      </c>
      <c r="AC70">
        <v>-1.1766E-2</v>
      </c>
      <c r="AD70">
        <v>-0.31175999999999998</v>
      </c>
      <c r="AE70">
        <v>-0.55424099999999998</v>
      </c>
      <c r="AF70">
        <v>0</v>
      </c>
      <c r="AG70">
        <v>0</v>
      </c>
      <c r="AH70">
        <v>-1.1823E-2</v>
      </c>
      <c r="AI70">
        <v>0</v>
      </c>
      <c r="AJ70">
        <v>5.8014999999999997E-2</v>
      </c>
      <c r="AK70">
        <v>0</v>
      </c>
      <c r="AL70" s="14">
        <v>184.63</v>
      </c>
      <c r="AM70" s="14">
        <v>-185.53</v>
      </c>
    </row>
    <row r="71" spans="1:39">
      <c r="A71" s="10" t="s">
        <v>732</v>
      </c>
      <c r="B71" s="10" t="s">
        <v>1009</v>
      </c>
      <c r="C71" s="10" t="s">
        <v>1010</v>
      </c>
      <c r="D71" s="10" t="s">
        <v>1009</v>
      </c>
      <c r="E71" s="9">
        <v>44470</v>
      </c>
      <c r="F71" s="9">
        <v>44484</v>
      </c>
      <c r="G71">
        <f t="shared" si="1"/>
        <v>14</v>
      </c>
      <c r="H71">
        <v>0</v>
      </c>
      <c r="I71" t="s">
        <v>131</v>
      </c>
      <c r="J71" t="s">
        <v>219</v>
      </c>
      <c r="K71" t="s">
        <v>93</v>
      </c>
      <c r="L71" t="s">
        <v>93</v>
      </c>
      <c r="M71">
        <v>0</v>
      </c>
      <c r="N71">
        <v>0</v>
      </c>
      <c r="O71" s="10" t="s">
        <v>1011</v>
      </c>
      <c r="P71" s="10" t="s">
        <v>1012</v>
      </c>
      <c r="Q71" s="10" t="s">
        <v>779</v>
      </c>
      <c r="R71" t="s">
        <v>77</v>
      </c>
      <c r="S71" t="s">
        <v>738</v>
      </c>
      <c r="T71" s="14">
        <v>944.7</v>
      </c>
      <c r="U71" s="14">
        <v>-689.8</v>
      </c>
      <c r="V71" s="9">
        <v>44484</v>
      </c>
      <c r="W71">
        <v>0</v>
      </c>
      <c r="X71">
        <v>0</v>
      </c>
      <c r="Y71" s="9">
        <v>44470</v>
      </c>
      <c r="Z71">
        <v>0</v>
      </c>
      <c r="AA71">
        <v>0</v>
      </c>
      <c r="AB71">
        <v>0</v>
      </c>
      <c r="AC71">
        <v>-1.1806000000000001E-2</v>
      </c>
      <c r="AD71">
        <v>-1.7725770000000001</v>
      </c>
      <c r="AE71">
        <v>-3.278689</v>
      </c>
      <c r="AF71">
        <v>0</v>
      </c>
      <c r="AG71">
        <v>0</v>
      </c>
      <c r="AH71">
        <v>-1.1823E-2</v>
      </c>
      <c r="AI71">
        <v>0</v>
      </c>
      <c r="AJ71">
        <v>5.8014999999999997E-2</v>
      </c>
      <c r="AK71">
        <v>0</v>
      </c>
      <c r="AL71" s="14">
        <v>1094.47</v>
      </c>
      <c r="AM71" s="14">
        <v>-800.37</v>
      </c>
    </row>
    <row r="72" spans="1:39">
      <c r="A72" s="10" t="s">
        <v>732</v>
      </c>
      <c r="B72" s="10" t="s">
        <v>1013</v>
      </c>
      <c r="C72" s="10" t="s">
        <v>1014</v>
      </c>
      <c r="D72" s="10" t="s">
        <v>1013</v>
      </c>
      <c r="E72" s="9">
        <v>44485</v>
      </c>
      <c r="F72" s="9">
        <v>44487</v>
      </c>
      <c r="G72">
        <f t="shared" si="1"/>
        <v>2</v>
      </c>
      <c r="H72">
        <v>0</v>
      </c>
      <c r="I72" t="s">
        <v>131</v>
      </c>
      <c r="J72" t="s">
        <v>219</v>
      </c>
      <c r="K72" t="s">
        <v>93</v>
      </c>
      <c r="L72" t="s">
        <v>93</v>
      </c>
      <c r="M72">
        <v>1</v>
      </c>
      <c r="N72">
        <v>0</v>
      </c>
      <c r="O72" s="10" t="s">
        <v>1015</v>
      </c>
      <c r="P72" s="10" t="s">
        <v>1016</v>
      </c>
      <c r="Q72" s="10" t="s">
        <v>779</v>
      </c>
      <c r="R72" t="s">
        <v>77</v>
      </c>
      <c r="S72" t="s">
        <v>738</v>
      </c>
      <c r="T72" s="14">
        <v>1400.5</v>
      </c>
      <c r="U72" s="14">
        <v>-1400.5</v>
      </c>
      <c r="V72" s="9">
        <v>44487</v>
      </c>
      <c r="W72">
        <v>0</v>
      </c>
      <c r="X72">
        <v>0</v>
      </c>
      <c r="Y72" s="9">
        <v>44485</v>
      </c>
      <c r="Z72">
        <v>0</v>
      </c>
      <c r="AA72">
        <v>0</v>
      </c>
      <c r="AB72">
        <v>0</v>
      </c>
      <c r="AC72">
        <v>-1.1823E-2</v>
      </c>
      <c r="AD72">
        <v>-2.6222660000000002</v>
      </c>
      <c r="AE72">
        <v>-4.8732379999999997</v>
      </c>
      <c r="AF72">
        <v>0</v>
      </c>
      <c r="AG72">
        <v>0</v>
      </c>
      <c r="AH72">
        <v>-1.1823E-2</v>
      </c>
      <c r="AI72">
        <v>0</v>
      </c>
      <c r="AJ72">
        <v>5.8014999999999997E-2</v>
      </c>
      <c r="AK72">
        <v>0</v>
      </c>
      <c r="AL72" s="14">
        <v>1624.99</v>
      </c>
      <c r="AM72" s="14">
        <v>-1624.99</v>
      </c>
    </row>
    <row r="73" spans="1:39">
      <c r="A73" s="10" t="s">
        <v>732</v>
      </c>
      <c r="B73" s="10" t="s">
        <v>1017</v>
      </c>
      <c r="C73" s="10" t="s">
        <v>1018</v>
      </c>
      <c r="D73" s="10" t="s">
        <v>1017</v>
      </c>
      <c r="E73" s="9">
        <v>44477</v>
      </c>
      <c r="F73" s="9">
        <v>44487</v>
      </c>
      <c r="G73">
        <f t="shared" si="1"/>
        <v>10</v>
      </c>
      <c r="H73">
        <v>0</v>
      </c>
      <c r="I73" t="s">
        <v>131</v>
      </c>
      <c r="J73" t="s">
        <v>219</v>
      </c>
      <c r="K73" t="s">
        <v>93</v>
      </c>
      <c r="L73" t="s">
        <v>93</v>
      </c>
      <c r="M73">
        <v>0</v>
      </c>
      <c r="N73">
        <v>0</v>
      </c>
      <c r="O73" s="10" t="s">
        <v>1019</v>
      </c>
      <c r="P73" s="10" t="s">
        <v>1020</v>
      </c>
      <c r="Q73" s="10" t="s">
        <v>779</v>
      </c>
      <c r="R73" t="s">
        <v>77</v>
      </c>
      <c r="S73" t="s">
        <v>738</v>
      </c>
      <c r="T73" s="14">
        <v>309.8</v>
      </c>
      <c r="U73" s="14">
        <v>-214</v>
      </c>
      <c r="V73" s="9">
        <v>44487</v>
      </c>
      <c r="W73">
        <v>0</v>
      </c>
      <c r="X73">
        <v>0</v>
      </c>
      <c r="Y73" s="9">
        <v>44477</v>
      </c>
      <c r="Z73">
        <v>0</v>
      </c>
      <c r="AA73">
        <v>0</v>
      </c>
      <c r="AB73">
        <v>0</v>
      </c>
      <c r="AC73">
        <v>-1.1778E-2</v>
      </c>
      <c r="AD73">
        <v>-0.58949300000000004</v>
      </c>
      <c r="AE73">
        <v>-1.0749580000000001</v>
      </c>
      <c r="AF73">
        <v>0</v>
      </c>
      <c r="AG73">
        <v>0</v>
      </c>
      <c r="AH73">
        <v>-1.1823E-2</v>
      </c>
      <c r="AI73">
        <v>0</v>
      </c>
      <c r="AJ73">
        <v>5.8014999999999997E-2</v>
      </c>
      <c r="AK73">
        <v>0</v>
      </c>
      <c r="AL73" s="14">
        <v>358.08</v>
      </c>
      <c r="AM73" s="14">
        <v>-248.3</v>
      </c>
    </row>
    <row r="74" spans="1:39">
      <c r="A74" s="10" t="s">
        <v>732</v>
      </c>
      <c r="B74" s="10" t="s">
        <v>1021</v>
      </c>
      <c r="C74" s="10" t="s">
        <v>1022</v>
      </c>
      <c r="D74" s="10" t="s">
        <v>1021</v>
      </c>
      <c r="E74" s="9">
        <v>44478</v>
      </c>
      <c r="F74" s="9">
        <v>44491</v>
      </c>
      <c r="G74">
        <f t="shared" si="1"/>
        <v>13</v>
      </c>
      <c r="H74">
        <v>0</v>
      </c>
      <c r="I74" t="s">
        <v>131</v>
      </c>
      <c r="J74" t="s">
        <v>219</v>
      </c>
      <c r="K74" t="s">
        <v>93</v>
      </c>
      <c r="L74" t="s">
        <v>93</v>
      </c>
      <c r="M74">
        <v>1</v>
      </c>
      <c r="N74">
        <v>0</v>
      </c>
      <c r="O74" s="10" t="s">
        <v>1023</v>
      </c>
      <c r="P74" s="10" t="s">
        <v>1024</v>
      </c>
      <c r="Q74" s="10" t="s">
        <v>779</v>
      </c>
      <c r="R74" t="s">
        <v>77</v>
      </c>
      <c r="S74" t="s">
        <v>738</v>
      </c>
      <c r="T74" s="14">
        <v>350.9</v>
      </c>
      <c r="U74" s="14">
        <v>-345</v>
      </c>
      <c r="V74" s="9">
        <v>44491</v>
      </c>
      <c r="W74">
        <v>0</v>
      </c>
      <c r="X74">
        <v>0</v>
      </c>
      <c r="Y74" s="9">
        <v>44478</v>
      </c>
      <c r="Z74">
        <v>0</v>
      </c>
      <c r="AA74">
        <v>0</v>
      </c>
      <c r="AB74">
        <v>0</v>
      </c>
      <c r="AC74">
        <v>-1.1782000000000001E-2</v>
      </c>
      <c r="AD74">
        <v>-0.65903599999999996</v>
      </c>
      <c r="AE74">
        <v>-1.214013</v>
      </c>
      <c r="AF74">
        <v>0</v>
      </c>
      <c r="AG74">
        <v>0</v>
      </c>
      <c r="AH74">
        <v>-1.1864E-2</v>
      </c>
      <c r="AI74">
        <v>0</v>
      </c>
      <c r="AJ74">
        <v>5.8214000000000002E-2</v>
      </c>
      <c r="AK74">
        <v>0</v>
      </c>
      <c r="AL74" s="14">
        <v>405.71</v>
      </c>
      <c r="AM74" s="14">
        <v>-401.68</v>
      </c>
    </row>
    <row r="75" spans="1:39">
      <c r="A75" s="10" t="s">
        <v>732</v>
      </c>
      <c r="B75" s="10" t="s">
        <v>1025</v>
      </c>
      <c r="C75" s="10" t="s">
        <v>1026</v>
      </c>
      <c r="D75" s="10" t="s">
        <v>1025</v>
      </c>
      <c r="E75" s="9">
        <v>44479</v>
      </c>
      <c r="F75" s="9">
        <v>44491</v>
      </c>
      <c r="G75">
        <f t="shared" si="1"/>
        <v>12</v>
      </c>
      <c r="H75">
        <v>0</v>
      </c>
      <c r="I75" t="s">
        <v>131</v>
      </c>
      <c r="J75" t="s">
        <v>219</v>
      </c>
      <c r="K75" t="s">
        <v>93</v>
      </c>
      <c r="L75" t="s">
        <v>93</v>
      </c>
      <c r="M75">
        <v>0</v>
      </c>
      <c r="N75">
        <v>0</v>
      </c>
      <c r="O75" s="10" t="s">
        <v>1027</v>
      </c>
      <c r="P75" s="10" t="s">
        <v>1028</v>
      </c>
      <c r="Q75" s="10" t="s">
        <v>779</v>
      </c>
      <c r="R75" t="s">
        <v>77</v>
      </c>
      <c r="S75" t="s">
        <v>738</v>
      </c>
      <c r="T75" s="14">
        <v>383.6</v>
      </c>
      <c r="U75" s="14">
        <v>-105.8</v>
      </c>
      <c r="V75" s="9">
        <v>44491</v>
      </c>
      <c r="W75">
        <v>0</v>
      </c>
      <c r="X75">
        <v>0</v>
      </c>
      <c r="Y75" s="9">
        <v>44479</v>
      </c>
      <c r="Z75">
        <v>0</v>
      </c>
      <c r="AA75">
        <v>0</v>
      </c>
      <c r="AB75">
        <v>0</v>
      </c>
      <c r="AC75">
        <v>-1.1782000000000001E-2</v>
      </c>
      <c r="AD75">
        <v>-0.72840800000000006</v>
      </c>
      <c r="AE75">
        <v>-1.3296330000000001</v>
      </c>
      <c r="AF75">
        <v>0</v>
      </c>
      <c r="AG75">
        <v>0</v>
      </c>
      <c r="AH75">
        <v>-1.1864E-2</v>
      </c>
      <c r="AI75">
        <v>0</v>
      </c>
      <c r="AJ75">
        <v>5.8214000000000002E-2</v>
      </c>
      <c r="AK75">
        <v>0</v>
      </c>
      <c r="AL75" s="14">
        <v>443.51</v>
      </c>
      <c r="AM75" s="14">
        <v>-123.18</v>
      </c>
    </row>
    <row r="76" spans="1:39">
      <c r="A76" s="10" t="s">
        <v>732</v>
      </c>
      <c r="B76" s="10" t="s">
        <v>1029</v>
      </c>
      <c r="C76" s="10" t="s">
        <v>1030</v>
      </c>
      <c r="D76" s="10" t="s">
        <v>1029</v>
      </c>
      <c r="E76" s="9">
        <v>44484</v>
      </c>
      <c r="F76" s="9">
        <v>44491</v>
      </c>
      <c r="G76">
        <f t="shared" si="1"/>
        <v>7</v>
      </c>
      <c r="H76">
        <v>0</v>
      </c>
      <c r="I76" t="s">
        <v>131</v>
      </c>
      <c r="J76" t="s">
        <v>219</v>
      </c>
      <c r="K76" t="s">
        <v>93</v>
      </c>
      <c r="L76" t="s">
        <v>93</v>
      </c>
      <c r="M76">
        <v>1</v>
      </c>
      <c r="N76">
        <v>0</v>
      </c>
      <c r="O76" s="10" t="s">
        <v>1031</v>
      </c>
      <c r="P76" s="10" t="s">
        <v>1032</v>
      </c>
      <c r="Q76" s="10" t="s">
        <v>779</v>
      </c>
      <c r="R76" t="s">
        <v>77</v>
      </c>
      <c r="S76" t="s">
        <v>738</v>
      </c>
      <c r="T76" s="14">
        <v>58.34</v>
      </c>
      <c r="U76" s="14">
        <v>-58.34</v>
      </c>
      <c r="V76" s="9">
        <v>44491</v>
      </c>
      <c r="W76">
        <v>0</v>
      </c>
      <c r="X76">
        <v>0</v>
      </c>
      <c r="Y76" s="9">
        <v>44484</v>
      </c>
      <c r="Z76">
        <v>0</v>
      </c>
      <c r="AA76">
        <v>0</v>
      </c>
      <c r="AB76">
        <v>0</v>
      </c>
      <c r="AC76">
        <v>-1.1823E-2</v>
      </c>
      <c r="AD76">
        <v>-0.11602899999999999</v>
      </c>
      <c r="AE76">
        <v>-0.20885300000000001</v>
      </c>
      <c r="AF76">
        <v>0</v>
      </c>
      <c r="AG76">
        <v>0</v>
      </c>
      <c r="AH76">
        <v>-1.1864E-2</v>
      </c>
      <c r="AI76">
        <v>0</v>
      </c>
      <c r="AJ76">
        <v>5.8214000000000002E-2</v>
      </c>
      <c r="AK76">
        <v>0</v>
      </c>
      <c r="AL76" s="14">
        <v>67.69</v>
      </c>
      <c r="AM76" s="14">
        <v>-67.92</v>
      </c>
    </row>
    <row r="77" spans="1:39">
      <c r="A77" s="10" t="s">
        <v>732</v>
      </c>
      <c r="B77" s="10" t="s">
        <v>1033</v>
      </c>
      <c r="C77" s="10" t="s">
        <v>1034</v>
      </c>
      <c r="D77" s="10" t="s">
        <v>1033</v>
      </c>
      <c r="E77" s="9">
        <v>44488</v>
      </c>
      <c r="F77" s="9">
        <v>44491</v>
      </c>
      <c r="G77">
        <f t="shared" si="1"/>
        <v>3</v>
      </c>
      <c r="H77">
        <v>0</v>
      </c>
      <c r="I77" t="s">
        <v>131</v>
      </c>
      <c r="J77" t="s">
        <v>219</v>
      </c>
      <c r="K77" t="s">
        <v>93</v>
      </c>
      <c r="L77" t="s">
        <v>93</v>
      </c>
      <c r="M77">
        <v>1</v>
      </c>
      <c r="N77">
        <v>0</v>
      </c>
      <c r="O77" s="10" t="s">
        <v>1035</v>
      </c>
      <c r="P77" s="10" t="s">
        <v>1036</v>
      </c>
      <c r="Q77" s="10" t="s">
        <v>779</v>
      </c>
      <c r="R77" t="s">
        <v>77</v>
      </c>
      <c r="S77" t="s">
        <v>738</v>
      </c>
      <c r="T77" s="14">
        <v>234.9</v>
      </c>
      <c r="U77" s="14">
        <v>-234.9</v>
      </c>
      <c r="V77" s="9">
        <v>44491</v>
      </c>
      <c r="W77">
        <v>0</v>
      </c>
      <c r="X77">
        <v>0</v>
      </c>
      <c r="Y77" s="9">
        <v>44488</v>
      </c>
      <c r="Z77">
        <v>0</v>
      </c>
      <c r="AA77">
        <v>0</v>
      </c>
      <c r="AB77">
        <v>0</v>
      </c>
      <c r="AC77">
        <v>-1.1816999999999999E-2</v>
      </c>
      <c r="AD77">
        <v>-0.45225300000000002</v>
      </c>
      <c r="AE77">
        <v>-0.81173499999999998</v>
      </c>
      <c r="AF77">
        <v>0</v>
      </c>
      <c r="AG77">
        <v>0</v>
      </c>
      <c r="AH77">
        <v>-1.1864E-2</v>
      </c>
      <c r="AI77">
        <v>0</v>
      </c>
      <c r="AJ77">
        <v>5.8214000000000002E-2</v>
      </c>
      <c r="AK77">
        <v>0</v>
      </c>
      <c r="AL77" s="14">
        <v>272.39</v>
      </c>
      <c r="AM77" s="14">
        <v>-273.49</v>
      </c>
    </row>
    <row r="78" spans="1:39">
      <c r="A78" s="10" t="s">
        <v>732</v>
      </c>
      <c r="B78" s="10" t="s">
        <v>1037</v>
      </c>
      <c r="C78" s="10" t="s">
        <v>1038</v>
      </c>
      <c r="D78" s="10" t="s">
        <v>1037</v>
      </c>
      <c r="E78" s="9">
        <v>44481</v>
      </c>
      <c r="F78" s="9">
        <v>44491</v>
      </c>
      <c r="G78">
        <f t="shared" si="1"/>
        <v>10</v>
      </c>
      <c r="H78">
        <v>0</v>
      </c>
      <c r="I78" t="s">
        <v>131</v>
      </c>
      <c r="J78" t="s">
        <v>219</v>
      </c>
      <c r="K78" t="s">
        <v>76</v>
      </c>
      <c r="L78" t="s">
        <v>86</v>
      </c>
      <c r="M78">
        <v>1</v>
      </c>
      <c r="N78">
        <v>0</v>
      </c>
      <c r="O78" s="10" t="s">
        <v>1039</v>
      </c>
      <c r="P78" s="10" t="s">
        <v>1040</v>
      </c>
      <c r="Q78" s="10" t="s">
        <v>824</v>
      </c>
      <c r="R78" t="s">
        <v>77</v>
      </c>
      <c r="S78" t="s">
        <v>738</v>
      </c>
      <c r="T78" s="14">
        <v>404.9</v>
      </c>
      <c r="U78" s="14">
        <v>-399</v>
      </c>
      <c r="V78" s="9">
        <v>44491</v>
      </c>
      <c r="W78">
        <v>0</v>
      </c>
      <c r="X78">
        <v>0</v>
      </c>
      <c r="Y78" s="9">
        <v>44481</v>
      </c>
      <c r="Z78">
        <v>0</v>
      </c>
      <c r="AA78">
        <v>0</v>
      </c>
      <c r="AB78">
        <v>0</v>
      </c>
      <c r="AC78">
        <v>-2.7033000000000001E-2</v>
      </c>
      <c r="AD78">
        <v>-0.61307100000000003</v>
      </c>
      <c r="AE78">
        <v>-9.6009250000000002</v>
      </c>
      <c r="AF78">
        <v>0</v>
      </c>
      <c r="AG78">
        <v>0</v>
      </c>
      <c r="AH78">
        <v>-2.7209000000000001E-2</v>
      </c>
      <c r="AI78">
        <v>0</v>
      </c>
      <c r="AJ78">
        <v>8.0917449999999995</v>
      </c>
      <c r="AK78">
        <v>0</v>
      </c>
      <c r="AL78" s="14">
        <v>468.36</v>
      </c>
      <c r="AM78" s="14">
        <v>-464.55</v>
      </c>
    </row>
    <row r="79" spans="1:39">
      <c r="A79" s="10" t="s">
        <v>732</v>
      </c>
      <c r="B79" s="10" t="s">
        <v>1041</v>
      </c>
      <c r="C79" s="10" t="s">
        <v>1042</v>
      </c>
      <c r="D79" s="10" t="s">
        <v>1041</v>
      </c>
      <c r="E79" s="9">
        <v>44482</v>
      </c>
      <c r="F79" s="9">
        <v>44490</v>
      </c>
      <c r="G79">
        <f t="shared" si="1"/>
        <v>8</v>
      </c>
      <c r="H79">
        <v>0</v>
      </c>
      <c r="I79" t="s">
        <v>131</v>
      </c>
      <c r="J79" t="s">
        <v>219</v>
      </c>
      <c r="K79" t="s">
        <v>93</v>
      </c>
      <c r="L79" t="s">
        <v>93</v>
      </c>
      <c r="M79">
        <v>0</v>
      </c>
      <c r="N79">
        <v>0</v>
      </c>
      <c r="O79" s="10" t="s">
        <v>1043</v>
      </c>
      <c r="P79" s="10" t="s">
        <v>1044</v>
      </c>
      <c r="Q79" s="10" t="s">
        <v>779</v>
      </c>
      <c r="R79" t="s">
        <v>77</v>
      </c>
      <c r="S79" t="s">
        <v>738</v>
      </c>
      <c r="T79" s="14">
        <v>339.8</v>
      </c>
      <c r="U79" s="14">
        <v>-139</v>
      </c>
      <c r="V79" s="9">
        <v>44490</v>
      </c>
      <c r="W79">
        <v>0</v>
      </c>
      <c r="X79">
        <v>0</v>
      </c>
      <c r="Y79" s="9">
        <v>44482</v>
      </c>
      <c r="Z79">
        <v>0</v>
      </c>
      <c r="AA79">
        <v>0</v>
      </c>
      <c r="AB79">
        <v>0</v>
      </c>
      <c r="AC79">
        <v>-1.1766E-2</v>
      </c>
      <c r="AD79">
        <v>-0.64661400000000002</v>
      </c>
      <c r="AE79">
        <v>-1.1777610000000001</v>
      </c>
      <c r="AF79">
        <v>0</v>
      </c>
      <c r="AG79">
        <v>0</v>
      </c>
      <c r="AH79">
        <v>-1.1856999999999999E-2</v>
      </c>
      <c r="AI79">
        <v>0</v>
      </c>
      <c r="AJ79">
        <v>5.8180000000000003E-2</v>
      </c>
      <c r="AK79">
        <v>0</v>
      </c>
      <c r="AL79" s="14">
        <v>392.35</v>
      </c>
      <c r="AM79" s="14">
        <v>-161.74</v>
      </c>
    </row>
    <row r="80" spans="1:39">
      <c r="A80" s="10" t="s">
        <v>732</v>
      </c>
      <c r="B80" s="10" t="s">
        <v>1045</v>
      </c>
      <c r="C80" s="10" t="s">
        <v>1046</v>
      </c>
      <c r="D80" s="10" t="s">
        <v>1045</v>
      </c>
      <c r="E80" s="9">
        <v>44479</v>
      </c>
      <c r="F80" s="9">
        <v>44490</v>
      </c>
      <c r="G80">
        <f t="shared" si="1"/>
        <v>11</v>
      </c>
      <c r="H80">
        <v>0</v>
      </c>
      <c r="I80" t="s">
        <v>131</v>
      </c>
      <c r="J80" t="s">
        <v>219</v>
      </c>
      <c r="K80" t="s">
        <v>93</v>
      </c>
      <c r="L80" t="s">
        <v>93</v>
      </c>
      <c r="M80">
        <v>0</v>
      </c>
      <c r="N80">
        <v>0</v>
      </c>
      <c r="O80" s="10" t="s">
        <v>1047</v>
      </c>
      <c r="P80" s="10" t="s">
        <v>1048</v>
      </c>
      <c r="Q80" s="10" t="s">
        <v>779</v>
      </c>
      <c r="R80" t="s">
        <v>77</v>
      </c>
      <c r="S80" t="s">
        <v>738</v>
      </c>
      <c r="T80" s="14">
        <v>145.80000000000001</v>
      </c>
      <c r="U80" s="14">
        <v>-139.9</v>
      </c>
      <c r="V80" s="9">
        <v>44490</v>
      </c>
      <c r="W80">
        <v>0</v>
      </c>
      <c r="X80">
        <v>0</v>
      </c>
      <c r="Y80" s="9">
        <v>44479</v>
      </c>
      <c r="Z80">
        <v>0</v>
      </c>
      <c r="AA80">
        <v>0</v>
      </c>
      <c r="AB80">
        <v>0</v>
      </c>
      <c r="AC80">
        <v>-1.1782000000000001E-2</v>
      </c>
      <c r="AD80">
        <v>-0.27748899999999999</v>
      </c>
      <c r="AE80">
        <v>-0.50872899999999999</v>
      </c>
      <c r="AF80">
        <v>0</v>
      </c>
      <c r="AG80">
        <v>0</v>
      </c>
      <c r="AH80">
        <v>-1.1856999999999999E-2</v>
      </c>
      <c r="AI80">
        <v>0</v>
      </c>
      <c r="AJ80">
        <v>5.8180000000000003E-2</v>
      </c>
      <c r="AK80">
        <v>0</v>
      </c>
      <c r="AL80" s="14">
        <v>168.57</v>
      </c>
      <c r="AM80" s="14">
        <v>-162.79</v>
      </c>
    </row>
    <row r="81" spans="1:39">
      <c r="A81" s="10" t="s">
        <v>732</v>
      </c>
      <c r="B81" s="10" t="s">
        <v>1049</v>
      </c>
      <c r="C81" s="10" t="s">
        <v>1050</v>
      </c>
      <c r="D81" s="10" t="s">
        <v>1049</v>
      </c>
      <c r="E81" s="9">
        <v>44475</v>
      </c>
      <c r="F81" s="9">
        <v>44490</v>
      </c>
      <c r="G81">
        <f t="shared" si="1"/>
        <v>15</v>
      </c>
      <c r="H81">
        <v>0</v>
      </c>
      <c r="I81" t="s">
        <v>131</v>
      </c>
      <c r="J81" t="s">
        <v>219</v>
      </c>
      <c r="K81" t="s">
        <v>93</v>
      </c>
      <c r="L81" t="s">
        <v>93</v>
      </c>
      <c r="M81">
        <v>1</v>
      </c>
      <c r="N81">
        <v>0</v>
      </c>
      <c r="O81" s="10" t="s">
        <v>1051</v>
      </c>
      <c r="P81" s="10" t="s">
        <v>1052</v>
      </c>
      <c r="Q81" s="10" t="s">
        <v>779</v>
      </c>
      <c r="R81" t="s">
        <v>77</v>
      </c>
      <c r="S81" t="s">
        <v>738</v>
      </c>
      <c r="T81" s="14">
        <v>325.7</v>
      </c>
      <c r="U81" s="14">
        <v>-319.8</v>
      </c>
      <c r="V81" s="9">
        <v>44490</v>
      </c>
      <c r="W81">
        <v>0</v>
      </c>
      <c r="X81">
        <v>0</v>
      </c>
      <c r="Y81" s="9">
        <v>44475</v>
      </c>
      <c r="Z81">
        <v>0</v>
      </c>
      <c r="AA81">
        <v>0</v>
      </c>
      <c r="AB81">
        <v>0</v>
      </c>
      <c r="AC81">
        <v>-1.1821E-2</v>
      </c>
      <c r="AD81">
        <v>-0.61484899999999998</v>
      </c>
      <c r="AE81">
        <v>-1.1368910000000001</v>
      </c>
      <c r="AF81">
        <v>0</v>
      </c>
      <c r="AG81">
        <v>0</v>
      </c>
      <c r="AH81">
        <v>-1.1856999999999999E-2</v>
      </c>
      <c r="AI81">
        <v>0</v>
      </c>
      <c r="AJ81">
        <v>5.8180000000000003E-2</v>
      </c>
      <c r="AK81">
        <v>0</v>
      </c>
      <c r="AL81" s="14">
        <v>377.84</v>
      </c>
      <c r="AM81" s="14">
        <v>-372.12</v>
      </c>
    </row>
    <row r="82" spans="1:39">
      <c r="A82" s="10" t="s">
        <v>732</v>
      </c>
      <c r="B82" s="10" t="s">
        <v>1053</v>
      </c>
      <c r="C82" s="10" t="s">
        <v>1054</v>
      </c>
      <c r="D82" s="10" t="s">
        <v>1053</v>
      </c>
      <c r="E82" s="9">
        <v>44489</v>
      </c>
      <c r="F82" s="9">
        <v>44490</v>
      </c>
      <c r="G82">
        <f t="shared" si="1"/>
        <v>1</v>
      </c>
      <c r="H82">
        <v>0</v>
      </c>
      <c r="I82" t="s">
        <v>131</v>
      </c>
      <c r="J82" t="s">
        <v>219</v>
      </c>
      <c r="K82" t="s">
        <v>93</v>
      </c>
      <c r="L82" t="s">
        <v>93</v>
      </c>
      <c r="M82">
        <v>1</v>
      </c>
      <c r="N82">
        <v>0</v>
      </c>
      <c r="O82" s="10" t="s">
        <v>1055</v>
      </c>
      <c r="P82" s="10" t="s">
        <v>1056</v>
      </c>
      <c r="Q82" s="10" t="s">
        <v>779</v>
      </c>
      <c r="R82" t="s">
        <v>77</v>
      </c>
      <c r="S82" t="s">
        <v>738</v>
      </c>
      <c r="T82" s="14">
        <v>100.9</v>
      </c>
      <c r="U82" s="14">
        <v>-100.9</v>
      </c>
      <c r="V82" s="9">
        <v>44490</v>
      </c>
      <c r="W82">
        <v>0</v>
      </c>
      <c r="X82">
        <v>0</v>
      </c>
      <c r="Y82" s="9">
        <v>44489</v>
      </c>
      <c r="Z82">
        <v>0</v>
      </c>
      <c r="AA82">
        <v>0</v>
      </c>
      <c r="AB82">
        <v>0</v>
      </c>
      <c r="AC82">
        <v>-1.1858E-2</v>
      </c>
      <c r="AD82">
        <v>-0.19783500000000001</v>
      </c>
      <c r="AE82">
        <v>-0.34912100000000001</v>
      </c>
      <c r="AF82">
        <v>0</v>
      </c>
      <c r="AG82">
        <v>0</v>
      </c>
      <c r="AH82">
        <v>-1.1856999999999999E-2</v>
      </c>
      <c r="AI82">
        <v>0</v>
      </c>
      <c r="AJ82">
        <v>5.8180000000000003E-2</v>
      </c>
      <c r="AK82">
        <v>0</v>
      </c>
      <c r="AL82" s="14">
        <v>117.42</v>
      </c>
      <c r="AM82" s="14">
        <v>-117.41</v>
      </c>
    </row>
    <row r="83" spans="1:39">
      <c r="A83" s="10" t="s">
        <v>732</v>
      </c>
      <c r="B83" s="10" t="s">
        <v>1057</v>
      </c>
      <c r="C83" s="10" t="s">
        <v>1058</v>
      </c>
      <c r="D83" s="10" t="s">
        <v>1057</v>
      </c>
      <c r="E83" s="9">
        <v>44471</v>
      </c>
      <c r="F83" s="9">
        <v>44490</v>
      </c>
      <c r="G83">
        <f t="shared" si="1"/>
        <v>19</v>
      </c>
      <c r="H83">
        <v>0</v>
      </c>
      <c r="I83" t="s">
        <v>131</v>
      </c>
      <c r="J83" t="s">
        <v>219</v>
      </c>
      <c r="K83" t="s">
        <v>93</v>
      </c>
      <c r="L83" t="s">
        <v>93</v>
      </c>
      <c r="M83">
        <v>1</v>
      </c>
      <c r="N83">
        <v>0</v>
      </c>
      <c r="O83" s="10" t="s">
        <v>1059</v>
      </c>
      <c r="P83" s="10" t="s">
        <v>1060</v>
      </c>
      <c r="Q83" s="10" t="s">
        <v>779</v>
      </c>
      <c r="R83" t="s">
        <v>77</v>
      </c>
      <c r="S83" t="s">
        <v>738</v>
      </c>
      <c r="T83" s="14">
        <v>507.9</v>
      </c>
      <c r="U83" s="14">
        <v>-507.9</v>
      </c>
      <c r="V83" s="9">
        <v>44490</v>
      </c>
      <c r="W83">
        <v>0</v>
      </c>
      <c r="X83">
        <v>0</v>
      </c>
      <c r="Y83" s="9">
        <v>44471</v>
      </c>
      <c r="Z83">
        <v>0</v>
      </c>
      <c r="AA83">
        <v>0</v>
      </c>
      <c r="AB83">
        <v>0</v>
      </c>
      <c r="AC83">
        <v>-1.1804E-2</v>
      </c>
      <c r="AD83">
        <v>-0.96148299999999998</v>
      </c>
      <c r="AE83">
        <v>-1.760788</v>
      </c>
      <c r="AF83">
        <v>0</v>
      </c>
      <c r="AG83">
        <v>0</v>
      </c>
      <c r="AH83">
        <v>-1.1856999999999999E-2</v>
      </c>
      <c r="AI83">
        <v>0</v>
      </c>
      <c r="AJ83">
        <v>5.8180000000000003E-2</v>
      </c>
      <c r="AK83">
        <v>0</v>
      </c>
      <c r="AL83" s="14">
        <v>588.35</v>
      </c>
      <c r="AM83" s="14">
        <v>-590.99</v>
      </c>
    </row>
    <row r="84" spans="1:39">
      <c r="A84" s="10" t="s">
        <v>732</v>
      </c>
      <c r="B84" s="10" t="s">
        <v>1061</v>
      </c>
      <c r="C84" s="10" t="s">
        <v>1062</v>
      </c>
      <c r="D84" s="10" t="s">
        <v>1061</v>
      </c>
      <c r="E84" s="9">
        <v>44484</v>
      </c>
      <c r="F84" s="9">
        <v>44490</v>
      </c>
      <c r="G84">
        <f t="shared" si="1"/>
        <v>6</v>
      </c>
      <c r="H84">
        <v>0</v>
      </c>
      <c r="I84" t="s">
        <v>131</v>
      </c>
      <c r="J84" t="s">
        <v>219</v>
      </c>
      <c r="K84" t="s">
        <v>93</v>
      </c>
      <c r="L84" t="s">
        <v>93</v>
      </c>
      <c r="M84">
        <v>0</v>
      </c>
      <c r="N84">
        <v>0</v>
      </c>
      <c r="O84" s="10" t="s">
        <v>1063</v>
      </c>
      <c r="P84" s="10" t="s">
        <v>1064</v>
      </c>
      <c r="Q84" s="10" t="s">
        <v>779</v>
      </c>
      <c r="R84" t="s">
        <v>77</v>
      </c>
      <c r="S84" t="s">
        <v>738</v>
      </c>
      <c r="T84" s="14">
        <v>2580.5</v>
      </c>
      <c r="U84" s="14">
        <v>-1646.7</v>
      </c>
      <c r="V84" s="9">
        <v>44490</v>
      </c>
      <c r="W84">
        <v>0</v>
      </c>
      <c r="X84">
        <v>0</v>
      </c>
      <c r="Y84" s="9">
        <v>44484</v>
      </c>
      <c r="Z84">
        <v>0</v>
      </c>
      <c r="AA84">
        <v>0</v>
      </c>
      <c r="AB84">
        <v>0</v>
      </c>
      <c r="AC84">
        <v>-1.1823E-2</v>
      </c>
      <c r="AD84">
        <v>-4.8268259999999996</v>
      </c>
      <c r="AE84">
        <v>-8.9806810000000006</v>
      </c>
      <c r="AF84">
        <v>0</v>
      </c>
      <c r="AG84">
        <v>0</v>
      </c>
      <c r="AH84">
        <v>-1.1856999999999999E-2</v>
      </c>
      <c r="AI84">
        <v>0</v>
      </c>
      <c r="AJ84">
        <v>5.8180000000000003E-2</v>
      </c>
      <c r="AK84">
        <v>0</v>
      </c>
      <c r="AL84" s="14">
        <v>2994.14</v>
      </c>
      <c r="AM84" s="14">
        <v>-1916.1</v>
      </c>
    </row>
    <row r="85" spans="1:39">
      <c r="A85" s="10" t="s">
        <v>732</v>
      </c>
      <c r="B85" s="10" t="s">
        <v>1065</v>
      </c>
      <c r="C85" s="10" t="s">
        <v>1066</v>
      </c>
      <c r="D85" s="10" t="s">
        <v>1065</v>
      </c>
      <c r="E85" s="9">
        <v>44483</v>
      </c>
      <c r="F85" s="9">
        <v>44490</v>
      </c>
      <c r="G85">
        <f t="shared" si="1"/>
        <v>7</v>
      </c>
      <c r="H85">
        <v>0</v>
      </c>
      <c r="I85" t="s">
        <v>131</v>
      </c>
      <c r="J85" t="s">
        <v>219</v>
      </c>
      <c r="K85" t="s">
        <v>93</v>
      </c>
      <c r="L85" t="s">
        <v>93</v>
      </c>
      <c r="M85">
        <v>0</v>
      </c>
      <c r="N85">
        <v>0</v>
      </c>
      <c r="O85" s="10" t="s">
        <v>1067</v>
      </c>
      <c r="P85" s="10" t="s">
        <v>1068</v>
      </c>
      <c r="Q85" s="10" t="s">
        <v>779</v>
      </c>
      <c r="R85" t="s">
        <v>77</v>
      </c>
      <c r="S85" t="s">
        <v>738</v>
      </c>
      <c r="T85" s="14">
        <v>185.8</v>
      </c>
      <c r="U85" s="14">
        <v>-179.9</v>
      </c>
      <c r="V85" s="9">
        <v>44490</v>
      </c>
      <c r="W85">
        <v>0</v>
      </c>
      <c r="X85">
        <v>0</v>
      </c>
      <c r="Y85" s="9">
        <v>44483</v>
      </c>
      <c r="Z85">
        <v>0</v>
      </c>
      <c r="AA85">
        <v>0</v>
      </c>
      <c r="AB85">
        <v>0</v>
      </c>
      <c r="AC85">
        <v>-1.1780000000000001E-2</v>
      </c>
      <c r="AD85">
        <v>-0.35838199999999998</v>
      </c>
      <c r="AE85">
        <v>-0.64739899999999995</v>
      </c>
      <c r="AF85">
        <v>0</v>
      </c>
      <c r="AG85">
        <v>0</v>
      </c>
      <c r="AH85">
        <v>-1.1856999999999999E-2</v>
      </c>
      <c r="AI85">
        <v>0</v>
      </c>
      <c r="AJ85">
        <v>5.8180000000000003E-2</v>
      </c>
      <c r="AK85">
        <v>0</v>
      </c>
      <c r="AL85" s="14">
        <v>214.79</v>
      </c>
      <c r="AM85" s="14">
        <v>-209.33</v>
      </c>
    </row>
    <row r="86" spans="1:39">
      <c r="A86" s="10" t="s">
        <v>732</v>
      </c>
      <c r="B86" s="10" t="s">
        <v>1069</v>
      </c>
      <c r="C86" s="10" t="s">
        <v>1070</v>
      </c>
      <c r="D86" s="10" t="s">
        <v>1069</v>
      </c>
      <c r="E86" s="9">
        <v>44495</v>
      </c>
      <c r="F86" s="9">
        <v>44495</v>
      </c>
      <c r="G86">
        <f t="shared" si="1"/>
        <v>0</v>
      </c>
      <c r="H86">
        <v>1</v>
      </c>
      <c r="I86" t="s">
        <v>84</v>
      </c>
      <c r="J86" t="s">
        <v>219</v>
      </c>
      <c r="K86" t="s">
        <v>93</v>
      </c>
      <c r="L86" t="s">
        <v>93</v>
      </c>
      <c r="M86">
        <v>1</v>
      </c>
      <c r="N86">
        <v>1</v>
      </c>
      <c r="O86" s="10" t="s">
        <v>1071</v>
      </c>
      <c r="P86" s="10" t="s">
        <v>1072</v>
      </c>
      <c r="Q86" s="10" t="s">
        <v>779</v>
      </c>
      <c r="R86" t="s">
        <v>77</v>
      </c>
      <c r="S86" t="s">
        <v>738</v>
      </c>
      <c r="T86" s="14">
        <v>304.89999999999998</v>
      </c>
      <c r="U86" s="14">
        <v>-304.89999999999998</v>
      </c>
      <c r="V86" s="9">
        <v>44495</v>
      </c>
      <c r="W86">
        <v>0</v>
      </c>
      <c r="X86">
        <v>0</v>
      </c>
      <c r="Y86" s="9">
        <v>44495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 s="14">
        <v>354.49</v>
      </c>
      <c r="AM86" s="14">
        <v>-354.49</v>
      </c>
    </row>
    <row r="87" spans="1:39">
      <c r="A87" s="10" t="s">
        <v>732</v>
      </c>
      <c r="B87" s="10" t="s">
        <v>1073</v>
      </c>
      <c r="C87" s="10" t="s">
        <v>1074</v>
      </c>
      <c r="D87" s="10" t="s">
        <v>1073</v>
      </c>
      <c r="E87" s="9">
        <v>44475</v>
      </c>
      <c r="F87" s="9">
        <v>44496</v>
      </c>
      <c r="G87">
        <f t="shared" si="1"/>
        <v>21</v>
      </c>
      <c r="H87">
        <v>0</v>
      </c>
      <c r="I87" t="s">
        <v>84</v>
      </c>
      <c r="J87" t="s">
        <v>219</v>
      </c>
      <c r="K87" t="s">
        <v>93</v>
      </c>
      <c r="L87" t="s">
        <v>1075</v>
      </c>
      <c r="M87">
        <v>0</v>
      </c>
      <c r="N87">
        <v>0</v>
      </c>
      <c r="O87" s="10" t="s">
        <v>1076</v>
      </c>
      <c r="P87" s="10" t="s">
        <v>1077</v>
      </c>
      <c r="Q87" s="10" t="s">
        <v>779</v>
      </c>
      <c r="R87" t="s">
        <v>77</v>
      </c>
      <c r="S87" t="s">
        <v>738</v>
      </c>
      <c r="T87" s="14">
        <v>488</v>
      </c>
      <c r="U87" s="14">
        <v>-199</v>
      </c>
      <c r="V87" s="9">
        <v>44496</v>
      </c>
      <c r="W87">
        <v>0</v>
      </c>
      <c r="X87">
        <v>0</v>
      </c>
      <c r="Y87" s="9">
        <v>44475</v>
      </c>
      <c r="Z87">
        <v>0</v>
      </c>
      <c r="AA87">
        <v>0</v>
      </c>
      <c r="AB87">
        <v>0</v>
      </c>
      <c r="AC87">
        <v>0</v>
      </c>
      <c r="AD87">
        <v>-0.34698099999999998</v>
      </c>
      <c r="AE87">
        <v>-1.688642</v>
      </c>
      <c r="AF87">
        <v>0</v>
      </c>
      <c r="AG87">
        <v>0</v>
      </c>
      <c r="AH87">
        <v>0</v>
      </c>
      <c r="AI87">
        <v>0</v>
      </c>
      <c r="AJ87">
        <v>0.69625800000000004</v>
      </c>
      <c r="AK87">
        <v>0</v>
      </c>
      <c r="AL87" s="14">
        <v>564.41999999999996</v>
      </c>
      <c r="AM87" s="14">
        <v>-230.93</v>
      </c>
    </row>
    <row r="88" spans="1:39">
      <c r="A88" s="10" t="s">
        <v>732</v>
      </c>
      <c r="B88" s="10" t="s">
        <v>1078</v>
      </c>
      <c r="C88" s="10" t="s">
        <v>1079</v>
      </c>
      <c r="D88" s="10" t="s">
        <v>1078</v>
      </c>
      <c r="E88" s="9">
        <v>44494</v>
      </c>
      <c r="F88" s="9">
        <v>44494</v>
      </c>
      <c r="G88">
        <f t="shared" si="1"/>
        <v>0</v>
      </c>
      <c r="H88">
        <v>1</v>
      </c>
      <c r="I88" t="s">
        <v>84</v>
      </c>
      <c r="J88" t="s">
        <v>219</v>
      </c>
      <c r="K88" t="s">
        <v>93</v>
      </c>
      <c r="L88" t="s">
        <v>93</v>
      </c>
      <c r="M88">
        <v>1</v>
      </c>
      <c r="N88">
        <v>1</v>
      </c>
      <c r="O88" s="10" t="s">
        <v>1080</v>
      </c>
      <c r="P88" s="10" t="s">
        <v>1081</v>
      </c>
      <c r="Q88" s="10" t="s">
        <v>779</v>
      </c>
      <c r="R88" t="s">
        <v>77</v>
      </c>
      <c r="S88" t="s">
        <v>738</v>
      </c>
      <c r="T88" s="14">
        <v>238</v>
      </c>
      <c r="U88" s="14">
        <v>-238</v>
      </c>
      <c r="V88" s="9">
        <v>44494</v>
      </c>
      <c r="W88">
        <v>0</v>
      </c>
      <c r="X88">
        <v>0</v>
      </c>
      <c r="Y88" s="9">
        <v>44494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 s="14">
        <v>276.95</v>
      </c>
      <c r="AM88" s="14">
        <v>-276.95</v>
      </c>
    </row>
    <row r="89" spans="1:39">
      <c r="A89" s="10" t="s">
        <v>732</v>
      </c>
      <c r="B89" s="10" t="s">
        <v>1082</v>
      </c>
      <c r="C89" s="10" t="s">
        <v>1083</v>
      </c>
      <c r="D89" s="10" t="s">
        <v>1082</v>
      </c>
      <c r="E89" s="9">
        <v>44486</v>
      </c>
      <c r="F89" s="9">
        <v>44495</v>
      </c>
      <c r="G89">
        <f t="shared" si="1"/>
        <v>9</v>
      </c>
      <c r="H89">
        <v>0</v>
      </c>
      <c r="I89" t="s">
        <v>84</v>
      </c>
      <c r="J89" t="s">
        <v>219</v>
      </c>
      <c r="K89" t="s">
        <v>93</v>
      </c>
      <c r="L89" t="s">
        <v>1075</v>
      </c>
      <c r="M89">
        <v>0</v>
      </c>
      <c r="N89">
        <v>0</v>
      </c>
      <c r="O89" s="10" t="s">
        <v>1084</v>
      </c>
      <c r="P89" s="10" t="s">
        <v>1085</v>
      </c>
      <c r="Q89" s="10" t="s">
        <v>779</v>
      </c>
      <c r="R89" t="s">
        <v>77</v>
      </c>
      <c r="S89" t="s">
        <v>738</v>
      </c>
      <c r="T89" s="14">
        <v>90.9</v>
      </c>
      <c r="U89" s="14">
        <v>-85</v>
      </c>
      <c r="V89" s="9">
        <v>44495</v>
      </c>
      <c r="W89">
        <v>0</v>
      </c>
      <c r="X89">
        <v>0</v>
      </c>
      <c r="Y89" s="9">
        <v>44486</v>
      </c>
      <c r="Z89">
        <v>0</v>
      </c>
      <c r="AA89">
        <v>0</v>
      </c>
      <c r="AB89">
        <v>0</v>
      </c>
      <c r="AC89">
        <v>0</v>
      </c>
      <c r="AD89">
        <v>-6.9617999999999999E-2</v>
      </c>
      <c r="AE89">
        <v>-0.31328</v>
      </c>
      <c r="AF89">
        <v>0</v>
      </c>
      <c r="AG89">
        <v>0</v>
      </c>
      <c r="AH89">
        <v>0</v>
      </c>
      <c r="AI89">
        <v>0</v>
      </c>
      <c r="AJ89">
        <v>0.30229</v>
      </c>
      <c r="AK89">
        <v>0</v>
      </c>
      <c r="AL89" s="14">
        <v>105.47</v>
      </c>
      <c r="AM89" s="14">
        <v>-98.83</v>
      </c>
    </row>
    <row r="90" spans="1:39">
      <c r="A90" s="10" t="s">
        <v>732</v>
      </c>
      <c r="B90" s="10" t="s">
        <v>1086</v>
      </c>
      <c r="C90" s="10" t="s">
        <v>1087</v>
      </c>
      <c r="D90" s="10" t="s">
        <v>1086</v>
      </c>
      <c r="E90" s="9">
        <v>44476</v>
      </c>
      <c r="F90" s="9">
        <v>44481</v>
      </c>
      <c r="G90">
        <f t="shared" si="1"/>
        <v>5</v>
      </c>
      <c r="H90">
        <v>0</v>
      </c>
      <c r="I90" t="s">
        <v>84</v>
      </c>
      <c r="J90" t="s">
        <v>219</v>
      </c>
      <c r="K90" t="s">
        <v>93</v>
      </c>
      <c r="L90" t="s">
        <v>93</v>
      </c>
      <c r="M90">
        <v>1</v>
      </c>
      <c r="N90">
        <v>0</v>
      </c>
      <c r="O90" s="10" t="s">
        <v>1088</v>
      </c>
      <c r="P90" s="10" t="s">
        <v>1089</v>
      </c>
      <c r="Q90" s="10" t="s">
        <v>779</v>
      </c>
      <c r="R90" t="s">
        <v>77</v>
      </c>
      <c r="S90" t="s">
        <v>738</v>
      </c>
      <c r="T90" s="14">
        <v>299</v>
      </c>
      <c r="U90" s="14">
        <v>-299</v>
      </c>
      <c r="V90" s="9">
        <v>44481</v>
      </c>
      <c r="W90">
        <v>0</v>
      </c>
      <c r="X90">
        <v>0</v>
      </c>
      <c r="Y90" s="9">
        <v>44476</v>
      </c>
      <c r="Z90">
        <v>0</v>
      </c>
      <c r="AA90">
        <v>0</v>
      </c>
      <c r="AB90">
        <v>0</v>
      </c>
      <c r="AC90">
        <v>-1.1786E-2</v>
      </c>
      <c r="AD90">
        <v>-0.20818900000000001</v>
      </c>
      <c r="AE90">
        <v>-1.0409440000000001</v>
      </c>
      <c r="AF90">
        <v>0</v>
      </c>
      <c r="AG90">
        <v>0</v>
      </c>
      <c r="AH90">
        <v>-1.1787000000000001E-2</v>
      </c>
      <c r="AI90">
        <v>0</v>
      </c>
      <c r="AJ90">
        <v>1.041064</v>
      </c>
      <c r="AK90">
        <v>0</v>
      </c>
      <c r="AL90" s="14">
        <v>345.82</v>
      </c>
      <c r="AM90" s="14">
        <v>-345.86</v>
      </c>
    </row>
    <row r="91" spans="1:39">
      <c r="A91" s="10" t="s">
        <v>732</v>
      </c>
      <c r="B91" s="10" t="s">
        <v>1090</v>
      </c>
      <c r="C91" s="10" t="s">
        <v>1091</v>
      </c>
      <c r="D91" s="10" t="s">
        <v>1090</v>
      </c>
      <c r="E91" s="9">
        <v>44470</v>
      </c>
      <c r="F91" s="9">
        <v>44481</v>
      </c>
      <c r="G91">
        <f t="shared" si="1"/>
        <v>11</v>
      </c>
      <c r="H91">
        <v>0</v>
      </c>
      <c r="I91" t="s">
        <v>84</v>
      </c>
      <c r="J91" t="s">
        <v>219</v>
      </c>
      <c r="K91" t="s">
        <v>93</v>
      </c>
      <c r="L91" t="s">
        <v>93</v>
      </c>
      <c r="M91">
        <v>1</v>
      </c>
      <c r="N91">
        <v>0</v>
      </c>
      <c r="O91" s="10" t="s">
        <v>1092</v>
      </c>
      <c r="P91" s="10" t="s">
        <v>1093</v>
      </c>
      <c r="Q91" s="10" t="s">
        <v>779</v>
      </c>
      <c r="R91" t="s">
        <v>77</v>
      </c>
      <c r="S91" t="s">
        <v>738</v>
      </c>
      <c r="T91" s="14">
        <v>493.9</v>
      </c>
      <c r="U91" s="14">
        <v>-488</v>
      </c>
      <c r="V91" s="9">
        <v>44481</v>
      </c>
      <c r="W91">
        <v>0</v>
      </c>
      <c r="X91">
        <v>0</v>
      </c>
      <c r="Y91" s="9">
        <v>44470</v>
      </c>
      <c r="Z91">
        <v>0</v>
      </c>
      <c r="AA91">
        <v>0</v>
      </c>
      <c r="AB91">
        <v>0</v>
      </c>
      <c r="AC91">
        <v>-1.1806000000000001E-2</v>
      </c>
      <c r="AD91">
        <v>-0.33597900000000003</v>
      </c>
      <c r="AE91">
        <v>-1.71465</v>
      </c>
      <c r="AF91">
        <v>0</v>
      </c>
      <c r="AG91">
        <v>0</v>
      </c>
      <c r="AH91">
        <v>-1.1787000000000001E-2</v>
      </c>
      <c r="AI91">
        <v>0</v>
      </c>
      <c r="AJ91">
        <v>1.6888369999999999</v>
      </c>
      <c r="AK91">
        <v>0</v>
      </c>
      <c r="AL91" s="14">
        <v>572.20000000000005</v>
      </c>
      <c r="AM91" s="14">
        <v>-564.49</v>
      </c>
    </row>
    <row r="92" spans="1:39">
      <c r="A92" s="10" t="s">
        <v>732</v>
      </c>
      <c r="B92" s="10" t="s">
        <v>1094</v>
      </c>
      <c r="C92" s="10" t="s">
        <v>1095</v>
      </c>
      <c r="D92" s="10" t="s">
        <v>1094</v>
      </c>
      <c r="E92" s="9">
        <v>44490</v>
      </c>
      <c r="F92" s="9">
        <v>44496</v>
      </c>
      <c r="G92">
        <f t="shared" si="1"/>
        <v>6</v>
      </c>
      <c r="H92">
        <v>0</v>
      </c>
      <c r="I92" t="s">
        <v>84</v>
      </c>
      <c r="J92" t="s">
        <v>219</v>
      </c>
      <c r="K92" t="s">
        <v>93</v>
      </c>
      <c r="L92" t="s">
        <v>93</v>
      </c>
      <c r="M92">
        <v>0</v>
      </c>
      <c r="N92">
        <v>0</v>
      </c>
      <c r="O92" s="10" t="s">
        <v>1096</v>
      </c>
      <c r="P92" s="10" t="s">
        <v>1097</v>
      </c>
      <c r="Q92" s="10" t="s">
        <v>779</v>
      </c>
      <c r="R92" t="s">
        <v>77</v>
      </c>
      <c r="S92" t="s">
        <v>1098</v>
      </c>
      <c r="T92" s="14">
        <v>303.89999999999998</v>
      </c>
      <c r="U92" s="14">
        <v>-149</v>
      </c>
      <c r="V92" s="9">
        <v>44496</v>
      </c>
      <c r="W92">
        <v>0</v>
      </c>
      <c r="X92">
        <v>0</v>
      </c>
      <c r="Y92" s="9">
        <v>44490</v>
      </c>
      <c r="Z92">
        <v>0</v>
      </c>
      <c r="AA92">
        <v>0</v>
      </c>
      <c r="AB92">
        <v>0</v>
      </c>
      <c r="AC92">
        <v>-1.1856999999999999E-2</v>
      </c>
      <c r="AD92">
        <v>-0.209448</v>
      </c>
      <c r="AE92">
        <v>-1.058878</v>
      </c>
      <c r="AF92">
        <v>0</v>
      </c>
      <c r="AG92">
        <v>0</v>
      </c>
      <c r="AH92">
        <v>-1.1825E-2</v>
      </c>
      <c r="AI92">
        <v>0</v>
      </c>
      <c r="AJ92">
        <v>0.52219300000000002</v>
      </c>
      <c r="AK92">
        <v>0</v>
      </c>
      <c r="AL92" s="14">
        <v>353.61</v>
      </c>
      <c r="AM92" s="14">
        <v>-172.9</v>
      </c>
    </row>
    <row r="93" spans="1:39">
      <c r="A93" s="10" t="s">
        <v>732</v>
      </c>
      <c r="B93" s="10" t="s">
        <v>1099</v>
      </c>
      <c r="C93" s="10" t="s">
        <v>1100</v>
      </c>
      <c r="D93" s="10" t="s">
        <v>1099</v>
      </c>
      <c r="E93" s="9">
        <v>44484</v>
      </c>
      <c r="F93" s="9">
        <v>44496</v>
      </c>
      <c r="G93">
        <f t="shared" si="1"/>
        <v>12</v>
      </c>
      <c r="H93">
        <v>0</v>
      </c>
      <c r="I93" t="s">
        <v>84</v>
      </c>
      <c r="J93" t="s">
        <v>219</v>
      </c>
      <c r="K93" t="s">
        <v>93</v>
      </c>
      <c r="L93" t="s">
        <v>93</v>
      </c>
      <c r="M93">
        <v>0</v>
      </c>
      <c r="N93">
        <v>0</v>
      </c>
      <c r="O93" s="10" t="s">
        <v>1101</v>
      </c>
      <c r="P93" s="10" t="s">
        <v>1102</v>
      </c>
      <c r="Q93" s="10" t="s">
        <v>779</v>
      </c>
      <c r="R93" t="s">
        <v>77</v>
      </c>
      <c r="S93" t="s">
        <v>738</v>
      </c>
      <c r="T93" s="14">
        <v>803.9</v>
      </c>
      <c r="U93" s="14">
        <v>-399</v>
      </c>
      <c r="V93" s="9">
        <v>44496</v>
      </c>
      <c r="W93">
        <v>0</v>
      </c>
      <c r="X93">
        <v>0</v>
      </c>
      <c r="Y93" s="9">
        <v>44484</v>
      </c>
      <c r="Z93">
        <v>0</v>
      </c>
      <c r="AA93">
        <v>0</v>
      </c>
      <c r="AB93">
        <v>0</v>
      </c>
      <c r="AC93">
        <v>-1.1823E-2</v>
      </c>
      <c r="AD93">
        <v>-0.53373599999999999</v>
      </c>
      <c r="AE93">
        <v>-2.7963100000000001</v>
      </c>
      <c r="AF93">
        <v>0</v>
      </c>
      <c r="AG93">
        <v>0</v>
      </c>
      <c r="AH93">
        <v>-1.1825E-2</v>
      </c>
      <c r="AI93">
        <v>0</v>
      </c>
      <c r="AJ93">
        <v>1.3925149999999999</v>
      </c>
      <c r="AK93">
        <v>0</v>
      </c>
      <c r="AL93" s="14">
        <v>932.76</v>
      </c>
      <c r="AM93" s="14">
        <v>-463.01</v>
      </c>
    </row>
    <row r="94" spans="1:39">
      <c r="A94" s="10" t="s">
        <v>732</v>
      </c>
      <c r="B94" s="10" t="s">
        <v>1103</v>
      </c>
      <c r="C94" s="10" t="s">
        <v>1104</v>
      </c>
      <c r="D94" s="10" t="s">
        <v>1103</v>
      </c>
      <c r="E94" s="9">
        <v>44481</v>
      </c>
      <c r="F94" s="9">
        <v>44496</v>
      </c>
      <c r="G94">
        <f t="shared" si="1"/>
        <v>15</v>
      </c>
      <c r="H94">
        <v>0</v>
      </c>
      <c r="I94" t="s">
        <v>84</v>
      </c>
      <c r="J94" t="s">
        <v>219</v>
      </c>
      <c r="K94" t="s">
        <v>93</v>
      </c>
      <c r="L94" t="s">
        <v>93</v>
      </c>
      <c r="M94">
        <v>0</v>
      </c>
      <c r="N94">
        <v>0</v>
      </c>
      <c r="O94" s="10" t="s">
        <v>1105</v>
      </c>
      <c r="P94" s="10" t="s">
        <v>1106</v>
      </c>
      <c r="Q94" s="10" t="s">
        <v>779</v>
      </c>
      <c r="R94" t="s">
        <v>77</v>
      </c>
      <c r="S94" t="s">
        <v>738</v>
      </c>
      <c r="T94" s="14">
        <v>95.8</v>
      </c>
      <c r="U94" s="14">
        <v>-89.9</v>
      </c>
      <c r="V94" s="9">
        <v>44496</v>
      </c>
      <c r="W94">
        <v>0</v>
      </c>
      <c r="X94">
        <v>0</v>
      </c>
      <c r="Y94" s="9">
        <v>44481</v>
      </c>
      <c r="Z94">
        <v>0</v>
      </c>
      <c r="AA94">
        <v>0</v>
      </c>
      <c r="AB94">
        <v>0</v>
      </c>
      <c r="AC94">
        <v>-1.1787000000000001E-2</v>
      </c>
      <c r="AD94">
        <v>-6.9403999999999993E-2</v>
      </c>
      <c r="AE94">
        <v>-0.33545399999999997</v>
      </c>
      <c r="AF94">
        <v>0</v>
      </c>
      <c r="AG94">
        <v>0</v>
      </c>
      <c r="AH94">
        <v>-1.1825E-2</v>
      </c>
      <c r="AI94">
        <v>0</v>
      </c>
      <c r="AJ94">
        <v>0.31331599999999998</v>
      </c>
      <c r="AK94">
        <v>0</v>
      </c>
      <c r="AL94" s="14">
        <v>110.81</v>
      </c>
      <c r="AM94" s="14">
        <v>-104.32</v>
      </c>
    </row>
    <row r="95" spans="1:39">
      <c r="A95" s="10" t="s">
        <v>732</v>
      </c>
      <c r="B95" s="10" t="s">
        <v>1107</v>
      </c>
      <c r="C95" s="10" t="s">
        <v>1108</v>
      </c>
      <c r="D95" s="10" t="s">
        <v>1107</v>
      </c>
      <c r="E95" s="9">
        <v>44487</v>
      </c>
      <c r="F95" s="9">
        <v>44497</v>
      </c>
      <c r="G95">
        <f t="shared" si="1"/>
        <v>10</v>
      </c>
      <c r="H95">
        <v>0</v>
      </c>
      <c r="I95" t="s">
        <v>84</v>
      </c>
      <c r="J95" t="s">
        <v>219</v>
      </c>
      <c r="K95" t="s">
        <v>93</v>
      </c>
      <c r="L95" t="s">
        <v>93</v>
      </c>
      <c r="M95">
        <v>0</v>
      </c>
      <c r="N95">
        <v>0</v>
      </c>
      <c r="O95" s="10" t="s">
        <v>1109</v>
      </c>
      <c r="P95" s="10" t="s">
        <v>1110</v>
      </c>
      <c r="Q95" s="10" t="s">
        <v>779</v>
      </c>
      <c r="R95" t="s">
        <v>77</v>
      </c>
      <c r="S95" t="s">
        <v>738</v>
      </c>
      <c r="T95" s="14">
        <v>1583.9</v>
      </c>
      <c r="U95" s="14">
        <v>-1179</v>
      </c>
      <c r="V95" s="9">
        <v>44497</v>
      </c>
      <c r="W95">
        <v>0</v>
      </c>
      <c r="X95">
        <v>0</v>
      </c>
      <c r="Y95" s="9">
        <v>44487</v>
      </c>
      <c r="Z95">
        <v>0</v>
      </c>
      <c r="AA95">
        <v>0</v>
      </c>
      <c r="AB95">
        <v>0</v>
      </c>
      <c r="AC95">
        <v>-1.1823E-2</v>
      </c>
      <c r="AD95">
        <v>-1.044265</v>
      </c>
      <c r="AE95">
        <v>-5.5114000000000001</v>
      </c>
      <c r="AF95">
        <v>0</v>
      </c>
      <c r="AG95">
        <v>0</v>
      </c>
      <c r="AH95">
        <v>-1.1825E-2</v>
      </c>
      <c r="AI95">
        <v>0</v>
      </c>
      <c r="AJ95">
        <v>4.10792</v>
      </c>
      <c r="AK95">
        <v>0</v>
      </c>
      <c r="AL95" s="14">
        <v>1837.79</v>
      </c>
      <c r="AM95" s="14">
        <v>-1368.15</v>
      </c>
    </row>
    <row r="96" spans="1:39">
      <c r="A96" s="10" t="s">
        <v>732</v>
      </c>
      <c r="B96" s="10" t="s">
        <v>1111</v>
      </c>
      <c r="C96" s="10" t="s">
        <v>1112</v>
      </c>
      <c r="D96" s="10" t="s">
        <v>1111</v>
      </c>
      <c r="E96" s="9">
        <v>44488</v>
      </c>
      <c r="F96" s="9">
        <v>44496</v>
      </c>
      <c r="G96">
        <f t="shared" si="1"/>
        <v>8</v>
      </c>
      <c r="H96">
        <v>0</v>
      </c>
      <c r="I96" t="s">
        <v>84</v>
      </c>
      <c r="J96" t="s">
        <v>219</v>
      </c>
      <c r="K96" t="s">
        <v>93</v>
      </c>
      <c r="L96" t="s">
        <v>93</v>
      </c>
      <c r="M96">
        <v>0</v>
      </c>
      <c r="N96">
        <v>0</v>
      </c>
      <c r="O96" s="10" t="s">
        <v>1113</v>
      </c>
      <c r="P96" s="10" t="s">
        <v>1114</v>
      </c>
      <c r="Q96" s="10" t="s">
        <v>779</v>
      </c>
      <c r="R96" t="s">
        <v>77</v>
      </c>
      <c r="S96" t="s">
        <v>738</v>
      </c>
      <c r="T96" s="14">
        <v>557.9</v>
      </c>
      <c r="U96" s="14">
        <v>-69.900000000000006</v>
      </c>
      <c r="V96" s="9">
        <v>44496</v>
      </c>
      <c r="W96">
        <v>0</v>
      </c>
      <c r="X96">
        <v>0</v>
      </c>
      <c r="Y96" s="9">
        <v>44488</v>
      </c>
      <c r="Z96">
        <v>0</v>
      </c>
      <c r="AA96">
        <v>0</v>
      </c>
      <c r="AB96">
        <v>0</v>
      </c>
      <c r="AC96">
        <v>-1.1816999999999999E-2</v>
      </c>
      <c r="AD96">
        <v>-0.37107899999999999</v>
      </c>
      <c r="AE96">
        <v>-1.936569</v>
      </c>
      <c r="AF96">
        <v>0</v>
      </c>
      <c r="AG96">
        <v>0</v>
      </c>
      <c r="AH96">
        <v>-1.1825E-2</v>
      </c>
      <c r="AI96">
        <v>0</v>
      </c>
      <c r="AJ96">
        <v>0.24368999999999999</v>
      </c>
      <c r="AK96">
        <v>0</v>
      </c>
      <c r="AL96" s="14">
        <v>646.95000000000005</v>
      </c>
      <c r="AM96" s="14">
        <v>-81.11</v>
      </c>
    </row>
    <row r="97" spans="1:39">
      <c r="A97" s="10" t="s">
        <v>732</v>
      </c>
      <c r="B97" s="10" t="s">
        <v>1115</v>
      </c>
      <c r="C97" s="10" t="s">
        <v>1116</v>
      </c>
      <c r="D97" s="10" t="s">
        <v>1115</v>
      </c>
      <c r="E97" s="9">
        <v>44488</v>
      </c>
      <c r="F97" s="9">
        <v>44496</v>
      </c>
      <c r="G97">
        <f t="shared" si="1"/>
        <v>8</v>
      </c>
      <c r="H97">
        <v>0</v>
      </c>
      <c r="I97" t="s">
        <v>84</v>
      </c>
      <c r="J97" t="s">
        <v>219</v>
      </c>
      <c r="K97" t="s">
        <v>93</v>
      </c>
      <c r="L97" t="s">
        <v>93</v>
      </c>
      <c r="M97">
        <v>0</v>
      </c>
      <c r="N97">
        <v>0</v>
      </c>
      <c r="O97" s="10" t="s">
        <v>1117</v>
      </c>
      <c r="P97" s="10" t="s">
        <v>1118</v>
      </c>
      <c r="Q97" s="10" t="s">
        <v>779</v>
      </c>
      <c r="R97" t="s">
        <v>77</v>
      </c>
      <c r="S97" t="s">
        <v>738</v>
      </c>
      <c r="T97" s="14">
        <v>244.9</v>
      </c>
      <c r="U97" s="14">
        <v>-239</v>
      </c>
      <c r="V97" s="9">
        <v>44496</v>
      </c>
      <c r="W97">
        <v>0</v>
      </c>
      <c r="X97">
        <v>0</v>
      </c>
      <c r="Y97" s="9">
        <v>44488</v>
      </c>
      <c r="Z97">
        <v>0</v>
      </c>
      <c r="AA97">
        <v>0</v>
      </c>
      <c r="AB97">
        <v>0</v>
      </c>
      <c r="AC97">
        <v>-1.1816999999999999E-2</v>
      </c>
      <c r="AD97">
        <v>-0.17394299999999999</v>
      </c>
      <c r="AE97">
        <v>-0.84652400000000005</v>
      </c>
      <c r="AF97">
        <v>0</v>
      </c>
      <c r="AG97">
        <v>0</v>
      </c>
      <c r="AH97">
        <v>-1.1825E-2</v>
      </c>
      <c r="AI97">
        <v>0</v>
      </c>
      <c r="AJ97">
        <v>0.83550899999999995</v>
      </c>
      <c r="AK97">
        <v>0</v>
      </c>
      <c r="AL97" s="14">
        <v>283.99</v>
      </c>
      <c r="AM97" s="14">
        <v>-277.33999999999997</v>
      </c>
    </row>
    <row r="98" spans="1:39">
      <c r="A98" s="10" t="s">
        <v>732</v>
      </c>
      <c r="B98" s="10" t="s">
        <v>1119</v>
      </c>
      <c r="C98" s="10" t="s">
        <v>1120</v>
      </c>
      <c r="D98" s="10" t="s">
        <v>1119</v>
      </c>
      <c r="E98" s="9">
        <v>44488</v>
      </c>
      <c r="F98" s="9">
        <v>44495</v>
      </c>
      <c r="G98">
        <f t="shared" si="1"/>
        <v>7</v>
      </c>
      <c r="H98">
        <v>0</v>
      </c>
      <c r="I98" t="s">
        <v>84</v>
      </c>
      <c r="J98" t="s">
        <v>219</v>
      </c>
      <c r="K98" t="s">
        <v>93</v>
      </c>
      <c r="L98" t="s">
        <v>93</v>
      </c>
      <c r="M98">
        <v>1</v>
      </c>
      <c r="N98">
        <v>0</v>
      </c>
      <c r="O98" s="10" t="s">
        <v>1121</v>
      </c>
      <c r="P98" s="10" t="s">
        <v>1122</v>
      </c>
      <c r="Q98" s="10" t="s">
        <v>779</v>
      </c>
      <c r="R98" t="s">
        <v>77</v>
      </c>
      <c r="S98" t="s">
        <v>1098</v>
      </c>
      <c r="T98" s="14">
        <v>1274</v>
      </c>
      <c r="U98" s="14">
        <v>-1274</v>
      </c>
      <c r="V98" s="9">
        <v>44495</v>
      </c>
      <c r="W98">
        <v>0</v>
      </c>
      <c r="X98">
        <v>0</v>
      </c>
      <c r="Y98" s="9">
        <v>44488</v>
      </c>
      <c r="Z98">
        <v>0</v>
      </c>
      <c r="AA98">
        <v>0</v>
      </c>
      <c r="AB98">
        <v>0</v>
      </c>
      <c r="AC98">
        <v>-1.1816999999999999E-2</v>
      </c>
      <c r="AD98">
        <v>-0.77694700000000005</v>
      </c>
      <c r="AE98">
        <v>-2.957036</v>
      </c>
      <c r="AF98">
        <v>0</v>
      </c>
      <c r="AG98">
        <v>0</v>
      </c>
      <c r="AH98">
        <v>-1.1847E-2</v>
      </c>
      <c r="AI98">
        <v>0</v>
      </c>
      <c r="AJ98">
        <v>2.964772</v>
      </c>
      <c r="AK98">
        <v>0</v>
      </c>
      <c r="AL98" s="14">
        <v>1477.35</v>
      </c>
      <c r="AM98" s="14">
        <v>-1481.22</v>
      </c>
    </row>
    <row r="99" spans="1:39">
      <c r="A99" s="10" t="s">
        <v>732</v>
      </c>
      <c r="B99" s="10" t="s">
        <v>1123</v>
      </c>
      <c r="C99" s="10" t="s">
        <v>1124</v>
      </c>
      <c r="D99" s="10" t="s">
        <v>1123</v>
      </c>
      <c r="E99" s="9">
        <v>44483</v>
      </c>
      <c r="F99" s="9">
        <v>44495</v>
      </c>
      <c r="G99">
        <f t="shared" si="1"/>
        <v>12</v>
      </c>
      <c r="H99">
        <v>0</v>
      </c>
      <c r="I99" t="s">
        <v>84</v>
      </c>
      <c r="J99" t="s">
        <v>219</v>
      </c>
      <c r="K99" t="s">
        <v>93</v>
      </c>
      <c r="L99" t="s">
        <v>93</v>
      </c>
      <c r="M99">
        <v>0</v>
      </c>
      <c r="N99">
        <v>0</v>
      </c>
      <c r="O99" s="10" t="s">
        <v>1125</v>
      </c>
      <c r="P99" s="10" t="s">
        <v>1126</v>
      </c>
      <c r="Q99" s="10" t="s">
        <v>779</v>
      </c>
      <c r="R99" t="s">
        <v>77</v>
      </c>
      <c r="S99" t="s">
        <v>738</v>
      </c>
      <c r="T99" s="14">
        <v>125.8</v>
      </c>
      <c r="U99" s="14">
        <v>-119.9</v>
      </c>
      <c r="V99" s="9">
        <v>44495</v>
      </c>
      <c r="W99">
        <v>0</v>
      </c>
      <c r="X99">
        <v>0</v>
      </c>
      <c r="Y99" s="9">
        <v>44483</v>
      </c>
      <c r="Z99">
        <v>0</v>
      </c>
      <c r="AA99">
        <v>0</v>
      </c>
      <c r="AB99">
        <v>0</v>
      </c>
      <c r="AC99">
        <v>-1.1780000000000001E-2</v>
      </c>
      <c r="AD99">
        <v>-9.2485999999999999E-2</v>
      </c>
      <c r="AE99">
        <v>-0.43930599999999997</v>
      </c>
      <c r="AF99">
        <v>0</v>
      </c>
      <c r="AG99">
        <v>0</v>
      </c>
      <c r="AH99">
        <v>-1.1847E-2</v>
      </c>
      <c r="AI99">
        <v>0</v>
      </c>
      <c r="AJ99">
        <v>0.41855599999999998</v>
      </c>
      <c r="AK99">
        <v>0</v>
      </c>
      <c r="AL99" s="14">
        <v>145.43</v>
      </c>
      <c r="AM99" s="14">
        <v>-139.4</v>
      </c>
    </row>
    <row r="100" spans="1:39">
      <c r="A100" s="10" t="s">
        <v>732</v>
      </c>
      <c r="B100" s="10" t="s">
        <v>1127</v>
      </c>
      <c r="C100" s="10" t="s">
        <v>1128</v>
      </c>
      <c r="D100" s="10" t="s">
        <v>1127</v>
      </c>
      <c r="E100" s="9">
        <v>44490</v>
      </c>
      <c r="F100" s="9">
        <v>44495</v>
      </c>
      <c r="G100">
        <f t="shared" si="1"/>
        <v>5</v>
      </c>
      <c r="H100">
        <v>0</v>
      </c>
      <c r="I100" t="s">
        <v>84</v>
      </c>
      <c r="J100" t="s">
        <v>219</v>
      </c>
      <c r="K100" t="s">
        <v>93</v>
      </c>
      <c r="L100" t="s">
        <v>93</v>
      </c>
      <c r="M100">
        <v>1</v>
      </c>
      <c r="N100">
        <v>0</v>
      </c>
      <c r="O100" s="10" t="s">
        <v>1129</v>
      </c>
      <c r="P100" s="10" t="s">
        <v>1130</v>
      </c>
      <c r="Q100" s="10" t="s">
        <v>779</v>
      </c>
      <c r="R100" t="s">
        <v>77</v>
      </c>
      <c r="S100" t="s">
        <v>738</v>
      </c>
      <c r="T100" s="14">
        <v>355.9</v>
      </c>
      <c r="U100" s="14">
        <v>-350</v>
      </c>
      <c r="V100" s="9">
        <v>44495</v>
      </c>
      <c r="W100">
        <v>0</v>
      </c>
      <c r="X100">
        <v>0</v>
      </c>
      <c r="Y100" s="9">
        <v>44490</v>
      </c>
      <c r="Z100">
        <v>0</v>
      </c>
      <c r="AA100">
        <v>0</v>
      </c>
      <c r="AB100">
        <v>0</v>
      </c>
      <c r="AC100">
        <v>-1.1856999999999999E-2</v>
      </c>
      <c r="AD100">
        <v>-0.24435699999999999</v>
      </c>
      <c r="AE100">
        <v>-1.245055</v>
      </c>
      <c r="AF100">
        <v>0</v>
      </c>
      <c r="AG100">
        <v>0</v>
      </c>
      <c r="AH100">
        <v>-1.1847E-2</v>
      </c>
      <c r="AI100">
        <v>0</v>
      </c>
      <c r="AJ100">
        <v>1.220788</v>
      </c>
      <c r="AK100">
        <v>0</v>
      </c>
      <c r="AL100" s="14">
        <v>414.12</v>
      </c>
      <c r="AM100" s="14">
        <v>-406.93</v>
      </c>
    </row>
    <row r="101" spans="1:39">
      <c r="A101" s="10" t="s">
        <v>732</v>
      </c>
      <c r="B101" s="10" t="s">
        <v>1131</v>
      </c>
      <c r="C101" s="10" t="s">
        <v>1132</v>
      </c>
      <c r="D101" s="10" t="s">
        <v>1131</v>
      </c>
      <c r="E101" s="9">
        <v>44487</v>
      </c>
      <c r="F101" s="9">
        <v>44494</v>
      </c>
      <c r="G101">
        <f t="shared" si="1"/>
        <v>7</v>
      </c>
      <c r="H101">
        <v>0</v>
      </c>
      <c r="I101" t="s">
        <v>84</v>
      </c>
      <c r="J101" t="s">
        <v>219</v>
      </c>
      <c r="K101" t="s">
        <v>76</v>
      </c>
      <c r="L101" t="s">
        <v>86</v>
      </c>
      <c r="M101">
        <v>0</v>
      </c>
      <c r="N101">
        <v>0</v>
      </c>
      <c r="O101" s="10" t="s">
        <v>1133</v>
      </c>
      <c r="P101" s="10" t="s">
        <v>1134</v>
      </c>
      <c r="Q101" s="10" t="s">
        <v>1135</v>
      </c>
      <c r="R101" t="s">
        <v>1136</v>
      </c>
      <c r="S101" t="s">
        <v>1098</v>
      </c>
      <c r="T101" s="14">
        <v>28926.01</v>
      </c>
      <c r="U101" s="14">
        <v>-26733.91</v>
      </c>
      <c r="V101" s="9">
        <v>44494</v>
      </c>
      <c r="W101">
        <v>0</v>
      </c>
      <c r="X101">
        <v>0</v>
      </c>
      <c r="Y101" s="9">
        <v>44487</v>
      </c>
      <c r="Z101">
        <v>0</v>
      </c>
      <c r="AA101">
        <v>0</v>
      </c>
      <c r="AB101">
        <v>0</v>
      </c>
      <c r="AC101">
        <v>-2.7116000000000001E-2</v>
      </c>
      <c r="AD101">
        <v>-4.2751260000000002</v>
      </c>
      <c r="AE101">
        <v>-4.6756070000000003</v>
      </c>
      <c r="AF101">
        <v>0</v>
      </c>
      <c r="AG101">
        <v>0</v>
      </c>
      <c r="AH101">
        <v>-2.7195E-2</v>
      </c>
      <c r="AI101">
        <v>0</v>
      </c>
      <c r="AJ101">
        <v>0</v>
      </c>
      <c r="AK101">
        <v>0</v>
      </c>
      <c r="AL101" s="14">
        <v>406.57</v>
      </c>
      <c r="AM101" s="14">
        <v>-379.17</v>
      </c>
    </row>
    <row r="102" spans="1:39">
      <c r="A102" s="10" t="s">
        <v>732</v>
      </c>
      <c r="B102" s="10" t="s">
        <v>1137</v>
      </c>
      <c r="C102" s="10" t="s">
        <v>1138</v>
      </c>
      <c r="D102" s="10" t="s">
        <v>1137</v>
      </c>
      <c r="E102" s="9">
        <v>44473</v>
      </c>
      <c r="F102" s="9">
        <v>44483</v>
      </c>
      <c r="G102">
        <f t="shared" si="1"/>
        <v>10</v>
      </c>
      <c r="H102">
        <v>0</v>
      </c>
      <c r="I102" t="s">
        <v>84</v>
      </c>
      <c r="J102" t="s">
        <v>219</v>
      </c>
      <c r="K102" t="s">
        <v>76</v>
      </c>
      <c r="L102" t="s">
        <v>86</v>
      </c>
      <c r="M102">
        <v>0</v>
      </c>
      <c r="N102">
        <v>0</v>
      </c>
      <c r="O102" s="10" t="s">
        <v>1139</v>
      </c>
      <c r="P102" s="10" t="s">
        <v>1140</v>
      </c>
      <c r="Q102" s="10" t="s">
        <v>824</v>
      </c>
      <c r="R102" t="s">
        <v>77</v>
      </c>
      <c r="S102" t="s">
        <v>738</v>
      </c>
      <c r="T102" s="14">
        <v>424.7</v>
      </c>
      <c r="U102" s="14">
        <v>-319.8</v>
      </c>
      <c r="V102" s="9">
        <v>44483</v>
      </c>
      <c r="W102">
        <v>0</v>
      </c>
      <c r="X102">
        <v>0</v>
      </c>
      <c r="Y102" s="9">
        <v>44473</v>
      </c>
      <c r="Z102">
        <v>0</v>
      </c>
      <c r="AA102">
        <v>0</v>
      </c>
      <c r="AB102">
        <v>0</v>
      </c>
      <c r="AC102">
        <v>-2.7071999999999999E-2</v>
      </c>
      <c r="AD102">
        <v>-0.18534600000000001</v>
      </c>
      <c r="AE102">
        <v>-1.471184</v>
      </c>
      <c r="AF102">
        <v>0</v>
      </c>
      <c r="AG102">
        <v>0</v>
      </c>
      <c r="AH102">
        <v>-2.7016999999999999E-2</v>
      </c>
      <c r="AI102">
        <v>0</v>
      </c>
      <c r="AJ102">
        <v>1.1098269999999999</v>
      </c>
      <c r="AK102">
        <v>0</v>
      </c>
      <c r="AL102" s="14">
        <v>491.97</v>
      </c>
      <c r="AM102" s="14">
        <v>-369.71</v>
      </c>
    </row>
    <row r="103" spans="1:39">
      <c r="A103" s="10" t="s">
        <v>732</v>
      </c>
      <c r="B103" s="10" t="s">
        <v>1141</v>
      </c>
      <c r="C103" s="10" t="s">
        <v>1142</v>
      </c>
      <c r="D103" s="10" t="s">
        <v>1141</v>
      </c>
      <c r="E103" s="9">
        <v>44472</v>
      </c>
      <c r="F103" s="9">
        <v>44482</v>
      </c>
      <c r="G103">
        <f t="shared" si="1"/>
        <v>10</v>
      </c>
      <c r="H103">
        <v>0</v>
      </c>
      <c r="I103" t="s">
        <v>84</v>
      </c>
      <c r="J103" t="s">
        <v>219</v>
      </c>
      <c r="K103" t="s">
        <v>76</v>
      </c>
      <c r="L103" t="s">
        <v>86</v>
      </c>
      <c r="M103">
        <v>1</v>
      </c>
      <c r="N103">
        <v>0</v>
      </c>
      <c r="O103" s="10" t="s">
        <v>1143</v>
      </c>
      <c r="P103" s="10" t="s">
        <v>1144</v>
      </c>
      <c r="Q103" s="10" t="s">
        <v>824</v>
      </c>
      <c r="R103" t="s">
        <v>77</v>
      </c>
      <c r="S103" t="s">
        <v>738</v>
      </c>
      <c r="T103" s="14">
        <v>429.8</v>
      </c>
      <c r="U103" s="14">
        <v>-423.9</v>
      </c>
      <c r="V103" s="9">
        <v>44482</v>
      </c>
      <c r="W103">
        <v>0</v>
      </c>
      <c r="X103">
        <v>0</v>
      </c>
      <c r="Y103" s="9">
        <v>44472</v>
      </c>
      <c r="Z103">
        <v>0</v>
      </c>
      <c r="AA103">
        <v>0</v>
      </c>
      <c r="AB103">
        <v>0</v>
      </c>
      <c r="AC103">
        <v>-2.7071999999999999E-2</v>
      </c>
      <c r="AD103">
        <v>-0.18534600000000001</v>
      </c>
      <c r="AE103">
        <v>-1.494353</v>
      </c>
      <c r="AF103">
        <v>0</v>
      </c>
      <c r="AG103">
        <v>0</v>
      </c>
      <c r="AH103">
        <v>-2.6984999999999999E-2</v>
      </c>
      <c r="AI103">
        <v>0</v>
      </c>
      <c r="AJ103">
        <v>1.4664280000000001</v>
      </c>
      <c r="AK103">
        <v>0</v>
      </c>
      <c r="AL103" s="14">
        <v>497.88</v>
      </c>
      <c r="AM103" s="14">
        <v>-489.46</v>
      </c>
    </row>
    <row r="104" spans="1:39">
      <c r="A104" s="10" t="s">
        <v>732</v>
      </c>
      <c r="B104" s="10" t="s">
        <v>1145</v>
      </c>
      <c r="C104" s="10" t="s">
        <v>1146</v>
      </c>
      <c r="D104" s="10" t="s">
        <v>1145</v>
      </c>
      <c r="E104" s="9">
        <v>44471</v>
      </c>
      <c r="F104" s="9">
        <v>44483</v>
      </c>
      <c r="G104">
        <f t="shared" si="1"/>
        <v>12</v>
      </c>
      <c r="H104">
        <v>0</v>
      </c>
      <c r="I104" t="s">
        <v>84</v>
      </c>
      <c r="J104" t="s">
        <v>219</v>
      </c>
      <c r="K104" t="s">
        <v>93</v>
      </c>
      <c r="L104" t="s">
        <v>93</v>
      </c>
      <c r="M104">
        <v>0</v>
      </c>
      <c r="N104">
        <v>0</v>
      </c>
      <c r="O104" s="10" t="s">
        <v>1147</v>
      </c>
      <c r="P104" s="10" t="s">
        <v>1148</v>
      </c>
      <c r="Q104" s="10" t="s">
        <v>779</v>
      </c>
      <c r="R104" t="s">
        <v>77</v>
      </c>
      <c r="S104" t="s">
        <v>738</v>
      </c>
      <c r="T104" s="14">
        <v>235.9</v>
      </c>
      <c r="U104" s="14">
        <v>-170</v>
      </c>
      <c r="V104" s="9">
        <v>44483</v>
      </c>
      <c r="W104">
        <v>0</v>
      </c>
      <c r="X104">
        <v>0</v>
      </c>
      <c r="Y104" s="9">
        <v>44471</v>
      </c>
      <c r="Z104">
        <v>0</v>
      </c>
      <c r="AA104">
        <v>0</v>
      </c>
      <c r="AB104">
        <v>0</v>
      </c>
      <c r="AC104">
        <v>-1.1804E-2</v>
      </c>
      <c r="AD104">
        <v>-0.16217799999999999</v>
      </c>
      <c r="AE104">
        <v>-0.82247300000000001</v>
      </c>
      <c r="AF104">
        <v>0</v>
      </c>
      <c r="AG104">
        <v>0</v>
      </c>
      <c r="AH104">
        <v>-1.1780000000000001E-2</v>
      </c>
      <c r="AI104">
        <v>0</v>
      </c>
      <c r="AJ104">
        <v>0.58959499999999998</v>
      </c>
      <c r="AK104">
        <v>0</v>
      </c>
      <c r="AL104" s="14">
        <v>273.26</v>
      </c>
      <c r="AM104" s="14">
        <v>-196.53</v>
      </c>
    </row>
    <row r="105" spans="1:39">
      <c r="A105" s="10" t="s">
        <v>732</v>
      </c>
      <c r="B105" s="10" t="s">
        <v>1149</v>
      </c>
      <c r="C105" s="10" t="s">
        <v>1150</v>
      </c>
      <c r="D105" s="10" t="s">
        <v>1149</v>
      </c>
      <c r="E105" s="9">
        <v>44479</v>
      </c>
      <c r="F105" s="9">
        <v>44483</v>
      </c>
      <c r="G105">
        <f t="shared" si="1"/>
        <v>4</v>
      </c>
      <c r="H105">
        <v>0</v>
      </c>
      <c r="I105" t="s">
        <v>84</v>
      </c>
      <c r="J105" t="s">
        <v>219</v>
      </c>
      <c r="K105" t="s">
        <v>93</v>
      </c>
      <c r="L105" t="s">
        <v>93</v>
      </c>
      <c r="M105">
        <v>0</v>
      </c>
      <c r="N105">
        <v>0</v>
      </c>
      <c r="O105" s="10" t="s">
        <v>1151</v>
      </c>
      <c r="P105" s="10" t="s">
        <v>1152</v>
      </c>
      <c r="Q105" s="10" t="s">
        <v>779</v>
      </c>
      <c r="R105" t="s">
        <v>77</v>
      </c>
      <c r="S105" t="s">
        <v>738</v>
      </c>
      <c r="T105" s="14">
        <v>260.89999999999998</v>
      </c>
      <c r="U105" s="14">
        <v>-255</v>
      </c>
      <c r="V105" s="9">
        <v>44483</v>
      </c>
      <c r="W105">
        <v>0</v>
      </c>
      <c r="X105">
        <v>0</v>
      </c>
      <c r="Y105" s="9">
        <v>44479</v>
      </c>
      <c r="Z105">
        <v>0</v>
      </c>
      <c r="AA105">
        <v>0</v>
      </c>
      <c r="AB105">
        <v>0</v>
      </c>
      <c r="AC105">
        <v>-1.1782000000000001E-2</v>
      </c>
      <c r="AD105">
        <v>-0.18499199999999999</v>
      </c>
      <c r="AE105">
        <v>-0.90183800000000003</v>
      </c>
      <c r="AF105">
        <v>0</v>
      </c>
      <c r="AG105">
        <v>0</v>
      </c>
      <c r="AH105">
        <v>-1.1780000000000001E-2</v>
      </c>
      <c r="AI105">
        <v>0</v>
      </c>
      <c r="AJ105">
        <v>0.89017299999999999</v>
      </c>
      <c r="AK105">
        <v>0</v>
      </c>
      <c r="AL105" s="14">
        <v>301.64999999999998</v>
      </c>
      <c r="AM105" s="14">
        <v>-294.8</v>
      </c>
    </row>
    <row r="106" spans="1:39">
      <c r="A106" s="10" t="s">
        <v>732</v>
      </c>
      <c r="B106" s="10" t="s">
        <v>1153</v>
      </c>
      <c r="C106" s="10" t="s">
        <v>1154</v>
      </c>
      <c r="D106" s="10" t="s">
        <v>1153</v>
      </c>
      <c r="E106" s="9">
        <v>44482</v>
      </c>
      <c r="F106" s="9">
        <v>44483</v>
      </c>
      <c r="G106">
        <f t="shared" si="1"/>
        <v>1</v>
      </c>
      <c r="H106">
        <v>0</v>
      </c>
      <c r="I106" t="s">
        <v>84</v>
      </c>
      <c r="J106" t="s">
        <v>219</v>
      </c>
      <c r="K106" t="s">
        <v>93</v>
      </c>
      <c r="L106" t="s">
        <v>93</v>
      </c>
      <c r="M106">
        <v>0</v>
      </c>
      <c r="N106">
        <v>0</v>
      </c>
      <c r="O106" s="10" t="s">
        <v>1155</v>
      </c>
      <c r="P106" s="10" t="s">
        <v>1156</v>
      </c>
      <c r="Q106" s="10" t="s">
        <v>779</v>
      </c>
      <c r="R106" t="s">
        <v>77</v>
      </c>
      <c r="S106" t="s">
        <v>738</v>
      </c>
      <c r="T106" s="14">
        <v>669.8</v>
      </c>
      <c r="U106" s="14">
        <v>-39.9</v>
      </c>
      <c r="V106" s="9">
        <v>44483</v>
      </c>
      <c r="W106">
        <v>0</v>
      </c>
      <c r="X106">
        <v>0</v>
      </c>
      <c r="Y106" s="9">
        <v>44482</v>
      </c>
      <c r="Z106">
        <v>0</v>
      </c>
      <c r="AA106">
        <v>0</v>
      </c>
      <c r="AB106">
        <v>0</v>
      </c>
      <c r="AC106">
        <v>-1.1766E-2</v>
      </c>
      <c r="AD106">
        <v>-0.45032</v>
      </c>
      <c r="AE106">
        <v>-2.3208820000000001</v>
      </c>
      <c r="AF106">
        <v>0</v>
      </c>
      <c r="AG106">
        <v>0</v>
      </c>
      <c r="AH106">
        <v>-1.1780000000000001E-2</v>
      </c>
      <c r="AI106">
        <v>0</v>
      </c>
      <c r="AJ106">
        <v>0.13872799999999999</v>
      </c>
      <c r="AK106">
        <v>0</v>
      </c>
      <c r="AL106" s="14">
        <v>773.39</v>
      </c>
      <c r="AM106" s="14">
        <v>-46.13</v>
      </c>
    </row>
    <row r="107" spans="1:39">
      <c r="A107" s="10" t="s">
        <v>732</v>
      </c>
      <c r="B107" s="10" t="s">
        <v>1157</v>
      </c>
      <c r="C107" s="10" t="s">
        <v>1158</v>
      </c>
      <c r="D107" s="10" t="s">
        <v>1157</v>
      </c>
      <c r="E107" s="9">
        <v>44470</v>
      </c>
      <c r="F107" s="9">
        <v>44474</v>
      </c>
      <c r="G107">
        <f t="shared" si="1"/>
        <v>4</v>
      </c>
      <c r="H107">
        <v>0</v>
      </c>
      <c r="I107" t="s">
        <v>84</v>
      </c>
      <c r="J107" t="s">
        <v>219</v>
      </c>
      <c r="K107" t="s">
        <v>93</v>
      </c>
      <c r="L107" t="s">
        <v>93</v>
      </c>
      <c r="M107">
        <v>0</v>
      </c>
      <c r="N107">
        <v>0</v>
      </c>
      <c r="O107" s="10" t="s">
        <v>1159</v>
      </c>
      <c r="P107" s="10" t="s">
        <v>1093</v>
      </c>
      <c r="Q107" s="10" t="s">
        <v>779</v>
      </c>
      <c r="R107" t="s">
        <v>77</v>
      </c>
      <c r="S107" t="s">
        <v>738</v>
      </c>
      <c r="T107" s="14">
        <v>280.89999999999998</v>
      </c>
      <c r="U107" s="14">
        <v>-275</v>
      </c>
      <c r="V107" s="9">
        <v>44474</v>
      </c>
      <c r="W107">
        <v>0</v>
      </c>
      <c r="X107">
        <v>0</v>
      </c>
      <c r="Y107" s="9">
        <v>44470</v>
      </c>
      <c r="Z107">
        <v>0</v>
      </c>
      <c r="AA107">
        <v>0</v>
      </c>
      <c r="AB107">
        <v>0</v>
      </c>
      <c r="AC107">
        <v>-1.1806000000000001E-2</v>
      </c>
      <c r="AD107">
        <v>-0.19695299999999999</v>
      </c>
      <c r="AE107">
        <v>-0.97318000000000005</v>
      </c>
      <c r="AF107">
        <v>0</v>
      </c>
      <c r="AG107">
        <v>0</v>
      </c>
      <c r="AH107">
        <v>-1.1834000000000001E-2</v>
      </c>
      <c r="AI107">
        <v>0</v>
      </c>
      <c r="AJ107">
        <v>0.96388300000000005</v>
      </c>
      <c r="AK107">
        <v>0</v>
      </c>
      <c r="AL107" s="14">
        <v>325.43</v>
      </c>
      <c r="AM107" s="14">
        <v>-319.36</v>
      </c>
    </row>
    <row r="108" spans="1:39">
      <c r="A108" s="10" t="s">
        <v>732</v>
      </c>
      <c r="B108" s="10" t="s">
        <v>1160</v>
      </c>
      <c r="C108" s="10" t="s">
        <v>1161</v>
      </c>
      <c r="D108" s="10" t="s">
        <v>1160</v>
      </c>
      <c r="E108" s="9">
        <v>44471</v>
      </c>
      <c r="F108" s="9">
        <v>44475</v>
      </c>
      <c r="G108">
        <f t="shared" si="1"/>
        <v>4</v>
      </c>
      <c r="H108">
        <v>0</v>
      </c>
      <c r="I108" t="s">
        <v>84</v>
      </c>
      <c r="J108" t="s">
        <v>219</v>
      </c>
      <c r="K108" t="s">
        <v>93</v>
      </c>
      <c r="L108" t="s">
        <v>93</v>
      </c>
      <c r="M108">
        <v>0</v>
      </c>
      <c r="N108">
        <v>0</v>
      </c>
      <c r="O108" s="10" t="s">
        <v>1162</v>
      </c>
      <c r="P108" s="10" t="s">
        <v>1163</v>
      </c>
      <c r="Q108" s="10" t="s">
        <v>779</v>
      </c>
      <c r="R108" t="s">
        <v>77</v>
      </c>
      <c r="S108" t="s">
        <v>738</v>
      </c>
      <c r="T108" s="14">
        <v>361.7</v>
      </c>
      <c r="U108" s="14">
        <v>-35.9</v>
      </c>
      <c r="V108" s="9">
        <v>44475</v>
      </c>
      <c r="W108">
        <v>0</v>
      </c>
      <c r="X108">
        <v>0</v>
      </c>
      <c r="Y108" s="9">
        <v>44471</v>
      </c>
      <c r="Z108">
        <v>0</v>
      </c>
      <c r="AA108">
        <v>0</v>
      </c>
      <c r="AB108">
        <v>0</v>
      </c>
      <c r="AC108">
        <v>-1.1804E-2</v>
      </c>
      <c r="AD108">
        <v>-0.231683</v>
      </c>
      <c r="AE108">
        <v>-0.83405700000000005</v>
      </c>
      <c r="AF108">
        <v>0</v>
      </c>
      <c r="AG108">
        <v>0</v>
      </c>
      <c r="AH108">
        <v>-1.1821E-2</v>
      </c>
      <c r="AI108">
        <v>0</v>
      </c>
      <c r="AJ108">
        <v>8.1206E-2</v>
      </c>
      <c r="AK108">
        <v>0</v>
      </c>
      <c r="AL108" s="14">
        <v>418.99</v>
      </c>
      <c r="AM108" s="14">
        <v>-41.65</v>
      </c>
    </row>
    <row r="109" spans="1:39">
      <c r="A109" s="10" t="s">
        <v>732</v>
      </c>
      <c r="B109" s="10" t="s">
        <v>1164</v>
      </c>
      <c r="C109" s="10" t="s">
        <v>1165</v>
      </c>
      <c r="D109" s="10" t="s">
        <v>1164</v>
      </c>
      <c r="E109" s="9">
        <v>44474</v>
      </c>
      <c r="F109" s="9">
        <v>44490</v>
      </c>
      <c r="G109">
        <f t="shared" si="1"/>
        <v>16</v>
      </c>
      <c r="H109">
        <v>0</v>
      </c>
      <c r="I109" t="s">
        <v>84</v>
      </c>
      <c r="J109" t="s">
        <v>219</v>
      </c>
      <c r="K109" t="s">
        <v>76</v>
      </c>
      <c r="L109" t="s">
        <v>86</v>
      </c>
      <c r="M109">
        <v>0</v>
      </c>
      <c r="N109">
        <v>0</v>
      </c>
      <c r="O109" s="10" t="s">
        <v>1166</v>
      </c>
      <c r="P109" s="10" t="s">
        <v>1167</v>
      </c>
      <c r="Q109" s="10" t="s">
        <v>824</v>
      </c>
      <c r="R109" t="s">
        <v>77</v>
      </c>
      <c r="S109" t="s">
        <v>738</v>
      </c>
      <c r="T109" s="14">
        <v>254.9</v>
      </c>
      <c r="U109" s="14">
        <v>-249</v>
      </c>
      <c r="V109" s="9">
        <v>44490</v>
      </c>
      <c r="W109">
        <v>0</v>
      </c>
      <c r="X109">
        <v>0</v>
      </c>
      <c r="Y109" s="9">
        <v>44474</v>
      </c>
      <c r="Z109">
        <v>0</v>
      </c>
      <c r="AA109">
        <v>0</v>
      </c>
      <c r="AB109">
        <v>0</v>
      </c>
      <c r="AC109">
        <v>-2.7140000000000001E-2</v>
      </c>
      <c r="AD109">
        <v>-0.116131</v>
      </c>
      <c r="AE109">
        <v>-0.88259200000000004</v>
      </c>
      <c r="AF109">
        <v>0</v>
      </c>
      <c r="AG109">
        <v>0</v>
      </c>
      <c r="AH109">
        <v>-2.7192999999999998E-2</v>
      </c>
      <c r="AI109">
        <v>0</v>
      </c>
      <c r="AJ109">
        <v>0.87270199999999998</v>
      </c>
      <c r="AK109">
        <v>0</v>
      </c>
      <c r="AL109" s="14">
        <v>296.01</v>
      </c>
      <c r="AM109" s="14">
        <v>-289.74</v>
      </c>
    </row>
    <row r="110" spans="1:39">
      <c r="A110" s="10" t="s">
        <v>732</v>
      </c>
      <c r="B110" s="10" t="s">
        <v>1168</v>
      </c>
      <c r="C110" s="10" t="s">
        <v>1169</v>
      </c>
      <c r="D110" s="10" t="s">
        <v>1168</v>
      </c>
      <c r="E110" s="9">
        <v>44473</v>
      </c>
      <c r="F110" s="9">
        <v>44488</v>
      </c>
      <c r="G110">
        <f t="shared" si="1"/>
        <v>15</v>
      </c>
      <c r="H110">
        <v>0</v>
      </c>
      <c r="I110" t="s">
        <v>84</v>
      </c>
      <c r="J110" t="s">
        <v>219</v>
      </c>
      <c r="K110" t="s">
        <v>93</v>
      </c>
      <c r="L110" t="s">
        <v>93</v>
      </c>
      <c r="M110">
        <v>0</v>
      </c>
      <c r="N110">
        <v>0</v>
      </c>
      <c r="O110" s="10" t="s">
        <v>1170</v>
      </c>
      <c r="P110" s="10" t="s">
        <v>1171</v>
      </c>
      <c r="Q110" s="10" t="s">
        <v>779</v>
      </c>
      <c r="R110" t="s">
        <v>77</v>
      </c>
      <c r="S110" t="s">
        <v>1098</v>
      </c>
      <c r="T110" s="14">
        <v>256.95</v>
      </c>
      <c r="U110" s="14">
        <v>-245</v>
      </c>
      <c r="V110" s="9">
        <v>44488</v>
      </c>
      <c r="W110">
        <v>0</v>
      </c>
      <c r="X110">
        <v>0</v>
      </c>
      <c r="Y110" s="9">
        <v>44473</v>
      </c>
      <c r="Z110">
        <v>0</v>
      </c>
      <c r="AA110">
        <v>0</v>
      </c>
      <c r="AB110">
        <v>0</v>
      </c>
      <c r="AC110">
        <v>-1.1804E-2</v>
      </c>
      <c r="AD110">
        <v>-0.173762</v>
      </c>
      <c r="AE110">
        <v>-0.89197800000000005</v>
      </c>
      <c r="AF110">
        <v>0</v>
      </c>
      <c r="AG110">
        <v>0</v>
      </c>
      <c r="AH110">
        <v>-1.1816999999999999E-2</v>
      </c>
      <c r="AI110">
        <v>0</v>
      </c>
      <c r="AJ110">
        <v>0.85811999999999999</v>
      </c>
      <c r="AK110">
        <v>0</v>
      </c>
      <c r="AL110" s="14">
        <v>297.64999999999998</v>
      </c>
      <c r="AM110" s="14">
        <v>-284.11</v>
      </c>
    </row>
    <row r="111" spans="1:39">
      <c r="A111" s="10" t="s">
        <v>732</v>
      </c>
      <c r="B111" s="10" t="s">
        <v>1172</v>
      </c>
      <c r="C111" s="10" t="s">
        <v>1173</v>
      </c>
      <c r="D111" s="10" t="s">
        <v>1172</v>
      </c>
      <c r="E111" s="9">
        <v>44480</v>
      </c>
      <c r="F111" s="9">
        <v>44488</v>
      </c>
      <c r="G111">
        <f t="shared" si="1"/>
        <v>8</v>
      </c>
      <c r="H111">
        <v>0</v>
      </c>
      <c r="I111" t="s">
        <v>84</v>
      </c>
      <c r="J111" t="s">
        <v>219</v>
      </c>
      <c r="K111" t="s">
        <v>93</v>
      </c>
      <c r="L111" t="s">
        <v>93</v>
      </c>
      <c r="M111">
        <v>1</v>
      </c>
      <c r="N111">
        <v>0</v>
      </c>
      <c r="O111" s="10" t="s">
        <v>1174</v>
      </c>
      <c r="P111" s="10" t="s">
        <v>1175</v>
      </c>
      <c r="Q111" s="10" t="s">
        <v>779</v>
      </c>
      <c r="R111" t="s">
        <v>77</v>
      </c>
      <c r="S111" t="s">
        <v>1098</v>
      </c>
      <c r="T111" s="14">
        <v>404.9</v>
      </c>
      <c r="U111" s="14">
        <v>-399</v>
      </c>
      <c r="V111" s="9">
        <v>44488</v>
      </c>
      <c r="W111">
        <v>0</v>
      </c>
      <c r="X111">
        <v>0</v>
      </c>
      <c r="Y111" s="9">
        <v>44480</v>
      </c>
      <c r="Z111">
        <v>0</v>
      </c>
      <c r="AA111">
        <v>0</v>
      </c>
      <c r="AB111">
        <v>0</v>
      </c>
      <c r="AC111">
        <v>-1.1782000000000001E-2</v>
      </c>
      <c r="AD111">
        <v>-0.27748899999999999</v>
      </c>
      <c r="AE111">
        <v>-9.5964849999999995</v>
      </c>
      <c r="AF111">
        <v>0</v>
      </c>
      <c r="AG111">
        <v>0</v>
      </c>
      <c r="AH111">
        <v>-1.1816999999999999E-2</v>
      </c>
      <c r="AI111">
        <v>0</v>
      </c>
      <c r="AJ111">
        <v>9.4857080000000007</v>
      </c>
      <c r="AK111">
        <v>0</v>
      </c>
      <c r="AL111" s="14">
        <v>468.14</v>
      </c>
      <c r="AM111" s="14">
        <v>-462.69</v>
      </c>
    </row>
    <row r="112" spans="1:39">
      <c r="A112" s="10" t="s">
        <v>732</v>
      </c>
      <c r="B112" s="10" t="s">
        <v>1176</v>
      </c>
      <c r="C112" s="10" t="s">
        <v>1177</v>
      </c>
      <c r="D112" s="10" t="s">
        <v>1176</v>
      </c>
      <c r="E112" s="9">
        <v>44478</v>
      </c>
      <c r="F112" s="9">
        <v>44487</v>
      </c>
      <c r="G112">
        <f t="shared" si="1"/>
        <v>9</v>
      </c>
      <c r="H112">
        <v>0</v>
      </c>
      <c r="I112" t="s">
        <v>84</v>
      </c>
      <c r="J112" t="s">
        <v>219</v>
      </c>
      <c r="K112" t="s">
        <v>76</v>
      </c>
      <c r="L112" t="s">
        <v>86</v>
      </c>
      <c r="M112">
        <v>1</v>
      </c>
      <c r="N112">
        <v>0</v>
      </c>
      <c r="O112" s="10" t="s">
        <v>1178</v>
      </c>
      <c r="P112" s="10" t="s">
        <v>1179</v>
      </c>
      <c r="Q112" s="10" t="s">
        <v>824</v>
      </c>
      <c r="R112" t="s">
        <v>77</v>
      </c>
      <c r="S112" t="s">
        <v>738</v>
      </c>
      <c r="T112" s="14">
        <v>404.9</v>
      </c>
      <c r="U112" s="14">
        <v>-404.9</v>
      </c>
      <c r="V112" s="9">
        <v>44487</v>
      </c>
      <c r="W112">
        <v>0</v>
      </c>
      <c r="X112">
        <v>0</v>
      </c>
      <c r="Y112" s="9">
        <v>44478</v>
      </c>
      <c r="Z112">
        <v>0</v>
      </c>
      <c r="AA112">
        <v>0</v>
      </c>
      <c r="AB112">
        <v>0</v>
      </c>
      <c r="AC112">
        <v>-2.7019999999999999E-2</v>
      </c>
      <c r="AD112">
        <v>-0.17343</v>
      </c>
      <c r="AE112">
        <v>-1.399006</v>
      </c>
      <c r="AF112">
        <v>0</v>
      </c>
      <c r="AG112">
        <v>0</v>
      </c>
      <c r="AH112">
        <v>-2.7116000000000001E-2</v>
      </c>
      <c r="AI112">
        <v>0</v>
      </c>
      <c r="AJ112">
        <v>1.4039569999999999</v>
      </c>
      <c r="AK112">
        <v>0</v>
      </c>
      <c r="AL112" s="14">
        <v>468.14</v>
      </c>
      <c r="AM112" s="14">
        <v>-469.8</v>
      </c>
    </row>
    <row r="113" spans="1:39">
      <c r="A113" s="10" t="s">
        <v>732</v>
      </c>
      <c r="B113" s="10" t="s">
        <v>1180</v>
      </c>
      <c r="C113" s="10" t="s">
        <v>1181</v>
      </c>
      <c r="D113" s="10" t="s">
        <v>1180</v>
      </c>
      <c r="E113" s="9">
        <v>44471</v>
      </c>
      <c r="F113" s="9">
        <v>44480</v>
      </c>
      <c r="G113">
        <f t="shared" si="1"/>
        <v>9</v>
      </c>
      <c r="H113">
        <v>0</v>
      </c>
      <c r="I113" t="s">
        <v>84</v>
      </c>
      <c r="J113" t="s">
        <v>219</v>
      </c>
      <c r="K113" t="s">
        <v>93</v>
      </c>
      <c r="L113" t="s">
        <v>93</v>
      </c>
      <c r="M113">
        <v>1</v>
      </c>
      <c r="N113">
        <v>0</v>
      </c>
      <c r="O113" s="10" t="s">
        <v>1182</v>
      </c>
      <c r="P113" s="10" t="s">
        <v>1183</v>
      </c>
      <c r="Q113" s="10" t="s">
        <v>779</v>
      </c>
      <c r="R113" t="s">
        <v>77</v>
      </c>
      <c r="S113" t="s">
        <v>738</v>
      </c>
      <c r="T113" s="14">
        <v>504.7</v>
      </c>
      <c r="U113" s="14">
        <v>-498.8</v>
      </c>
      <c r="V113" s="9">
        <v>44480</v>
      </c>
      <c r="W113">
        <v>0</v>
      </c>
      <c r="X113">
        <v>0</v>
      </c>
      <c r="Y113" s="9">
        <v>44471</v>
      </c>
      <c r="Z113">
        <v>0</v>
      </c>
      <c r="AA113">
        <v>0</v>
      </c>
      <c r="AB113">
        <v>0</v>
      </c>
      <c r="AC113">
        <v>-1.1804E-2</v>
      </c>
      <c r="AD113">
        <v>-0.33594000000000002</v>
      </c>
      <c r="AE113">
        <v>-1.749204</v>
      </c>
      <c r="AF113">
        <v>0</v>
      </c>
      <c r="AG113">
        <v>0</v>
      </c>
      <c r="AH113">
        <v>-1.1782000000000001E-2</v>
      </c>
      <c r="AI113">
        <v>0</v>
      </c>
      <c r="AJ113">
        <v>1.734305</v>
      </c>
      <c r="AK113">
        <v>0</v>
      </c>
      <c r="AL113" s="14">
        <v>584.65</v>
      </c>
      <c r="AM113" s="14">
        <v>-576.71</v>
      </c>
    </row>
    <row r="114" spans="1:39">
      <c r="A114" s="10" t="s">
        <v>732</v>
      </c>
      <c r="B114" s="10" t="s">
        <v>1184</v>
      </c>
      <c r="C114" s="10" t="s">
        <v>1185</v>
      </c>
      <c r="D114" s="10" t="s">
        <v>1184</v>
      </c>
      <c r="E114" s="9">
        <v>44471</v>
      </c>
      <c r="F114" s="9">
        <v>44482</v>
      </c>
      <c r="G114">
        <f t="shared" si="1"/>
        <v>11</v>
      </c>
      <c r="H114">
        <v>0</v>
      </c>
      <c r="I114" t="s">
        <v>84</v>
      </c>
      <c r="J114" t="s">
        <v>219</v>
      </c>
      <c r="K114" t="s">
        <v>93</v>
      </c>
      <c r="L114" t="s">
        <v>93</v>
      </c>
      <c r="M114">
        <v>0</v>
      </c>
      <c r="N114">
        <v>0</v>
      </c>
      <c r="O114" s="10" t="s">
        <v>1186</v>
      </c>
      <c r="P114" s="10" t="s">
        <v>1187</v>
      </c>
      <c r="Q114" s="10" t="s">
        <v>779</v>
      </c>
      <c r="R114" t="s">
        <v>77</v>
      </c>
      <c r="S114" t="s">
        <v>738</v>
      </c>
      <c r="T114" s="14">
        <v>411.4</v>
      </c>
      <c r="U114" s="14">
        <v>-305.60000000000002</v>
      </c>
      <c r="V114" s="9">
        <v>44482</v>
      </c>
      <c r="W114">
        <v>0</v>
      </c>
      <c r="X114">
        <v>0</v>
      </c>
      <c r="Y114" s="9">
        <v>44471</v>
      </c>
      <c r="Z114">
        <v>0</v>
      </c>
      <c r="AA114">
        <v>0</v>
      </c>
      <c r="AB114">
        <v>0</v>
      </c>
      <c r="AC114">
        <v>-1.1804E-2</v>
      </c>
      <c r="AD114">
        <v>-0.27801900000000002</v>
      </c>
      <c r="AE114">
        <v>-1.4248479999999999</v>
      </c>
      <c r="AF114">
        <v>0</v>
      </c>
      <c r="AG114">
        <v>0</v>
      </c>
      <c r="AH114">
        <v>-1.1766E-2</v>
      </c>
      <c r="AI114">
        <v>0</v>
      </c>
      <c r="AJ114">
        <v>1.0622940000000001</v>
      </c>
      <c r="AK114">
        <v>0</v>
      </c>
      <c r="AL114" s="14">
        <v>476.57</v>
      </c>
      <c r="AM114" s="14">
        <v>-352.87</v>
      </c>
    </row>
    <row r="115" spans="1:39">
      <c r="A115" s="10" t="s">
        <v>732</v>
      </c>
      <c r="B115" s="10" t="s">
        <v>1160</v>
      </c>
      <c r="C115" s="10" t="s">
        <v>1188</v>
      </c>
      <c r="D115" s="10" t="s">
        <v>1160</v>
      </c>
      <c r="E115" s="9">
        <v>44471</v>
      </c>
      <c r="F115" s="9">
        <v>44482</v>
      </c>
      <c r="G115">
        <f t="shared" si="1"/>
        <v>11</v>
      </c>
      <c r="H115">
        <v>0</v>
      </c>
      <c r="I115" t="s">
        <v>84</v>
      </c>
      <c r="J115" t="s">
        <v>219</v>
      </c>
      <c r="K115" t="s">
        <v>93</v>
      </c>
      <c r="L115" t="s">
        <v>93</v>
      </c>
      <c r="M115">
        <v>0</v>
      </c>
      <c r="N115">
        <v>0</v>
      </c>
      <c r="O115" s="10" t="s">
        <v>1162</v>
      </c>
      <c r="P115" s="10" t="s">
        <v>1163</v>
      </c>
      <c r="Q115" s="10" t="s">
        <v>779</v>
      </c>
      <c r="R115" t="s">
        <v>77</v>
      </c>
      <c r="S115" t="s">
        <v>738</v>
      </c>
      <c r="T115" s="14">
        <v>361.7</v>
      </c>
      <c r="U115" s="14">
        <v>-319.89999999999998</v>
      </c>
      <c r="V115" s="9">
        <v>44482</v>
      </c>
      <c r="W115">
        <v>0</v>
      </c>
      <c r="X115">
        <v>0</v>
      </c>
      <c r="Y115" s="9">
        <v>44471</v>
      </c>
      <c r="Z115">
        <v>0</v>
      </c>
      <c r="AA115">
        <v>0</v>
      </c>
      <c r="AB115">
        <v>0</v>
      </c>
      <c r="AC115">
        <v>-1.1804E-2</v>
      </c>
      <c r="AD115">
        <v>-0.231683</v>
      </c>
      <c r="AE115">
        <v>-0.83405700000000005</v>
      </c>
      <c r="AF115">
        <v>0</v>
      </c>
      <c r="AG115">
        <v>0</v>
      </c>
      <c r="AH115">
        <v>-1.1766E-2</v>
      </c>
      <c r="AI115">
        <v>0</v>
      </c>
      <c r="AJ115">
        <v>0.73898699999999995</v>
      </c>
      <c r="AK115">
        <v>0</v>
      </c>
      <c r="AL115" s="14">
        <v>418.99</v>
      </c>
      <c r="AM115" s="14">
        <v>-369.38</v>
      </c>
    </row>
    <row r="116" spans="1:39">
      <c r="A116" s="10" t="s">
        <v>732</v>
      </c>
      <c r="B116" s="10" t="s">
        <v>1189</v>
      </c>
      <c r="C116" s="10" t="s">
        <v>1190</v>
      </c>
      <c r="D116" s="10" t="s">
        <v>1189</v>
      </c>
      <c r="E116" s="9">
        <v>44475</v>
      </c>
      <c r="F116" s="9">
        <v>44482</v>
      </c>
      <c r="G116">
        <f t="shared" si="1"/>
        <v>7</v>
      </c>
      <c r="H116">
        <v>0</v>
      </c>
      <c r="I116" t="s">
        <v>84</v>
      </c>
      <c r="J116" t="s">
        <v>219</v>
      </c>
      <c r="K116" t="s">
        <v>93</v>
      </c>
      <c r="L116" t="s">
        <v>93</v>
      </c>
      <c r="M116">
        <v>0</v>
      </c>
      <c r="N116">
        <v>0</v>
      </c>
      <c r="O116" s="10" t="s">
        <v>1191</v>
      </c>
      <c r="P116" s="10" t="s">
        <v>1192</v>
      </c>
      <c r="Q116" s="10" t="s">
        <v>779</v>
      </c>
      <c r="R116" t="s">
        <v>77</v>
      </c>
      <c r="S116" t="s">
        <v>738</v>
      </c>
      <c r="T116" s="14">
        <v>447.42</v>
      </c>
      <c r="U116" s="14">
        <v>-339.9</v>
      </c>
      <c r="V116" s="9">
        <v>44482</v>
      </c>
      <c r="W116">
        <v>0</v>
      </c>
      <c r="X116">
        <v>0</v>
      </c>
      <c r="Y116" s="9">
        <v>44475</v>
      </c>
      <c r="Z116">
        <v>0</v>
      </c>
      <c r="AA116">
        <v>0</v>
      </c>
      <c r="AB116">
        <v>0</v>
      </c>
      <c r="AC116">
        <v>-1.1821E-2</v>
      </c>
      <c r="AD116">
        <v>-0.301624</v>
      </c>
      <c r="AE116">
        <v>-1.554524</v>
      </c>
      <c r="AF116">
        <v>0</v>
      </c>
      <c r="AG116">
        <v>0</v>
      </c>
      <c r="AH116">
        <v>-1.1766E-2</v>
      </c>
      <c r="AI116">
        <v>0</v>
      </c>
      <c r="AJ116">
        <v>1.1777610000000001</v>
      </c>
      <c r="AK116">
        <v>0</v>
      </c>
      <c r="AL116" s="14">
        <v>519.04</v>
      </c>
      <c r="AM116" s="14">
        <v>-392.47</v>
      </c>
    </row>
    <row r="117" spans="1:39">
      <c r="A117" s="10" t="s">
        <v>732</v>
      </c>
      <c r="B117" s="10" t="s">
        <v>1193</v>
      </c>
      <c r="C117" s="10" t="s">
        <v>1194</v>
      </c>
      <c r="D117" s="10" t="s">
        <v>1193</v>
      </c>
      <c r="E117" s="9">
        <v>44473</v>
      </c>
      <c r="F117" s="9">
        <v>44494</v>
      </c>
      <c r="G117">
        <f t="shared" si="1"/>
        <v>21</v>
      </c>
      <c r="H117">
        <v>0</v>
      </c>
      <c r="I117" t="s">
        <v>84</v>
      </c>
      <c r="J117" t="s">
        <v>219</v>
      </c>
      <c r="K117" t="s">
        <v>93</v>
      </c>
      <c r="L117" t="s">
        <v>93</v>
      </c>
      <c r="M117">
        <v>0</v>
      </c>
      <c r="N117">
        <v>0</v>
      </c>
      <c r="O117" s="10" t="s">
        <v>1195</v>
      </c>
      <c r="P117" s="10" t="s">
        <v>1196</v>
      </c>
      <c r="Q117" s="10" t="s">
        <v>779</v>
      </c>
      <c r="R117" t="s">
        <v>77</v>
      </c>
      <c r="S117" t="s">
        <v>738</v>
      </c>
      <c r="T117" s="14">
        <v>713.8</v>
      </c>
      <c r="U117" s="14">
        <v>-220</v>
      </c>
      <c r="V117" s="9">
        <v>44494</v>
      </c>
      <c r="W117">
        <v>0</v>
      </c>
      <c r="X117">
        <v>0</v>
      </c>
      <c r="Y117" s="9">
        <v>44473</v>
      </c>
      <c r="Z117">
        <v>0</v>
      </c>
      <c r="AA117">
        <v>0</v>
      </c>
      <c r="AB117">
        <v>0</v>
      </c>
      <c r="AC117">
        <v>-1.1804E-2</v>
      </c>
      <c r="AD117">
        <v>-0.47494900000000001</v>
      </c>
      <c r="AE117">
        <v>-2.4790040000000002</v>
      </c>
      <c r="AF117">
        <v>0</v>
      </c>
      <c r="AG117">
        <v>0</v>
      </c>
      <c r="AH117">
        <v>-1.1858E-2</v>
      </c>
      <c r="AI117">
        <v>0</v>
      </c>
      <c r="AJ117">
        <v>0.76802199999999998</v>
      </c>
      <c r="AK117">
        <v>0</v>
      </c>
      <c r="AL117" s="14">
        <v>826.87</v>
      </c>
      <c r="AM117" s="14">
        <v>-256.01</v>
      </c>
    </row>
    <row r="118" spans="1:39">
      <c r="A118" s="10" t="s">
        <v>732</v>
      </c>
      <c r="B118" s="10" t="s">
        <v>1197</v>
      </c>
      <c r="C118" s="10" t="s">
        <v>1198</v>
      </c>
      <c r="D118" s="10" t="s">
        <v>1197</v>
      </c>
      <c r="E118" s="9">
        <v>44486</v>
      </c>
      <c r="F118" s="9">
        <v>44494</v>
      </c>
      <c r="G118">
        <f t="shared" si="1"/>
        <v>8</v>
      </c>
      <c r="H118">
        <v>0</v>
      </c>
      <c r="I118" t="s">
        <v>84</v>
      </c>
      <c r="J118" t="s">
        <v>219</v>
      </c>
      <c r="K118" t="s">
        <v>93</v>
      </c>
      <c r="L118" t="s">
        <v>93</v>
      </c>
      <c r="M118">
        <v>0</v>
      </c>
      <c r="N118">
        <v>0</v>
      </c>
      <c r="O118" s="10" t="s">
        <v>1199</v>
      </c>
      <c r="P118" s="10" t="s">
        <v>1200</v>
      </c>
      <c r="Q118" s="10" t="s">
        <v>779</v>
      </c>
      <c r="R118" t="s">
        <v>77</v>
      </c>
      <c r="S118" t="s">
        <v>738</v>
      </c>
      <c r="T118" s="14">
        <v>554.9</v>
      </c>
      <c r="U118" s="14">
        <v>-219</v>
      </c>
      <c r="V118" s="9">
        <v>44494</v>
      </c>
      <c r="W118">
        <v>0</v>
      </c>
      <c r="X118">
        <v>0</v>
      </c>
      <c r="Y118" s="9">
        <v>44486</v>
      </c>
      <c r="Z118">
        <v>0</v>
      </c>
      <c r="AA118">
        <v>0</v>
      </c>
      <c r="AB118">
        <v>0</v>
      </c>
      <c r="AC118">
        <v>-1.1823E-2</v>
      </c>
      <c r="AD118">
        <v>-0.37129400000000001</v>
      </c>
      <c r="AE118">
        <v>-1.9260889999999999</v>
      </c>
      <c r="AF118">
        <v>0</v>
      </c>
      <c r="AG118">
        <v>0</v>
      </c>
      <c r="AH118">
        <v>-1.1858E-2</v>
      </c>
      <c r="AI118">
        <v>0</v>
      </c>
      <c r="AJ118">
        <v>0.76802199999999998</v>
      </c>
      <c r="AK118">
        <v>0</v>
      </c>
      <c r="AL118" s="14">
        <v>643.84</v>
      </c>
      <c r="AM118" s="14">
        <v>-254.84</v>
      </c>
    </row>
    <row r="119" spans="1:39">
      <c r="A119" s="10" t="s">
        <v>732</v>
      </c>
      <c r="B119" s="10" t="s">
        <v>1201</v>
      </c>
      <c r="C119" s="10" t="s">
        <v>1202</v>
      </c>
      <c r="D119" s="10" t="s">
        <v>1201</v>
      </c>
      <c r="E119" s="9">
        <v>44482</v>
      </c>
      <c r="F119" s="9">
        <v>44489</v>
      </c>
      <c r="G119">
        <f t="shared" si="1"/>
        <v>7</v>
      </c>
      <c r="H119">
        <v>0</v>
      </c>
      <c r="I119" t="s">
        <v>84</v>
      </c>
      <c r="J119" t="s">
        <v>219</v>
      </c>
      <c r="K119" t="s">
        <v>93</v>
      </c>
      <c r="L119" t="s">
        <v>93</v>
      </c>
      <c r="M119">
        <v>0</v>
      </c>
      <c r="N119">
        <v>0</v>
      </c>
      <c r="O119" s="10" t="s">
        <v>1203</v>
      </c>
      <c r="P119" s="10" t="s">
        <v>1204</v>
      </c>
      <c r="Q119" s="10" t="s">
        <v>779</v>
      </c>
      <c r="R119" t="s">
        <v>77</v>
      </c>
      <c r="S119" t="s">
        <v>738</v>
      </c>
      <c r="T119" s="14">
        <v>334.8</v>
      </c>
      <c r="U119" s="14">
        <v>-229</v>
      </c>
      <c r="V119" s="9">
        <v>44489</v>
      </c>
      <c r="W119">
        <v>0</v>
      </c>
      <c r="X119">
        <v>0</v>
      </c>
      <c r="Y119" s="9">
        <v>44482</v>
      </c>
      <c r="Z119">
        <v>0</v>
      </c>
      <c r="AA119">
        <v>0</v>
      </c>
      <c r="AB119">
        <v>0</v>
      </c>
      <c r="AC119">
        <v>-1.1766E-2</v>
      </c>
      <c r="AD119">
        <v>-0.230934</v>
      </c>
      <c r="AE119">
        <v>-1.154668</v>
      </c>
      <c r="AF119">
        <v>0</v>
      </c>
      <c r="AG119">
        <v>0</v>
      </c>
      <c r="AH119">
        <v>-1.1858E-2</v>
      </c>
      <c r="AI119">
        <v>0</v>
      </c>
      <c r="AJ119">
        <v>0.802979</v>
      </c>
      <c r="AK119">
        <v>0</v>
      </c>
      <c r="AL119" s="14">
        <v>386.58</v>
      </c>
      <c r="AM119" s="14">
        <v>-266.5</v>
      </c>
    </row>
    <row r="120" spans="1:39">
      <c r="A120" s="10" t="s">
        <v>732</v>
      </c>
      <c r="B120" s="10" t="s">
        <v>1205</v>
      </c>
      <c r="C120" s="10" t="s">
        <v>1206</v>
      </c>
      <c r="D120" s="10" t="s">
        <v>1205</v>
      </c>
      <c r="E120" s="9">
        <v>44476</v>
      </c>
      <c r="F120" s="9">
        <v>44489</v>
      </c>
      <c r="G120">
        <f t="shared" si="1"/>
        <v>13</v>
      </c>
      <c r="H120">
        <v>0</v>
      </c>
      <c r="I120" t="s">
        <v>84</v>
      </c>
      <c r="J120" t="s">
        <v>219</v>
      </c>
      <c r="K120" t="s">
        <v>93</v>
      </c>
      <c r="L120" t="s">
        <v>93</v>
      </c>
      <c r="M120">
        <v>0</v>
      </c>
      <c r="N120">
        <v>0</v>
      </c>
      <c r="O120" s="10" t="s">
        <v>1207</v>
      </c>
      <c r="P120" s="10" t="s">
        <v>1208</v>
      </c>
      <c r="Q120" s="10" t="s">
        <v>779</v>
      </c>
      <c r="R120" t="s">
        <v>77</v>
      </c>
      <c r="S120" t="s">
        <v>738</v>
      </c>
      <c r="T120" s="14">
        <v>204.9</v>
      </c>
      <c r="U120" s="14">
        <v>-199</v>
      </c>
      <c r="V120" s="9">
        <v>44489</v>
      </c>
      <c r="W120">
        <v>0</v>
      </c>
      <c r="X120">
        <v>0</v>
      </c>
      <c r="Y120" s="9">
        <v>44476</v>
      </c>
      <c r="Z120">
        <v>0</v>
      </c>
      <c r="AA120">
        <v>0</v>
      </c>
      <c r="AB120">
        <v>0</v>
      </c>
      <c r="AC120">
        <v>-1.1786E-2</v>
      </c>
      <c r="AD120">
        <v>-0.138793</v>
      </c>
      <c r="AE120">
        <v>-0.70552899999999996</v>
      </c>
      <c r="AF120">
        <v>0</v>
      </c>
      <c r="AG120">
        <v>0</v>
      </c>
      <c r="AH120">
        <v>-1.1858E-2</v>
      </c>
      <c r="AI120">
        <v>0</v>
      </c>
      <c r="AJ120">
        <v>0.69824299999999995</v>
      </c>
      <c r="AK120">
        <v>0</v>
      </c>
      <c r="AL120" s="14">
        <v>236.98</v>
      </c>
      <c r="AM120" s="14">
        <v>-231.58</v>
      </c>
    </row>
    <row r="121" spans="1:39">
      <c r="A121" s="10" t="s">
        <v>732</v>
      </c>
      <c r="B121" s="10" t="s">
        <v>1209</v>
      </c>
      <c r="C121" s="10" t="s">
        <v>1210</v>
      </c>
      <c r="D121" s="10" t="s">
        <v>1209</v>
      </c>
      <c r="E121" s="9">
        <v>44480</v>
      </c>
      <c r="F121" s="9">
        <v>44489</v>
      </c>
      <c r="G121">
        <f t="shared" si="1"/>
        <v>9</v>
      </c>
      <c r="H121">
        <v>0</v>
      </c>
      <c r="I121" t="s">
        <v>84</v>
      </c>
      <c r="J121" t="s">
        <v>219</v>
      </c>
      <c r="K121" t="s">
        <v>93</v>
      </c>
      <c r="L121" t="s">
        <v>93</v>
      </c>
      <c r="M121">
        <v>0</v>
      </c>
      <c r="N121">
        <v>0</v>
      </c>
      <c r="O121" s="10" t="s">
        <v>1211</v>
      </c>
      <c r="P121" s="10" t="s">
        <v>1212</v>
      </c>
      <c r="Q121" s="10" t="s">
        <v>779</v>
      </c>
      <c r="R121" t="s">
        <v>77</v>
      </c>
      <c r="S121" t="s">
        <v>738</v>
      </c>
      <c r="T121" s="14">
        <v>453.8</v>
      </c>
      <c r="U121" s="14">
        <v>-199</v>
      </c>
      <c r="V121" s="9">
        <v>44489</v>
      </c>
      <c r="W121">
        <v>0</v>
      </c>
      <c r="X121">
        <v>0</v>
      </c>
      <c r="Y121" s="9">
        <v>44480</v>
      </c>
      <c r="Z121">
        <v>0</v>
      </c>
      <c r="AA121">
        <v>0</v>
      </c>
      <c r="AB121">
        <v>0</v>
      </c>
      <c r="AC121">
        <v>-1.1782000000000001E-2</v>
      </c>
      <c r="AD121">
        <v>-0.31217499999999998</v>
      </c>
      <c r="AE121">
        <v>-1.5724359999999999</v>
      </c>
      <c r="AF121">
        <v>0</v>
      </c>
      <c r="AG121">
        <v>0</v>
      </c>
      <c r="AH121">
        <v>-1.1858E-2</v>
      </c>
      <c r="AI121">
        <v>0</v>
      </c>
      <c r="AJ121">
        <v>0.69824299999999995</v>
      </c>
      <c r="AK121">
        <v>0</v>
      </c>
      <c r="AL121" s="14">
        <v>524.67999999999995</v>
      </c>
      <c r="AM121" s="14">
        <v>-231.58</v>
      </c>
    </row>
    <row r="122" spans="1:39">
      <c r="A122" s="10" t="s">
        <v>732</v>
      </c>
      <c r="B122" s="10" t="s">
        <v>1213</v>
      </c>
      <c r="C122" s="10" t="s">
        <v>1214</v>
      </c>
      <c r="D122" s="10" t="s">
        <v>1213</v>
      </c>
      <c r="E122" s="9">
        <v>44485</v>
      </c>
      <c r="F122" s="9">
        <v>44494</v>
      </c>
      <c r="G122">
        <f t="shared" si="1"/>
        <v>9</v>
      </c>
      <c r="H122">
        <v>0</v>
      </c>
      <c r="I122" t="s">
        <v>84</v>
      </c>
      <c r="J122" t="s">
        <v>219</v>
      </c>
      <c r="K122" t="s">
        <v>93</v>
      </c>
      <c r="L122" t="s">
        <v>93</v>
      </c>
      <c r="M122">
        <v>1</v>
      </c>
      <c r="N122">
        <v>0</v>
      </c>
      <c r="O122" s="10" t="s">
        <v>1215</v>
      </c>
      <c r="P122" s="10" t="s">
        <v>1216</v>
      </c>
      <c r="Q122" s="10" t="s">
        <v>779</v>
      </c>
      <c r="R122" t="s">
        <v>77</v>
      </c>
      <c r="S122" t="s">
        <v>738</v>
      </c>
      <c r="T122" s="14">
        <v>224.9</v>
      </c>
      <c r="U122" s="14">
        <v>-224.9</v>
      </c>
      <c r="V122" s="9">
        <v>44494</v>
      </c>
      <c r="W122">
        <v>0</v>
      </c>
      <c r="X122">
        <v>0</v>
      </c>
      <c r="Y122" s="9">
        <v>44485</v>
      </c>
      <c r="Z122">
        <v>0</v>
      </c>
      <c r="AA122">
        <v>0</v>
      </c>
      <c r="AB122">
        <v>0</v>
      </c>
      <c r="AC122">
        <v>-1.1823E-2</v>
      </c>
      <c r="AD122">
        <v>-0.162441</v>
      </c>
      <c r="AE122">
        <v>-0.777397</v>
      </c>
      <c r="AF122">
        <v>0</v>
      </c>
      <c r="AG122">
        <v>0</v>
      </c>
      <c r="AH122">
        <v>-1.1858E-2</v>
      </c>
      <c r="AI122">
        <v>0</v>
      </c>
      <c r="AJ122">
        <v>0.77965899999999999</v>
      </c>
      <c r="AK122">
        <v>0</v>
      </c>
      <c r="AL122" s="14">
        <v>260.95</v>
      </c>
      <c r="AM122" s="14">
        <v>-261.70999999999998</v>
      </c>
    </row>
    <row r="123" spans="1:39">
      <c r="A123" s="10" t="s">
        <v>732</v>
      </c>
      <c r="B123" s="10" t="s">
        <v>1217</v>
      </c>
      <c r="C123" s="10" t="s">
        <v>1218</v>
      </c>
      <c r="D123" s="10" t="s">
        <v>1217</v>
      </c>
      <c r="E123" s="9">
        <v>44486</v>
      </c>
      <c r="F123" s="9">
        <v>44494</v>
      </c>
      <c r="G123">
        <f t="shared" si="1"/>
        <v>8</v>
      </c>
      <c r="H123">
        <v>0</v>
      </c>
      <c r="I123" t="s">
        <v>84</v>
      </c>
      <c r="J123" t="s">
        <v>219</v>
      </c>
      <c r="K123" t="s">
        <v>93</v>
      </c>
      <c r="L123" t="s">
        <v>93</v>
      </c>
      <c r="M123">
        <v>0</v>
      </c>
      <c r="N123">
        <v>0</v>
      </c>
      <c r="O123" s="10" t="s">
        <v>1219</v>
      </c>
      <c r="P123" s="10" t="s">
        <v>1220</v>
      </c>
      <c r="Q123" s="10" t="s">
        <v>779</v>
      </c>
      <c r="R123" t="s">
        <v>77</v>
      </c>
      <c r="S123" t="s">
        <v>738</v>
      </c>
      <c r="T123" s="14">
        <v>155.80000000000001</v>
      </c>
      <c r="U123" s="14">
        <v>-149.9</v>
      </c>
      <c r="V123" s="9">
        <v>44494</v>
      </c>
      <c r="W123">
        <v>0</v>
      </c>
      <c r="X123">
        <v>0</v>
      </c>
      <c r="Y123" s="9">
        <v>44486</v>
      </c>
      <c r="Z123">
        <v>0</v>
      </c>
      <c r="AA123">
        <v>0</v>
      </c>
      <c r="AB123">
        <v>0</v>
      </c>
      <c r="AC123">
        <v>-1.1823E-2</v>
      </c>
      <c r="AD123">
        <v>-0.11602899999999999</v>
      </c>
      <c r="AE123">
        <v>-0.54533900000000002</v>
      </c>
      <c r="AF123">
        <v>0</v>
      </c>
      <c r="AG123">
        <v>0</v>
      </c>
      <c r="AH123">
        <v>-1.1858E-2</v>
      </c>
      <c r="AI123">
        <v>0</v>
      </c>
      <c r="AJ123">
        <v>0.52365200000000001</v>
      </c>
      <c r="AK123">
        <v>0</v>
      </c>
      <c r="AL123" s="14">
        <v>180.77</v>
      </c>
      <c r="AM123" s="14">
        <v>-174.43</v>
      </c>
    </row>
    <row r="124" spans="1:39">
      <c r="A124" s="10" t="s">
        <v>732</v>
      </c>
      <c r="B124" s="10" t="s">
        <v>1221</v>
      </c>
      <c r="C124" s="10" t="s">
        <v>1222</v>
      </c>
      <c r="D124" s="10" t="s">
        <v>1221</v>
      </c>
      <c r="E124" s="9">
        <v>44479</v>
      </c>
      <c r="F124" s="9">
        <v>44489</v>
      </c>
      <c r="G124">
        <f t="shared" si="1"/>
        <v>10</v>
      </c>
      <c r="H124">
        <v>0</v>
      </c>
      <c r="I124" t="s">
        <v>84</v>
      </c>
      <c r="J124" t="s">
        <v>219</v>
      </c>
      <c r="K124" t="s">
        <v>93</v>
      </c>
      <c r="L124" t="s">
        <v>93</v>
      </c>
      <c r="M124">
        <v>0</v>
      </c>
      <c r="N124">
        <v>0</v>
      </c>
      <c r="O124" s="10" t="s">
        <v>1223</v>
      </c>
      <c r="P124" s="10" t="s">
        <v>1224</v>
      </c>
      <c r="Q124" s="10" t="s">
        <v>779</v>
      </c>
      <c r="R124" t="s">
        <v>77</v>
      </c>
      <c r="S124" t="s">
        <v>738</v>
      </c>
      <c r="T124" s="14">
        <v>75.8</v>
      </c>
      <c r="U124" s="14">
        <v>-69.900000000000006</v>
      </c>
      <c r="V124" s="9">
        <v>44489</v>
      </c>
      <c r="W124">
        <v>0</v>
      </c>
      <c r="X124">
        <v>0</v>
      </c>
      <c r="Y124" s="9">
        <v>44479</v>
      </c>
      <c r="Z124">
        <v>0</v>
      </c>
      <c r="AA124">
        <v>0</v>
      </c>
      <c r="AB124">
        <v>0</v>
      </c>
      <c r="AC124">
        <v>-1.1782000000000001E-2</v>
      </c>
      <c r="AD124">
        <v>-5.781E-2</v>
      </c>
      <c r="AE124">
        <v>-0.26592700000000002</v>
      </c>
      <c r="AF124">
        <v>0</v>
      </c>
      <c r="AG124">
        <v>0</v>
      </c>
      <c r="AH124">
        <v>-1.1858E-2</v>
      </c>
      <c r="AI124">
        <v>0</v>
      </c>
      <c r="AJ124">
        <v>0.24438499999999999</v>
      </c>
      <c r="AK124">
        <v>0</v>
      </c>
      <c r="AL124" s="14">
        <v>87.64</v>
      </c>
      <c r="AM124" s="14">
        <v>-81.349999999999994</v>
      </c>
    </row>
    <row r="125" spans="1:39">
      <c r="A125" s="10" t="s">
        <v>732</v>
      </c>
      <c r="B125" s="10" t="s">
        <v>1225</v>
      </c>
      <c r="C125" s="10" t="s">
        <v>1226</v>
      </c>
      <c r="D125" s="10" t="s">
        <v>1225</v>
      </c>
      <c r="E125" s="9">
        <v>44473</v>
      </c>
      <c r="F125" s="9">
        <v>44487</v>
      </c>
      <c r="G125">
        <f t="shared" si="1"/>
        <v>14</v>
      </c>
      <c r="H125">
        <v>0</v>
      </c>
      <c r="I125" t="s">
        <v>84</v>
      </c>
      <c r="J125" t="s">
        <v>219</v>
      </c>
      <c r="K125" t="s">
        <v>93</v>
      </c>
      <c r="L125" t="s">
        <v>93</v>
      </c>
      <c r="M125">
        <v>0</v>
      </c>
      <c r="N125">
        <v>0</v>
      </c>
      <c r="O125" s="10" t="s">
        <v>1227</v>
      </c>
      <c r="P125" s="10" t="s">
        <v>1228</v>
      </c>
      <c r="Q125" s="10" t="s">
        <v>779</v>
      </c>
      <c r="R125" t="s">
        <v>77</v>
      </c>
      <c r="S125" t="s">
        <v>738</v>
      </c>
      <c r="T125" s="14">
        <v>802.9</v>
      </c>
      <c r="U125" s="14">
        <v>-498</v>
      </c>
      <c r="V125" s="9">
        <v>44487</v>
      </c>
      <c r="W125">
        <v>0</v>
      </c>
      <c r="X125">
        <v>0</v>
      </c>
      <c r="Y125" s="9">
        <v>44473</v>
      </c>
      <c r="Z125">
        <v>0</v>
      </c>
      <c r="AA125">
        <v>0</v>
      </c>
      <c r="AB125">
        <v>0</v>
      </c>
      <c r="AC125">
        <v>-1.1804E-2</v>
      </c>
      <c r="AD125">
        <v>-0.53286999999999995</v>
      </c>
      <c r="AE125">
        <v>-2.7917749999999999</v>
      </c>
      <c r="AF125">
        <v>0</v>
      </c>
      <c r="AG125">
        <v>0</v>
      </c>
      <c r="AH125">
        <v>-1.1823E-2</v>
      </c>
      <c r="AI125">
        <v>0</v>
      </c>
      <c r="AJ125">
        <v>1.728839</v>
      </c>
      <c r="AK125">
        <v>0</v>
      </c>
      <c r="AL125" s="14">
        <v>930.08</v>
      </c>
      <c r="AM125" s="14">
        <v>-577.83000000000004</v>
      </c>
    </row>
    <row r="126" spans="1:39">
      <c r="A126" s="10" t="s">
        <v>732</v>
      </c>
      <c r="B126" s="10" t="s">
        <v>1229</v>
      </c>
      <c r="C126" s="10" t="s">
        <v>1230</v>
      </c>
      <c r="D126" s="10" t="s">
        <v>1229</v>
      </c>
      <c r="E126" s="9">
        <v>44475</v>
      </c>
      <c r="F126" s="9">
        <v>44487</v>
      </c>
      <c r="G126">
        <f t="shared" si="1"/>
        <v>12</v>
      </c>
      <c r="H126">
        <v>0</v>
      </c>
      <c r="I126" t="s">
        <v>84</v>
      </c>
      <c r="J126" t="s">
        <v>219</v>
      </c>
      <c r="K126" t="s">
        <v>93</v>
      </c>
      <c r="L126" t="s">
        <v>93</v>
      </c>
      <c r="M126">
        <v>1</v>
      </c>
      <c r="N126">
        <v>0</v>
      </c>
      <c r="O126" s="10" t="s">
        <v>1231</v>
      </c>
      <c r="P126" s="10" t="s">
        <v>1232</v>
      </c>
      <c r="Q126" s="10" t="s">
        <v>779</v>
      </c>
      <c r="R126" t="s">
        <v>77</v>
      </c>
      <c r="S126" t="s">
        <v>1098</v>
      </c>
      <c r="T126" s="14">
        <v>404.9</v>
      </c>
      <c r="U126" s="14">
        <v>-399</v>
      </c>
      <c r="V126" s="9">
        <v>44487</v>
      </c>
      <c r="W126">
        <v>0</v>
      </c>
      <c r="X126">
        <v>0</v>
      </c>
      <c r="Y126" s="9">
        <v>44475</v>
      </c>
      <c r="Z126">
        <v>0</v>
      </c>
      <c r="AA126">
        <v>0</v>
      </c>
      <c r="AB126">
        <v>0</v>
      </c>
      <c r="AC126">
        <v>-1.1821E-2</v>
      </c>
      <c r="AD126">
        <v>-0.25522</v>
      </c>
      <c r="AE126">
        <v>-9.6287699999999994</v>
      </c>
      <c r="AF126">
        <v>0</v>
      </c>
      <c r="AG126">
        <v>0</v>
      </c>
      <c r="AH126">
        <v>-1.1823E-2</v>
      </c>
      <c r="AI126">
        <v>0</v>
      </c>
      <c r="AJ126">
        <v>9.4912109999999998</v>
      </c>
      <c r="AK126">
        <v>0</v>
      </c>
      <c r="AL126" s="14">
        <v>469.72</v>
      </c>
      <c r="AM126" s="14">
        <v>-462.96</v>
      </c>
    </row>
    <row r="127" spans="1:39">
      <c r="A127" s="10" t="s">
        <v>732</v>
      </c>
      <c r="B127" s="10" t="s">
        <v>1233</v>
      </c>
      <c r="C127" s="10" t="s">
        <v>1234</v>
      </c>
      <c r="D127" s="10" t="s">
        <v>1233</v>
      </c>
      <c r="E127" s="9">
        <v>44477</v>
      </c>
      <c r="F127" s="9">
        <v>44491</v>
      </c>
      <c r="G127">
        <f t="shared" si="1"/>
        <v>14</v>
      </c>
      <c r="H127">
        <v>0</v>
      </c>
      <c r="I127" t="s">
        <v>84</v>
      </c>
      <c r="J127" t="s">
        <v>219</v>
      </c>
      <c r="K127" t="s">
        <v>93</v>
      </c>
      <c r="L127" t="s">
        <v>93</v>
      </c>
      <c r="M127">
        <v>0</v>
      </c>
      <c r="N127">
        <v>0</v>
      </c>
      <c r="O127" s="10" t="s">
        <v>1235</v>
      </c>
      <c r="P127" s="10" t="s">
        <v>1236</v>
      </c>
      <c r="Q127" s="10" t="s">
        <v>779</v>
      </c>
      <c r="R127" t="s">
        <v>77</v>
      </c>
      <c r="S127" t="s">
        <v>738</v>
      </c>
      <c r="T127" s="14">
        <v>204.9</v>
      </c>
      <c r="U127" s="14">
        <v>-199</v>
      </c>
      <c r="V127" s="9">
        <v>44491</v>
      </c>
      <c r="W127">
        <v>0</v>
      </c>
      <c r="X127">
        <v>0</v>
      </c>
      <c r="Y127" s="9">
        <v>44477</v>
      </c>
      <c r="Z127">
        <v>0</v>
      </c>
      <c r="AA127">
        <v>0</v>
      </c>
      <c r="AB127">
        <v>0</v>
      </c>
      <c r="AC127">
        <v>-1.1782000000000001E-2</v>
      </c>
      <c r="AD127">
        <v>-0.12718199999999999</v>
      </c>
      <c r="AE127">
        <v>-0.47404299999999999</v>
      </c>
      <c r="AF127">
        <v>0</v>
      </c>
      <c r="AG127">
        <v>0</v>
      </c>
      <c r="AH127">
        <v>-1.1864E-2</v>
      </c>
      <c r="AI127">
        <v>0</v>
      </c>
      <c r="AJ127">
        <v>0.46571200000000001</v>
      </c>
      <c r="AK127">
        <v>0</v>
      </c>
      <c r="AL127" s="14">
        <v>236.9</v>
      </c>
      <c r="AM127" s="14">
        <v>-231.69</v>
      </c>
    </row>
    <row r="128" spans="1:39">
      <c r="A128" s="10" t="s">
        <v>732</v>
      </c>
      <c r="B128" s="10" t="s">
        <v>1153</v>
      </c>
      <c r="C128" s="10" t="s">
        <v>1237</v>
      </c>
      <c r="D128" s="10" t="s">
        <v>1153</v>
      </c>
      <c r="E128" s="9">
        <v>44482</v>
      </c>
      <c r="F128" s="9">
        <v>44491</v>
      </c>
      <c r="G128">
        <f t="shared" si="1"/>
        <v>9</v>
      </c>
      <c r="H128">
        <v>0</v>
      </c>
      <c r="I128" t="s">
        <v>84</v>
      </c>
      <c r="J128" t="s">
        <v>219</v>
      </c>
      <c r="K128" t="s">
        <v>93</v>
      </c>
      <c r="L128" t="s">
        <v>93</v>
      </c>
      <c r="M128">
        <v>0</v>
      </c>
      <c r="N128">
        <v>0</v>
      </c>
      <c r="O128" s="10" t="s">
        <v>1155</v>
      </c>
      <c r="P128" s="10" t="s">
        <v>1156</v>
      </c>
      <c r="Q128" s="10" t="s">
        <v>779</v>
      </c>
      <c r="R128" t="s">
        <v>77</v>
      </c>
      <c r="S128" t="s">
        <v>738</v>
      </c>
      <c r="T128" s="14">
        <v>669.8</v>
      </c>
      <c r="U128" s="14">
        <v>-349</v>
      </c>
      <c r="V128" s="9">
        <v>44491</v>
      </c>
      <c r="W128">
        <v>0</v>
      </c>
      <c r="X128">
        <v>0</v>
      </c>
      <c r="Y128" s="9">
        <v>44482</v>
      </c>
      <c r="Z128">
        <v>0</v>
      </c>
      <c r="AA128">
        <v>0</v>
      </c>
      <c r="AB128">
        <v>0</v>
      </c>
      <c r="AC128">
        <v>-1.1766E-2</v>
      </c>
      <c r="AD128">
        <v>-0.45032</v>
      </c>
      <c r="AE128">
        <v>-2.3208820000000001</v>
      </c>
      <c r="AF128">
        <v>0</v>
      </c>
      <c r="AG128">
        <v>0</v>
      </c>
      <c r="AH128">
        <v>-1.1864E-2</v>
      </c>
      <c r="AI128">
        <v>0</v>
      </c>
      <c r="AJ128">
        <v>1.222494</v>
      </c>
      <c r="AK128">
        <v>0</v>
      </c>
      <c r="AL128" s="14">
        <v>773.39</v>
      </c>
      <c r="AM128" s="14">
        <v>-406.33</v>
      </c>
    </row>
    <row r="129" spans="1:39">
      <c r="A129" s="10" t="s">
        <v>732</v>
      </c>
      <c r="B129" s="10" t="s">
        <v>1238</v>
      </c>
      <c r="C129" s="10" t="s">
        <v>1239</v>
      </c>
      <c r="D129" s="10" t="s">
        <v>1238</v>
      </c>
      <c r="E129" s="9">
        <v>44475</v>
      </c>
      <c r="F129" s="9">
        <v>44489</v>
      </c>
      <c r="G129">
        <f t="shared" si="1"/>
        <v>14</v>
      </c>
      <c r="H129">
        <v>0</v>
      </c>
      <c r="I129" t="s">
        <v>84</v>
      </c>
      <c r="J129" t="s">
        <v>219</v>
      </c>
      <c r="K129" t="s">
        <v>76</v>
      </c>
      <c r="L129" t="s">
        <v>86</v>
      </c>
      <c r="M129">
        <v>0</v>
      </c>
      <c r="N129">
        <v>0</v>
      </c>
      <c r="O129" s="10" t="s">
        <v>1240</v>
      </c>
      <c r="P129" s="10" t="s">
        <v>1241</v>
      </c>
      <c r="Q129" s="10" t="s">
        <v>824</v>
      </c>
      <c r="R129" t="s">
        <v>77</v>
      </c>
      <c r="S129" t="s">
        <v>738</v>
      </c>
      <c r="T129" s="14">
        <v>3330.9</v>
      </c>
      <c r="U129" s="14">
        <v>-1680</v>
      </c>
      <c r="V129" s="9">
        <v>44489</v>
      </c>
      <c r="W129">
        <v>0</v>
      </c>
      <c r="X129">
        <v>0</v>
      </c>
      <c r="Y129" s="9">
        <v>44475</v>
      </c>
      <c r="Z129">
        <v>0</v>
      </c>
      <c r="AA129">
        <v>0</v>
      </c>
      <c r="AB129">
        <v>0</v>
      </c>
      <c r="AC129">
        <v>-2.7111E-2</v>
      </c>
      <c r="AD129">
        <v>-1.299304</v>
      </c>
      <c r="AE129">
        <v>-11.589327000000001</v>
      </c>
      <c r="AF129">
        <v>0</v>
      </c>
      <c r="AG129">
        <v>0</v>
      </c>
      <c r="AH129">
        <v>-2.7196999999999999E-2</v>
      </c>
      <c r="AI129">
        <v>0</v>
      </c>
      <c r="AJ129">
        <v>5.8652389999999999</v>
      </c>
      <c r="AK129">
        <v>0</v>
      </c>
      <c r="AL129" s="14">
        <v>3864.15</v>
      </c>
      <c r="AM129" s="14">
        <v>-1955.08</v>
      </c>
    </row>
    <row r="130" spans="1:39">
      <c r="A130" s="10" t="s">
        <v>732</v>
      </c>
      <c r="B130" s="10" t="s">
        <v>1238</v>
      </c>
      <c r="C130" s="10" t="s">
        <v>1242</v>
      </c>
      <c r="D130" s="10" t="s">
        <v>1238</v>
      </c>
      <c r="E130" s="9">
        <v>44475</v>
      </c>
      <c r="F130" s="9">
        <v>44489</v>
      </c>
      <c r="G130">
        <f t="shared" si="1"/>
        <v>14</v>
      </c>
      <c r="H130">
        <v>0</v>
      </c>
      <c r="I130" t="s">
        <v>84</v>
      </c>
      <c r="J130" t="s">
        <v>219</v>
      </c>
      <c r="K130" t="s">
        <v>76</v>
      </c>
      <c r="L130" t="s">
        <v>86</v>
      </c>
      <c r="M130">
        <v>0</v>
      </c>
      <c r="N130">
        <v>0</v>
      </c>
      <c r="O130" s="10" t="s">
        <v>1240</v>
      </c>
      <c r="P130" s="10" t="s">
        <v>1241</v>
      </c>
      <c r="Q130" s="10" t="s">
        <v>824</v>
      </c>
      <c r="R130" t="s">
        <v>77</v>
      </c>
      <c r="S130" t="s">
        <v>738</v>
      </c>
      <c r="T130" s="14">
        <v>3330.9</v>
      </c>
      <c r="U130" s="14">
        <v>-1117</v>
      </c>
      <c r="V130" s="9">
        <v>44489</v>
      </c>
      <c r="W130">
        <v>0</v>
      </c>
      <c r="X130">
        <v>0</v>
      </c>
      <c r="Y130" s="9">
        <v>44475</v>
      </c>
      <c r="Z130">
        <v>0</v>
      </c>
      <c r="AA130">
        <v>0</v>
      </c>
      <c r="AB130">
        <v>0</v>
      </c>
      <c r="AC130">
        <v>-2.7111E-2</v>
      </c>
      <c r="AD130">
        <v>-1.299304</v>
      </c>
      <c r="AE130">
        <v>-11.589327000000001</v>
      </c>
      <c r="AF130">
        <v>0</v>
      </c>
      <c r="AG130">
        <v>0</v>
      </c>
      <c r="AH130">
        <v>-2.7196999999999999E-2</v>
      </c>
      <c r="AI130">
        <v>0</v>
      </c>
      <c r="AJ130">
        <v>3.8985219999999998</v>
      </c>
      <c r="AK130">
        <v>0</v>
      </c>
      <c r="AL130" s="14">
        <v>3864.15</v>
      </c>
      <c r="AM130" s="14">
        <v>-1299.9000000000001</v>
      </c>
    </row>
    <row r="131" spans="1:39">
      <c r="A131" s="10" t="s">
        <v>732</v>
      </c>
      <c r="B131" s="10" t="s">
        <v>1243</v>
      </c>
      <c r="C131" s="10" t="s">
        <v>1244</v>
      </c>
      <c r="D131" s="10" t="s">
        <v>1243</v>
      </c>
      <c r="E131" s="9">
        <v>44481</v>
      </c>
      <c r="F131" s="9">
        <v>44489</v>
      </c>
      <c r="G131">
        <f>F131-E131</f>
        <v>8</v>
      </c>
      <c r="H131">
        <v>0</v>
      </c>
      <c r="I131" t="s">
        <v>84</v>
      </c>
      <c r="J131" t="s">
        <v>219</v>
      </c>
      <c r="K131" t="s">
        <v>76</v>
      </c>
      <c r="L131" t="s">
        <v>86</v>
      </c>
      <c r="M131">
        <v>0</v>
      </c>
      <c r="N131">
        <v>0</v>
      </c>
      <c r="O131" s="10" t="s">
        <v>1245</v>
      </c>
      <c r="P131" s="10" t="s">
        <v>1246</v>
      </c>
      <c r="Q131" s="10" t="s">
        <v>824</v>
      </c>
      <c r="R131" t="s">
        <v>77</v>
      </c>
      <c r="S131" t="s">
        <v>738</v>
      </c>
      <c r="T131" s="14">
        <v>983.99</v>
      </c>
      <c r="U131" s="14">
        <v>-419.9</v>
      </c>
      <c r="V131" s="9">
        <v>44489</v>
      </c>
      <c r="W131">
        <v>0</v>
      </c>
      <c r="X131">
        <v>0</v>
      </c>
      <c r="Y131" s="9">
        <v>44481</v>
      </c>
      <c r="Z131">
        <v>0</v>
      </c>
      <c r="AA131">
        <v>0</v>
      </c>
      <c r="AB131">
        <v>0</v>
      </c>
      <c r="AC131">
        <v>-2.7033000000000001E-2</v>
      </c>
      <c r="AD131">
        <v>-0.404858</v>
      </c>
      <c r="AE131">
        <v>-3.4123770000000002</v>
      </c>
      <c r="AF131">
        <v>0</v>
      </c>
      <c r="AG131">
        <v>0</v>
      </c>
      <c r="AH131">
        <v>-2.7196999999999999E-2</v>
      </c>
      <c r="AI131">
        <v>0</v>
      </c>
      <c r="AJ131">
        <v>1.46631</v>
      </c>
      <c r="AK131">
        <v>0</v>
      </c>
      <c r="AL131" s="14">
        <v>1138.21</v>
      </c>
      <c r="AM131" s="14">
        <v>-488.65</v>
      </c>
    </row>
    <row r="132" spans="1:39">
      <c r="A132" s="10" t="s">
        <v>732</v>
      </c>
      <c r="B132" s="10" t="s">
        <v>1247</v>
      </c>
      <c r="C132" s="10" t="s">
        <v>1248</v>
      </c>
      <c r="D132" s="10" t="s">
        <v>1247</v>
      </c>
      <c r="E132" s="9">
        <v>44483</v>
      </c>
      <c r="F132" s="9">
        <v>44490</v>
      </c>
      <c r="G132">
        <f>F132-E132</f>
        <v>7</v>
      </c>
      <c r="H132">
        <v>0</v>
      </c>
      <c r="I132" t="s">
        <v>84</v>
      </c>
      <c r="J132" t="s">
        <v>219</v>
      </c>
      <c r="K132" t="s">
        <v>93</v>
      </c>
      <c r="L132" t="s">
        <v>93</v>
      </c>
      <c r="M132">
        <v>1</v>
      </c>
      <c r="N132">
        <v>0</v>
      </c>
      <c r="O132" s="10" t="s">
        <v>1249</v>
      </c>
      <c r="P132" s="10" t="s">
        <v>1250</v>
      </c>
      <c r="Q132" s="10" t="s">
        <v>779</v>
      </c>
      <c r="R132" t="s">
        <v>77</v>
      </c>
      <c r="S132" t="s">
        <v>738</v>
      </c>
      <c r="T132" s="14">
        <v>165</v>
      </c>
      <c r="U132" s="14">
        <v>-165</v>
      </c>
      <c r="V132" s="9">
        <v>44490</v>
      </c>
      <c r="W132">
        <v>0</v>
      </c>
      <c r="X132">
        <v>0</v>
      </c>
      <c r="Y132" s="9">
        <v>44483</v>
      </c>
      <c r="Z132">
        <v>0</v>
      </c>
      <c r="AA132">
        <v>0</v>
      </c>
      <c r="AB132">
        <v>0</v>
      </c>
      <c r="AC132">
        <v>-1.1823E-2</v>
      </c>
      <c r="AD132">
        <v>-0.11602899999999999</v>
      </c>
      <c r="AE132">
        <v>-0.58014699999999997</v>
      </c>
      <c r="AF132">
        <v>0</v>
      </c>
      <c r="AG132">
        <v>0</v>
      </c>
      <c r="AH132">
        <v>-1.1856999999999999E-2</v>
      </c>
      <c r="AI132">
        <v>0</v>
      </c>
      <c r="AJ132">
        <v>0.58180100000000001</v>
      </c>
      <c r="AK132">
        <v>0</v>
      </c>
      <c r="AL132" s="14">
        <v>191.44</v>
      </c>
      <c r="AM132" s="14">
        <v>-191.99</v>
      </c>
    </row>
    <row r="133" spans="1:39">
      <c r="A133" s="10" t="s">
        <v>732</v>
      </c>
      <c r="B133" s="10" t="s">
        <v>1205</v>
      </c>
      <c r="C133" s="10" t="s">
        <v>1251</v>
      </c>
      <c r="D133" s="10" t="s">
        <v>1205</v>
      </c>
      <c r="E133" s="9">
        <v>44476</v>
      </c>
      <c r="F133" s="9">
        <v>44489</v>
      </c>
      <c r="G133">
        <f>F133-E133</f>
        <v>13</v>
      </c>
      <c r="H133">
        <v>0</v>
      </c>
      <c r="I133" t="s">
        <v>84</v>
      </c>
      <c r="J133" t="s">
        <v>219</v>
      </c>
      <c r="K133" t="s">
        <v>93</v>
      </c>
      <c r="L133" t="s">
        <v>93</v>
      </c>
      <c r="M133">
        <v>0</v>
      </c>
      <c r="N133">
        <v>0</v>
      </c>
      <c r="O133" s="10" t="s">
        <v>1207</v>
      </c>
      <c r="P133" s="10" t="s">
        <v>1208</v>
      </c>
      <c r="Q133" s="10" t="s">
        <v>779</v>
      </c>
      <c r="R133" t="s">
        <v>77</v>
      </c>
      <c r="S133" t="s">
        <v>738</v>
      </c>
      <c r="T133" s="14">
        <v>204.9</v>
      </c>
      <c r="U133" s="14">
        <v>-5.9</v>
      </c>
      <c r="V133" s="9">
        <v>44489</v>
      </c>
      <c r="W133">
        <v>0</v>
      </c>
      <c r="X133">
        <v>0</v>
      </c>
      <c r="Y133" s="9">
        <v>44476</v>
      </c>
      <c r="Z133">
        <v>0</v>
      </c>
      <c r="AA133">
        <v>0</v>
      </c>
      <c r="AB133">
        <v>0</v>
      </c>
      <c r="AC133">
        <v>-1.1786E-2</v>
      </c>
      <c r="AD133">
        <v>-0.138793</v>
      </c>
      <c r="AE133">
        <v>-0.70552899999999996</v>
      </c>
      <c r="AF133">
        <v>0</v>
      </c>
      <c r="AG133">
        <v>0</v>
      </c>
      <c r="AH133">
        <v>-1.1856999999999999E-2</v>
      </c>
      <c r="AI133">
        <v>0</v>
      </c>
      <c r="AJ133">
        <v>2.3272000000000001E-2</v>
      </c>
      <c r="AK133">
        <v>0</v>
      </c>
      <c r="AL133" s="14">
        <v>236.98</v>
      </c>
      <c r="AM133" s="14">
        <v>-6.87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23C3-9FBD-478B-BBC1-1A08B8E36D94}">
  <dimension ref="A1:P574"/>
  <sheetViews>
    <sheetView zoomScale="115" zoomScaleNormal="115" workbookViewId="0"/>
  </sheetViews>
  <sheetFormatPr defaultRowHeight="14.5"/>
  <cols>
    <col min="1" max="1" width="20.81640625" style="10" bestFit="1" customWidth="1"/>
    <col min="2" max="3" width="18.7265625" style="10" bestFit="1" customWidth="1"/>
    <col min="4" max="4" width="20.36328125" style="10" bestFit="1" customWidth="1"/>
    <col min="5" max="5" width="21.453125" bestFit="1" customWidth="1"/>
    <col min="6" max="6" width="22.90625" bestFit="1" customWidth="1"/>
    <col min="7" max="7" width="25.26953125" bestFit="1" customWidth="1"/>
    <col min="8" max="9" width="18.7265625" style="10" bestFit="1" customWidth="1"/>
    <col min="10" max="10" width="21.90625" style="10" bestFit="1" customWidth="1"/>
    <col min="11" max="11" width="22.90625" style="14" bestFit="1" customWidth="1"/>
    <col min="12" max="12" width="24.90625" style="10" bestFit="1" customWidth="1"/>
    <col min="13" max="13" width="18" bestFit="1" customWidth="1"/>
    <col min="15" max="15" width="9.453125" bestFit="1" customWidth="1"/>
    <col min="16" max="16" width="10.90625" bestFit="1" customWidth="1"/>
  </cols>
  <sheetData>
    <row r="1" spans="1:16">
      <c r="A1" s="10" t="s">
        <v>52</v>
      </c>
      <c r="B1" s="10" t="s">
        <v>1265</v>
      </c>
      <c r="C1" s="10" t="s">
        <v>1266</v>
      </c>
      <c r="D1" s="10" t="s">
        <v>1267</v>
      </c>
      <c r="E1" t="s">
        <v>1268</v>
      </c>
      <c r="F1" t="s">
        <v>1269</v>
      </c>
      <c r="G1" t="s">
        <v>1270</v>
      </c>
      <c r="H1" s="10" t="s">
        <v>1271</v>
      </c>
      <c r="I1" s="10" t="s">
        <v>1272</v>
      </c>
      <c r="J1" s="10" t="s">
        <v>1273</v>
      </c>
      <c r="K1" s="14" t="s">
        <v>1274</v>
      </c>
      <c r="L1" s="10" t="s">
        <v>1275</v>
      </c>
      <c r="M1" t="s">
        <v>1276</v>
      </c>
      <c r="N1" s="10" t="s">
        <v>4235</v>
      </c>
      <c r="O1" s="10" t="s">
        <v>4236</v>
      </c>
      <c r="P1" s="10" t="s">
        <v>4237</v>
      </c>
    </row>
    <row r="2" spans="1:16">
      <c r="A2" s="10" t="s">
        <v>732</v>
      </c>
      <c r="B2" s="10" t="s">
        <v>1277</v>
      </c>
      <c r="C2" s="10" t="s">
        <v>1278</v>
      </c>
      <c r="D2" s="10" t="s">
        <v>1959</v>
      </c>
      <c r="E2">
        <v>533</v>
      </c>
      <c r="F2" s="13">
        <v>44462.322766203702</v>
      </c>
      <c r="G2" s="9">
        <v>44462</v>
      </c>
      <c r="H2" s="10" t="s">
        <v>2516</v>
      </c>
      <c r="I2" s="10" t="s">
        <v>1277</v>
      </c>
      <c r="J2" s="10" t="s">
        <v>2517</v>
      </c>
      <c r="K2" s="14">
        <v>338</v>
      </c>
      <c r="L2" s="10" t="s">
        <v>2518</v>
      </c>
      <c r="M2" s="9">
        <v>44468</v>
      </c>
      <c r="N2">
        <f>K2/E2</f>
        <v>0.63414634146341464</v>
      </c>
    </row>
    <row r="3" spans="1:16">
      <c r="A3" s="10" t="s">
        <v>732</v>
      </c>
      <c r="B3" s="10" t="s">
        <v>1279</v>
      </c>
      <c r="C3" s="10" t="s">
        <v>1280</v>
      </c>
      <c r="D3" s="10" t="s">
        <v>1960</v>
      </c>
      <c r="E3">
        <v>113</v>
      </c>
      <c r="F3" s="13">
        <v>44414.035949074074</v>
      </c>
      <c r="G3" s="9">
        <v>44414</v>
      </c>
      <c r="H3" s="10" t="s">
        <v>2519</v>
      </c>
      <c r="I3" s="10" t="s">
        <v>1279</v>
      </c>
      <c r="J3" s="10" t="s">
        <v>2520</v>
      </c>
      <c r="K3" s="14">
        <v>112</v>
      </c>
      <c r="L3" s="10" t="s">
        <v>2521</v>
      </c>
      <c r="M3" s="9">
        <v>44421</v>
      </c>
      <c r="N3">
        <f t="shared" ref="N3:N66" si="0">K3/E3</f>
        <v>0.99115044247787609</v>
      </c>
    </row>
    <row r="4" spans="1:16">
      <c r="A4" s="10" t="s">
        <v>732</v>
      </c>
      <c r="B4" s="10" t="s">
        <v>1281</v>
      </c>
      <c r="C4" s="10" t="s">
        <v>1278</v>
      </c>
      <c r="D4" s="10" t="s">
        <v>1961</v>
      </c>
      <c r="E4">
        <v>338</v>
      </c>
      <c r="F4" s="13">
        <v>44393.120682870373</v>
      </c>
      <c r="G4" s="9">
        <v>44393</v>
      </c>
      <c r="H4" s="10" t="s">
        <v>2522</v>
      </c>
      <c r="I4" s="10" t="s">
        <v>1281</v>
      </c>
      <c r="J4" s="10" t="s">
        <v>2523</v>
      </c>
      <c r="K4" s="14">
        <v>130</v>
      </c>
      <c r="L4" s="10" t="s">
        <v>2524</v>
      </c>
      <c r="M4" s="9">
        <v>44413</v>
      </c>
      <c r="N4">
        <f t="shared" si="0"/>
        <v>0.38461538461538464</v>
      </c>
    </row>
    <row r="5" spans="1:16">
      <c r="A5" s="10" t="s">
        <v>732</v>
      </c>
      <c r="B5" s="10" t="s">
        <v>1282</v>
      </c>
      <c r="C5" s="10" t="s">
        <v>1283</v>
      </c>
      <c r="D5" s="10" t="s">
        <v>1962</v>
      </c>
      <c r="E5">
        <v>480</v>
      </c>
      <c r="F5" s="13">
        <v>44416.579791666663</v>
      </c>
      <c r="G5" s="9">
        <v>44416</v>
      </c>
      <c r="H5" s="10" t="s">
        <v>2525</v>
      </c>
      <c r="I5" s="10" t="s">
        <v>1282</v>
      </c>
      <c r="J5" s="10" t="s">
        <v>2526</v>
      </c>
      <c r="K5" s="14">
        <v>290</v>
      </c>
      <c r="L5" s="10" t="s">
        <v>2527</v>
      </c>
      <c r="M5" s="9">
        <v>44431</v>
      </c>
      <c r="N5">
        <f t="shared" si="0"/>
        <v>0.60416666666666663</v>
      </c>
    </row>
    <row r="6" spans="1:16">
      <c r="A6" s="10" t="s">
        <v>732</v>
      </c>
      <c r="B6" s="10" t="s">
        <v>1284</v>
      </c>
      <c r="C6" s="10" t="s">
        <v>1278</v>
      </c>
      <c r="D6" s="10" t="s">
        <v>1963</v>
      </c>
      <c r="E6">
        <v>243</v>
      </c>
      <c r="F6" s="13">
        <v>44449.166458333333</v>
      </c>
      <c r="G6" s="9">
        <v>44449</v>
      </c>
      <c r="H6" s="10" t="s">
        <v>2528</v>
      </c>
      <c r="I6" s="10" t="s">
        <v>1284</v>
      </c>
      <c r="J6" s="10" t="s">
        <v>2529</v>
      </c>
      <c r="K6" s="14">
        <v>140</v>
      </c>
      <c r="L6" s="10" t="s">
        <v>2530</v>
      </c>
      <c r="M6" s="9">
        <v>44463</v>
      </c>
      <c r="N6">
        <f t="shared" si="0"/>
        <v>0.5761316872427984</v>
      </c>
    </row>
    <row r="7" spans="1:16">
      <c r="A7" s="10" t="s">
        <v>732</v>
      </c>
      <c r="B7" s="10" t="s">
        <v>1285</v>
      </c>
      <c r="C7" s="10" t="s">
        <v>1286</v>
      </c>
      <c r="D7" s="10" t="s">
        <v>1964</v>
      </c>
      <c r="E7">
        <v>102</v>
      </c>
      <c r="F7" s="13">
        <v>44413.348495370374</v>
      </c>
      <c r="G7" s="9">
        <v>44413</v>
      </c>
      <c r="H7" s="10" t="s">
        <v>2531</v>
      </c>
      <c r="I7" s="10" t="s">
        <v>1285</v>
      </c>
      <c r="J7" s="10" t="s">
        <v>2532</v>
      </c>
      <c r="K7" s="14">
        <v>94</v>
      </c>
      <c r="L7" s="10" t="s">
        <v>2533</v>
      </c>
      <c r="M7" s="9">
        <v>44420</v>
      </c>
      <c r="N7">
        <f t="shared" si="0"/>
        <v>0.92156862745098034</v>
      </c>
    </row>
    <row r="8" spans="1:16">
      <c r="A8" s="10" t="s">
        <v>732</v>
      </c>
      <c r="B8" s="10" t="s">
        <v>1287</v>
      </c>
      <c r="C8" s="10" t="s">
        <v>1288</v>
      </c>
      <c r="D8" s="10" t="s">
        <v>1965</v>
      </c>
      <c r="E8">
        <v>340</v>
      </c>
      <c r="F8" s="13">
        <v>44445.515081018515</v>
      </c>
      <c r="G8" s="9">
        <v>44445</v>
      </c>
      <c r="H8" s="10" t="s">
        <v>2534</v>
      </c>
      <c r="I8" s="10" t="s">
        <v>1287</v>
      </c>
      <c r="J8" s="10" t="s">
        <v>2535</v>
      </c>
      <c r="K8" s="14">
        <v>177</v>
      </c>
      <c r="L8" s="10" t="s">
        <v>2536</v>
      </c>
      <c r="M8" s="9">
        <v>44452</v>
      </c>
      <c r="N8">
        <f t="shared" si="0"/>
        <v>0.52058823529411768</v>
      </c>
    </row>
    <row r="9" spans="1:16">
      <c r="A9" s="10" t="s">
        <v>732</v>
      </c>
      <c r="B9" s="10" t="s">
        <v>1289</v>
      </c>
      <c r="C9" s="10" t="s">
        <v>1278</v>
      </c>
      <c r="D9" s="10" t="s">
        <v>1966</v>
      </c>
      <c r="E9">
        <v>183</v>
      </c>
      <c r="F9" s="13">
        <v>44455.939293981479</v>
      </c>
      <c r="G9" s="9">
        <v>44455</v>
      </c>
      <c r="H9" s="10" t="s">
        <v>2537</v>
      </c>
      <c r="I9" s="10" t="s">
        <v>1289</v>
      </c>
      <c r="J9" s="10" t="s">
        <v>2538</v>
      </c>
      <c r="K9" s="14">
        <v>175</v>
      </c>
      <c r="L9" s="10" t="s">
        <v>2539</v>
      </c>
      <c r="M9" s="9">
        <v>44466</v>
      </c>
      <c r="N9">
        <f t="shared" si="0"/>
        <v>0.95628415300546443</v>
      </c>
    </row>
    <row r="10" spans="1:16">
      <c r="A10" s="10" t="s">
        <v>732</v>
      </c>
      <c r="B10" s="10" t="s">
        <v>1290</v>
      </c>
      <c r="C10" s="10" t="s">
        <v>1278</v>
      </c>
      <c r="D10" s="10" t="s">
        <v>1967</v>
      </c>
      <c r="E10">
        <v>89</v>
      </c>
      <c r="F10" s="13">
        <v>44424.128599537034</v>
      </c>
      <c r="G10" s="9">
        <v>44424</v>
      </c>
      <c r="H10" s="10" t="s">
        <v>2540</v>
      </c>
      <c r="I10" s="10" t="s">
        <v>1290</v>
      </c>
      <c r="J10" s="10" t="s">
        <v>2541</v>
      </c>
      <c r="K10" s="14">
        <v>82</v>
      </c>
      <c r="L10" s="10" t="s">
        <v>2542</v>
      </c>
      <c r="M10" s="9">
        <v>44435</v>
      </c>
      <c r="N10">
        <f t="shared" si="0"/>
        <v>0.9213483146067416</v>
      </c>
    </row>
    <row r="11" spans="1:16">
      <c r="A11" s="10" t="s">
        <v>732</v>
      </c>
      <c r="B11" s="10" t="s">
        <v>1291</v>
      </c>
      <c r="C11" s="10" t="s">
        <v>1278</v>
      </c>
      <c r="D11" s="10" t="s">
        <v>1968</v>
      </c>
      <c r="E11">
        <v>500</v>
      </c>
      <c r="F11" s="13">
        <v>44436.250219907408</v>
      </c>
      <c r="G11" s="9">
        <v>44436</v>
      </c>
      <c r="H11" s="10" t="s">
        <v>2543</v>
      </c>
      <c r="I11" s="10" t="s">
        <v>1291</v>
      </c>
      <c r="J11" s="10" t="s">
        <v>2544</v>
      </c>
      <c r="K11" s="14">
        <v>294</v>
      </c>
      <c r="L11" s="10" t="s">
        <v>2545</v>
      </c>
      <c r="M11" s="9">
        <v>44454</v>
      </c>
      <c r="N11">
        <f t="shared" si="0"/>
        <v>0.58799999999999997</v>
      </c>
    </row>
    <row r="12" spans="1:16">
      <c r="A12" s="10" t="s">
        <v>732</v>
      </c>
      <c r="B12" s="10" t="s">
        <v>1292</v>
      </c>
      <c r="C12" s="10" t="s">
        <v>1278</v>
      </c>
      <c r="D12" s="10" t="s">
        <v>1969</v>
      </c>
      <c r="E12">
        <v>542</v>
      </c>
      <c r="F12" s="13">
        <v>44426.027615740742</v>
      </c>
      <c r="G12" s="9">
        <v>44426</v>
      </c>
      <c r="H12" s="10" t="s">
        <v>2546</v>
      </c>
      <c r="I12" s="10" t="s">
        <v>1292</v>
      </c>
      <c r="J12" s="10" t="s">
        <v>2547</v>
      </c>
      <c r="K12" s="14">
        <v>101</v>
      </c>
      <c r="L12" s="10" t="s">
        <v>2548</v>
      </c>
      <c r="M12" s="9">
        <v>44434</v>
      </c>
      <c r="N12">
        <f t="shared" si="0"/>
        <v>0.18634686346863469</v>
      </c>
    </row>
    <row r="13" spans="1:16">
      <c r="A13" s="10" t="s">
        <v>732</v>
      </c>
      <c r="B13" s="10" t="s">
        <v>1293</v>
      </c>
      <c r="C13" s="10" t="s">
        <v>1294</v>
      </c>
      <c r="D13" s="10" t="s">
        <v>1970</v>
      </c>
      <c r="E13">
        <v>349</v>
      </c>
      <c r="F13" s="13">
        <v>44380.289560185185</v>
      </c>
      <c r="G13" s="9">
        <v>44380</v>
      </c>
      <c r="H13" s="10" t="s">
        <v>2549</v>
      </c>
      <c r="I13" s="10" t="s">
        <v>1293</v>
      </c>
      <c r="J13" s="10" t="s">
        <v>2550</v>
      </c>
      <c r="K13" s="14">
        <v>350</v>
      </c>
      <c r="L13" s="10" t="s">
        <v>2551</v>
      </c>
      <c r="M13" s="9">
        <v>44390</v>
      </c>
      <c r="N13">
        <f t="shared" si="0"/>
        <v>1.002865329512894</v>
      </c>
    </row>
    <row r="14" spans="1:16">
      <c r="A14" s="10" t="s">
        <v>732</v>
      </c>
      <c r="B14" s="10" t="s">
        <v>1295</v>
      </c>
      <c r="C14" s="10" t="s">
        <v>1278</v>
      </c>
      <c r="D14" s="10" t="s">
        <v>1971</v>
      </c>
      <c r="E14">
        <v>197</v>
      </c>
      <c r="F14" s="13">
        <v>44446.267465277779</v>
      </c>
      <c r="G14" s="9">
        <v>44446</v>
      </c>
      <c r="H14" s="10" t="s">
        <v>2552</v>
      </c>
      <c r="I14" s="10" t="s">
        <v>1295</v>
      </c>
      <c r="J14" s="10" t="s">
        <v>2553</v>
      </c>
      <c r="K14" s="14">
        <v>94</v>
      </c>
      <c r="L14" s="10" t="s">
        <v>2554</v>
      </c>
      <c r="M14" s="9">
        <v>44455</v>
      </c>
      <c r="N14">
        <f t="shared" si="0"/>
        <v>0.47715736040609136</v>
      </c>
    </row>
    <row r="15" spans="1:16">
      <c r="A15" s="10" t="s">
        <v>732</v>
      </c>
      <c r="B15" s="10" t="s">
        <v>1296</v>
      </c>
      <c r="C15" s="10" t="s">
        <v>1278</v>
      </c>
      <c r="D15" s="10" t="s">
        <v>1972</v>
      </c>
      <c r="E15">
        <v>1263</v>
      </c>
      <c r="F15" s="13">
        <v>44435.567499999997</v>
      </c>
      <c r="G15" s="9">
        <v>44435</v>
      </c>
      <c r="H15" s="10" t="s">
        <v>2555</v>
      </c>
      <c r="I15" s="10" t="s">
        <v>1296</v>
      </c>
      <c r="J15" s="10" t="s">
        <v>2556</v>
      </c>
      <c r="K15" s="14">
        <v>791</v>
      </c>
      <c r="L15" s="10" t="s">
        <v>2557</v>
      </c>
      <c r="M15" s="9">
        <v>44448</v>
      </c>
      <c r="N15">
        <f t="shared" si="0"/>
        <v>0.62628661916072847</v>
      </c>
    </row>
    <row r="16" spans="1:16">
      <c r="A16" s="10" t="s">
        <v>732</v>
      </c>
      <c r="B16" s="10" t="s">
        <v>1297</v>
      </c>
      <c r="C16" s="10" t="s">
        <v>1278</v>
      </c>
      <c r="D16" s="10" t="s">
        <v>1973</v>
      </c>
      <c r="E16">
        <v>299</v>
      </c>
      <c r="F16" s="13">
        <v>44421.259328703702</v>
      </c>
      <c r="G16" s="9">
        <v>44421</v>
      </c>
      <c r="H16" s="10" t="s">
        <v>2558</v>
      </c>
      <c r="I16" s="10" t="s">
        <v>1297</v>
      </c>
      <c r="J16" s="10" t="s">
        <v>2559</v>
      </c>
      <c r="K16" s="14">
        <v>291</v>
      </c>
      <c r="L16" s="10" t="s">
        <v>2560</v>
      </c>
      <c r="M16" s="9">
        <v>44431</v>
      </c>
      <c r="N16">
        <f t="shared" si="0"/>
        <v>0.97324414715719065</v>
      </c>
    </row>
    <row r="17" spans="1:14">
      <c r="A17" s="10" t="s">
        <v>732</v>
      </c>
      <c r="B17" s="10" t="s">
        <v>1298</v>
      </c>
      <c r="C17" s="10" t="s">
        <v>1278</v>
      </c>
      <c r="D17" s="10" t="s">
        <v>1974</v>
      </c>
      <c r="E17">
        <v>470</v>
      </c>
      <c r="F17" s="13">
        <v>44438.35056712963</v>
      </c>
      <c r="G17" s="9">
        <v>44438</v>
      </c>
      <c r="H17" s="10" t="s">
        <v>2561</v>
      </c>
      <c r="I17" s="10" t="s">
        <v>1298</v>
      </c>
      <c r="J17" s="10" t="s">
        <v>2562</v>
      </c>
      <c r="K17" s="14">
        <v>468</v>
      </c>
      <c r="L17" s="10" t="s">
        <v>2563</v>
      </c>
      <c r="M17" s="9">
        <v>44462</v>
      </c>
      <c r="N17">
        <f t="shared" si="0"/>
        <v>0.99574468085106382</v>
      </c>
    </row>
    <row r="18" spans="1:14">
      <c r="A18" s="10" t="s">
        <v>732</v>
      </c>
      <c r="B18" s="10" t="s">
        <v>1299</v>
      </c>
      <c r="C18" s="10" t="s">
        <v>1300</v>
      </c>
      <c r="D18" s="10" t="s">
        <v>1975</v>
      </c>
      <c r="E18">
        <v>310</v>
      </c>
      <c r="F18" s="13">
        <v>44374.276770833334</v>
      </c>
      <c r="G18" s="9">
        <v>44374</v>
      </c>
      <c r="H18" s="10" t="s">
        <v>2564</v>
      </c>
      <c r="I18" s="10" t="s">
        <v>1299</v>
      </c>
      <c r="J18" s="10" t="s">
        <v>2565</v>
      </c>
      <c r="K18" s="14">
        <v>301</v>
      </c>
      <c r="L18" s="10" t="s">
        <v>2566</v>
      </c>
      <c r="M18" s="9">
        <v>44379</v>
      </c>
      <c r="N18">
        <f t="shared" si="0"/>
        <v>0.97096774193548385</v>
      </c>
    </row>
    <row r="19" spans="1:14">
      <c r="A19" s="10" t="s">
        <v>732</v>
      </c>
      <c r="B19" s="10" t="s">
        <v>1301</v>
      </c>
      <c r="C19" s="10" t="s">
        <v>1278</v>
      </c>
      <c r="D19" s="10" t="s">
        <v>1976</v>
      </c>
      <c r="E19">
        <v>746</v>
      </c>
      <c r="F19" s="13">
        <v>44458.974583333336</v>
      </c>
      <c r="G19" s="9">
        <v>44458</v>
      </c>
      <c r="H19" s="10" t="s">
        <v>2567</v>
      </c>
      <c r="I19" s="10" t="s">
        <v>1301</v>
      </c>
      <c r="J19" s="10" t="s">
        <v>2568</v>
      </c>
      <c r="K19" s="14">
        <v>204</v>
      </c>
      <c r="L19" s="10" t="s">
        <v>2569</v>
      </c>
      <c r="M19" s="9">
        <v>44469</v>
      </c>
      <c r="N19">
        <f t="shared" si="0"/>
        <v>0.27345844504021449</v>
      </c>
    </row>
    <row r="20" spans="1:14">
      <c r="A20" s="10" t="s">
        <v>732</v>
      </c>
      <c r="B20" s="10" t="s">
        <v>1302</v>
      </c>
      <c r="C20" s="10" t="s">
        <v>1278</v>
      </c>
      <c r="D20" s="10" t="s">
        <v>1977</v>
      </c>
      <c r="E20">
        <v>148</v>
      </c>
      <c r="F20" s="13">
        <v>44397.311585648145</v>
      </c>
      <c r="G20" s="9">
        <v>44397</v>
      </c>
      <c r="H20" s="10" t="s">
        <v>2570</v>
      </c>
      <c r="I20" s="10" t="s">
        <v>1302</v>
      </c>
      <c r="J20" s="10" t="s">
        <v>2571</v>
      </c>
      <c r="K20" s="14">
        <v>142</v>
      </c>
      <c r="L20" s="10" t="s">
        <v>2572</v>
      </c>
      <c r="M20" s="9">
        <v>44405</v>
      </c>
      <c r="N20">
        <f t="shared" si="0"/>
        <v>0.95945945945945943</v>
      </c>
    </row>
    <row r="21" spans="1:14">
      <c r="A21" s="10" t="s">
        <v>732</v>
      </c>
      <c r="B21" s="10" t="s">
        <v>1303</v>
      </c>
      <c r="C21" s="10" t="s">
        <v>1278</v>
      </c>
      <c r="D21" s="10" t="s">
        <v>1978</v>
      </c>
      <c r="E21">
        <v>205</v>
      </c>
      <c r="F21" s="13">
        <v>44426.620787037034</v>
      </c>
      <c r="G21" s="9">
        <v>44426</v>
      </c>
      <c r="H21" s="10" t="s">
        <v>2573</v>
      </c>
      <c r="I21" s="10" t="s">
        <v>1303</v>
      </c>
      <c r="J21" s="10" t="s">
        <v>2574</v>
      </c>
      <c r="K21" s="14">
        <v>201</v>
      </c>
      <c r="L21" s="10" t="s">
        <v>2575</v>
      </c>
      <c r="M21" s="9">
        <v>44445</v>
      </c>
      <c r="N21">
        <f t="shared" si="0"/>
        <v>0.98048780487804876</v>
      </c>
    </row>
    <row r="22" spans="1:14">
      <c r="A22" s="10" t="s">
        <v>732</v>
      </c>
      <c r="B22" s="10" t="s">
        <v>1304</v>
      </c>
      <c r="C22" s="10" t="s">
        <v>1278</v>
      </c>
      <c r="D22" s="10" t="s">
        <v>1979</v>
      </c>
      <c r="E22">
        <v>195</v>
      </c>
      <c r="F22" s="13">
        <v>44422.287905092591</v>
      </c>
      <c r="G22" s="9">
        <v>44422</v>
      </c>
      <c r="H22" s="10" t="s">
        <v>2576</v>
      </c>
      <c r="I22" s="10" t="s">
        <v>1304</v>
      </c>
      <c r="J22" s="10" t="s">
        <v>2577</v>
      </c>
      <c r="K22" s="14">
        <v>189</v>
      </c>
      <c r="L22" s="10" t="s">
        <v>2578</v>
      </c>
      <c r="M22" s="9">
        <v>44441</v>
      </c>
      <c r="N22">
        <f t="shared" si="0"/>
        <v>0.96923076923076923</v>
      </c>
    </row>
    <row r="23" spans="1:14">
      <c r="A23" s="10" t="s">
        <v>732</v>
      </c>
      <c r="B23" s="10" t="s">
        <v>1305</v>
      </c>
      <c r="C23" s="10" t="s">
        <v>1278</v>
      </c>
      <c r="D23" s="10" t="s">
        <v>1980</v>
      </c>
      <c r="E23">
        <v>266</v>
      </c>
      <c r="F23" s="13">
        <v>44409.461134259262</v>
      </c>
      <c r="G23" s="9">
        <v>44409</v>
      </c>
      <c r="H23" s="10" t="s">
        <v>2579</v>
      </c>
      <c r="I23" s="10" t="s">
        <v>1305</v>
      </c>
      <c r="J23" s="10" t="s">
        <v>2580</v>
      </c>
      <c r="K23" s="14">
        <v>102</v>
      </c>
      <c r="L23" s="10" t="s">
        <v>2581</v>
      </c>
      <c r="M23" s="9">
        <v>44413</v>
      </c>
      <c r="N23">
        <f t="shared" si="0"/>
        <v>0.38345864661654133</v>
      </c>
    </row>
    <row r="24" spans="1:14">
      <c r="A24" s="10" t="s">
        <v>732</v>
      </c>
      <c r="B24" s="10" t="s">
        <v>1306</v>
      </c>
      <c r="C24" s="10" t="s">
        <v>1278</v>
      </c>
      <c r="D24" s="10" t="s">
        <v>1981</v>
      </c>
      <c r="E24">
        <v>145</v>
      </c>
      <c r="F24" s="13">
        <v>44456.015914351854</v>
      </c>
      <c r="G24" s="9">
        <v>44456</v>
      </c>
      <c r="H24" s="10" t="s">
        <v>2582</v>
      </c>
      <c r="I24" s="10" t="s">
        <v>1306</v>
      </c>
      <c r="J24" s="10" t="s">
        <v>2583</v>
      </c>
      <c r="K24" s="14">
        <v>118</v>
      </c>
      <c r="L24" s="10" t="s">
        <v>2584</v>
      </c>
      <c r="M24" s="9">
        <v>44466</v>
      </c>
      <c r="N24">
        <f t="shared" si="0"/>
        <v>0.81379310344827582</v>
      </c>
    </row>
    <row r="25" spans="1:14">
      <c r="A25" s="10" t="s">
        <v>732</v>
      </c>
      <c r="B25" s="10" t="s">
        <v>1307</v>
      </c>
      <c r="C25" s="10" t="s">
        <v>1278</v>
      </c>
      <c r="D25" s="10" t="s">
        <v>1982</v>
      </c>
      <c r="E25">
        <v>114</v>
      </c>
      <c r="F25" s="13">
        <v>44374.651550925926</v>
      </c>
      <c r="G25" s="9">
        <v>44374</v>
      </c>
      <c r="H25" s="10" t="s">
        <v>2585</v>
      </c>
      <c r="I25" s="10" t="s">
        <v>1307</v>
      </c>
      <c r="J25" s="10" t="s">
        <v>2586</v>
      </c>
      <c r="K25" s="14">
        <v>107</v>
      </c>
      <c r="L25" s="10" t="s">
        <v>2587</v>
      </c>
      <c r="M25" s="9">
        <v>44383</v>
      </c>
      <c r="N25">
        <f t="shared" si="0"/>
        <v>0.93859649122807021</v>
      </c>
    </row>
    <row r="26" spans="1:14">
      <c r="A26" s="10" t="s">
        <v>732</v>
      </c>
      <c r="B26" s="10" t="s">
        <v>1308</v>
      </c>
      <c r="C26" s="10" t="s">
        <v>1278</v>
      </c>
      <c r="D26" s="10" t="s">
        <v>1983</v>
      </c>
      <c r="E26">
        <v>452</v>
      </c>
      <c r="F26" s="13">
        <v>44433.545428240737</v>
      </c>
      <c r="G26" s="9">
        <v>44433</v>
      </c>
      <c r="H26" s="10" t="s">
        <v>2588</v>
      </c>
      <c r="I26" s="10" t="s">
        <v>1308</v>
      </c>
      <c r="J26" s="10" t="s">
        <v>2589</v>
      </c>
      <c r="K26" s="14">
        <v>177</v>
      </c>
      <c r="L26" s="10" t="s">
        <v>2590</v>
      </c>
      <c r="M26" s="9">
        <v>44440</v>
      </c>
      <c r="N26">
        <f t="shared" si="0"/>
        <v>0.3915929203539823</v>
      </c>
    </row>
    <row r="27" spans="1:14">
      <c r="A27" s="10" t="s">
        <v>732</v>
      </c>
      <c r="B27" s="10" t="s">
        <v>1309</v>
      </c>
      <c r="C27" s="10" t="s">
        <v>1310</v>
      </c>
      <c r="D27" s="10" t="s">
        <v>1984</v>
      </c>
      <c r="E27">
        <v>320</v>
      </c>
      <c r="F27" s="13">
        <v>44424.340613425928</v>
      </c>
      <c r="G27" s="9">
        <v>44424</v>
      </c>
      <c r="H27" s="10" t="s">
        <v>2591</v>
      </c>
      <c r="I27" s="10" t="s">
        <v>1309</v>
      </c>
      <c r="J27" s="10" t="s">
        <v>2592</v>
      </c>
      <c r="K27" s="14">
        <v>312</v>
      </c>
      <c r="L27" s="10" t="s">
        <v>2593</v>
      </c>
      <c r="M27" s="9">
        <v>44434</v>
      </c>
      <c r="N27">
        <f t="shared" si="0"/>
        <v>0.97499999999999998</v>
      </c>
    </row>
    <row r="28" spans="1:14">
      <c r="A28" s="10" t="s">
        <v>732</v>
      </c>
      <c r="B28" s="10" t="s">
        <v>1311</v>
      </c>
      <c r="C28" s="10" t="s">
        <v>1312</v>
      </c>
      <c r="D28" s="10" t="s">
        <v>1985</v>
      </c>
      <c r="E28">
        <v>438</v>
      </c>
      <c r="F28" s="13">
        <v>44449.587870370371</v>
      </c>
      <c r="G28" s="9">
        <v>44449</v>
      </c>
      <c r="H28" s="10" t="s">
        <v>2594</v>
      </c>
      <c r="I28" s="10" t="s">
        <v>1311</v>
      </c>
      <c r="J28" s="10" t="s">
        <v>2595</v>
      </c>
      <c r="K28" s="14">
        <v>439</v>
      </c>
      <c r="L28" s="10" t="s">
        <v>2596</v>
      </c>
      <c r="M28" s="9">
        <v>44452</v>
      </c>
      <c r="N28">
        <f t="shared" si="0"/>
        <v>1.0022831050228311</v>
      </c>
    </row>
    <row r="29" spans="1:14">
      <c r="A29" s="10" t="s">
        <v>732</v>
      </c>
      <c r="B29" s="10" t="s">
        <v>1313</v>
      </c>
      <c r="C29" s="10" t="s">
        <v>1314</v>
      </c>
      <c r="D29" s="10" t="s">
        <v>1986</v>
      </c>
      <c r="E29">
        <v>171</v>
      </c>
      <c r="F29" s="13">
        <v>44434.089733796296</v>
      </c>
      <c r="G29" s="9">
        <v>44434</v>
      </c>
      <c r="H29" s="10" t="s">
        <v>2597</v>
      </c>
      <c r="I29" s="10" t="s">
        <v>1313</v>
      </c>
      <c r="J29" s="10" t="s">
        <v>2598</v>
      </c>
      <c r="K29" s="14">
        <v>165</v>
      </c>
      <c r="L29" s="10" t="s">
        <v>2599</v>
      </c>
      <c r="M29" s="9">
        <v>44440</v>
      </c>
      <c r="N29">
        <f t="shared" si="0"/>
        <v>0.96491228070175439</v>
      </c>
    </row>
    <row r="30" spans="1:14">
      <c r="A30" s="10" t="s">
        <v>732</v>
      </c>
      <c r="B30" s="10" t="s">
        <v>1315</v>
      </c>
      <c r="C30" s="10" t="s">
        <v>1278</v>
      </c>
      <c r="D30" s="10" t="s">
        <v>1987</v>
      </c>
      <c r="E30">
        <v>583</v>
      </c>
      <c r="F30" s="13">
        <v>44439.970405092594</v>
      </c>
      <c r="G30" s="9">
        <v>44439</v>
      </c>
      <c r="H30" s="10" t="s">
        <v>2600</v>
      </c>
      <c r="I30" s="10" t="s">
        <v>1315</v>
      </c>
      <c r="J30" s="10" t="s">
        <v>2601</v>
      </c>
      <c r="K30" s="14">
        <v>208</v>
      </c>
      <c r="L30" s="10" t="s">
        <v>2602</v>
      </c>
      <c r="M30" s="9">
        <v>44448</v>
      </c>
      <c r="N30">
        <f t="shared" si="0"/>
        <v>0.35677530017152659</v>
      </c>
    </row>
    <row r="31" spans="1:14">
      <c r="A31" s="10" t="s">
        <v>732</v>
      </c>
      <c r="B31" s="10" t="s">
        <v>1316</v>
      </c>
      <c r="C31" s="10" t="s">
        <v>1317</v>
      </c>
      <c r="D31" s="10" t="s">
        <v>1988</v>
      </c>
      <c r="E31">
        <v>361</v>
      </c>
      <c r="F31" s="13">
        <v>44396.343958333331</v>
      </c>
      <c r="G31" s="9">
        <v>44396</v>
      </c>
      <c r="H31" s="10" t="s">
        <v>2603</v>
      </c>
      <c r="I31" s="10" t="s">
        <v>1316</v>
      </c>
      <c r="J31" s="10" t="s">
        <v>2604</v>
      </c>
      <c r="K31" s="14">
        <v>235</v>
      </c>
      <c r="L31" s="10" t="s">
        <v>2605</v>
      </c>
      <c r="M31" s="9">
        <v>44403</v>
      </c>
      <c r="N31">
        <f t="shared" si="0"/>
        <v>0.65096952908587258</v>
      </c>
    </row>
    <row r="32" spans="1:14">
      <c r="A32" s="10" t="s">
        <v>732</v>
      </c>
      <c r="B32" s="10" t="s">
        <v>1318</v>
      </c>
      <c r="C32" s="10" t="s">
        <v>1319</v>
      </c>
      <c r="D32" s="10" t="s">
        <v>1989</v>
      </c>
      <c r="E32">
        <v>498</v>
      </c>
      <c r="F32" s="13">
        <v>44385.345173611109</v>
      </c>
      <c r="G32" s="9">
        <v>44385</v>
      </c>
      <c r="H32" s="10" t="s">
        <v>2606</v>
      </c>
      <c r="I32" s="10" t="s">
        <v>1318</v>
      </c>
      <c r="J32" s="10" t="s">
        <v>2607</v>
      </c>
      <c r="K32" s="14">
        <v>313</v>
      </c>
      <c r="L32" s="10" t="s">
        <v>2608</v>
      </c>
      <c r="M32" s="9">
        <v>44397</v>
      </c>
      <c r="N32">
        <f t="shared" si="0"/>
        <v>0.62851405622489964</v>
      </c>
    </row>
    <row r="33" spans="1:14">
      <c r="A33" s="10" t="s">
        <v>732</v>
      </c>
      <c r="B33" s="10" t="s">
        <v>1320</v>
      </c>
      <c r="C33" s="10" t="s">
        <v>1321</v>
      </c>
      <c r="D33" s="10" t="s">
        <v>1990</v>
      </c>
      <c r="E33">
        <v>241</v>
      </c>
      <c r="F33" s="13">
        <v>44438.05976851852</v>
      </c>
      <c r="G33" s="9">
        <v>44438</v>
      </c>
      <c r="H33" s="10" t="s">
        <v>2609</v>
      </c>
      <c r="I33" s="10" t="s">
        <v>1320</v>
      </c>
      <c r="J33" s="10" t="s">
        <v>2610</v>
      </c>
      <c r="K33" s="14">
        <v>236</v>
      </c>
      <c r="L33" s="10" t="s">
        <v>2611</v>
      </c>
      <c r="M33" s="9">
        <v>44446</v>
      </c>
      <c r="N33">
        <f t="shared" si="0"/>
        <v>0.97925311203319498</v>
      </c>
    </row>
    <row r="34" spans="1:14">
      <c r="A34" s="10" t="s">
        <v>732</v>
      </c>
      <c r="B34" s="10" t="s">
        <v>1322</v>
      </c>
      <c r="C34" s="10" t="s">
        <v>1278</v>
      </c>
      <c r="D34" s="10" t="s">
        <v>1991</v>
      </c>
      <c r="E34">
        <v>337</v>
      </c>
      <c r="F34" s="13">
        <v>44405.437291666669</v>
      </c>
      <c r="G34" s="9">
        <v>44405</v>
      </c>
      <c r="H34" s="10" t="s">
        <v>2612</v>
      </c>
      <c r="I34" s="10" t="s">
        <v>1322</v>
      </c>
      <c r="J34" s="10" t="s">
        <v>2613</v>
      </c>
      <c r="K34" s="14">
        <v>166</v>
      </c>
      <c r="L34" s="10" t="s">
        <v>2614</v>
      </c>
      <c r="M34" s="9">
        <v>44410</v>
      </c>
      <c r="N34">
        <f t="shared" si="0"/>
        <v>0.49258160237388726</v>
      </c>
    </row>
    <row r="35" spans="1:14">
      <c r="A35" s="10" t="s">
        <v>732</v>
      </c>
      <c r="B35" s="10" t="s">
        <v>1323</v>
      </c>
      <c r="C35" s="10" t="s">
        <v>1278</v>
      </c>
      <c r="D35" s="10" t="s">
        <v>1992</v>
      </c>
      <c r="E35">
        <v>263</v>
      </c>
      <c r="F35" s="13">
        <v>44442.332754629628</v>
      </c>
      <c r="G35" s="9">
        <v>44442</v>
      </c>
      <c r="H35" s="10" t="s">
        <v>2615</v>
      </c>
      <c r="I35" s="10" t="s">
        <v>1323</v>
      </c>
      <c r="J35" s="10" t="s">
        <v>2616</v>
      </c>
      <c r="K35" s="14">
        <v>137</v>
      </c>
      <c r="L35" s="10" t="s">
        <v>2617</v>
      </c>
      <c r="M35" s="9">
        <v>44453</v>
      </c>
      <c r="N35">
        <f t="shared" si="0"/>
        <v>0.52091254752851712</v>
      </c>
    </row>
    <row r="36" spans="1:14">
      <c r="A36" s="10" t="s">
        <v>732</v>
      </c>
      <c r="B36" s="10" t="s">
        <v>1324</v>
      </c>
      <c r="C36" s="10" t="s">
        <v>1325</v>
      </c>
      <c r="D36" s="10" t="s">
        <v>1993</v>
      </c>
      <c r="E36">
        <v>177</v>
      </c>
      <c r="F36" s="13">
        <v>44415.250671296293</v>
      </c>
      <c r="G36" s="9">
        <v>44415</v>
      </c>
      <c r="H36" s="10" t="s">
        <v>2618</v>
      </c>
      <c r="I36" s="10" t="s">
        <v>1324</v>
      </c>
      <c r="J36" s="10" t="s">
        <v>2619</v>
      </c>
      <c r="K36" s="14">
        <v>170</v>
      </c>
      <c r="L36" s="10" t="s">
        <v>2620</v>
      </c>
      <c r="M36" s="9">
        <v>44425</v>
      </c>
      <c r="N36">
        <f t="shared" si="0"/>
        <v>0.96045197740112997</v>
      </c>
    </row>
    <row r="37" spans="1:14">
      <c r="A37" s="10" t="s">
        <v>732</v>
      </c>
      <c r="B37" s="10" t="s">
        <v>1326</v>
      </c>
      <c r="C37" s="10" t="s">
        <v>1278</v>
      </c>
      <c r="D37" s="10" t="s">
        <v>1994</v>
      </c>
      <c r="E37">
        <v>84</v>
      </c>
      <c r="F37" s="13">
        <v>44414.999699074076</v>
      </c>
      <c r="G37" s="9">
        <v>44414</v>
      </c>
      <c r="H37" s="10" t="s">
        <v>2621</v>
      </c>
      <c r="I37" s="10" t="s">
        <v>1326</v>
      </c>
      <c r="J37" s="10" t="s">
        <v>2622</v>
      </c>
      <c r="K37" s="14">
        <v>76</v>
      </c>
      <c r="L37" s="10" t="s">
        <v>2623</v>
      </c>
      <c r="M37" s="9">
        <v>44427</v>
      </c>
      <c r="N37">
        <f t="shared" si="0"/>
        <v>0.90476190476190477</v>
      </c>
    </row>
    <row r="38" spans="1:14">
      <c r="A38" s="10" t="s">
        <v>732</v>
      </c>
      <c r="B38" s="10" t="s">
        <v>1327</v>
      </c>
      <c r="C38" s="10" t="s">
        <v>1278</v>
      </c>
      <c r="D38" s="10" t="s">
        <v>1995</v>
      </c>
      <c r="E38">
        <v>113</v>
      </c>
      <c r="F38" s="13">
        <v>44455.141759259262</v>
      </c>
      <c r="G38" s="9">
        <v>44455</v>
      </c>
      <c r="H38" s="10" t="s">
        <v>2624</v>
      </c>
      <c r="I38" s="10" t="s">
        <v>1327</v>
      </c>
      <c r="J38" s="10" t="s">
        <v>2625</v>
      </c>
      <c r="K38" s="14">
        <v>105</v>
      </c>
      <c r="L38" s="10" t="s">
        <v>2626</v>
      </c>
      <c r="M38" s="9">
        <v>44463</v>
      </c>
      <c r="N38">
        <f t="shared" si="0"/>
        <v>0.92920353982300885</v>
      </c>
    </row>
    <row r="39" spans="1:14">
      <c r="A39" s="10" t="s">
        <v>732</v>
      </c>
      <c r="B39" s="10" t="s">
        <v>1328</v>
      </c>
      <c r="C39" s="10" t="s">
        <v>1278</v>
      </c>
      <c r="D39" s="10" t="s">
        <v>1996</v>
      </c>
      <c r="E39">
        <v>178</v>
      </c>
      <c r="F39" s="13">
        <v>44436.187303240738</v>
      </c>
      <c r="G39" s="9">
        <v>44436</v>
      </c>
      <c r="H39" s="10" t="s">
        <v>2627</v>
      </c>
      <c r="I39" s="10" t="s">
        <v>1328</v>
      </c>
      <c r="J39" s="10" t="s">
        <v>2628</v>
      </c>
      <c r="K39" s="14">
        <v>178</v>
      </c>
      <c r="L39" s="10" t="s">
        <v>2629</v>
      </c>
      <c r="M39" s="9">
        <v>44447</v>
      </c>
      <c r="N39">
        <f t="shared" si="0"/>
        <v>1</v>
      </c>
    </row>
    <row r="40" spans="1:14">
      <c r="A40" s="10" t="s">
        <v>732</v>
      </c>
      <c r="B40" s="10" t="s">
        <v>1329</v>
      </c>
      <c r="C40" s="10" t="s">
        <v>1278</v>
      </c>
      <c r="D40" s="10" t="s">
        <v>1997</v>
      </c>
      <c r="E40">
        <v>339</v>
      </c>
      <c r="F40" s="13">
        <v>44444.469201388885</v>
      </c>
      <c r="G40" s="9">
        <v>44444</v>
      </c>
      <c r="H40" s="10" t="s">
        <v>2630</v>
      </c>
      <c r="I40" s="10" t="s">
        <v>1329</v>
      </c>
      <c r="J40" s="10" t="s">
        <v>2631</v>
      </c>
      <c r="K40" s="14">
        <v>329</v>
      </c>
      <c r="L40" s="10" t="s">
        <v>2632</v>
      </c>
      <c r="M40" s="9">
        <v>44453</v>
      </c>
      <c r="N40">
        <f t="shared" si="0"/>
        <v>0.97050147492625372</v>
      </c>
    </row>
    <row r="41" spans="1:14">
      <c r="A41" s="10" t="s">
        <v>732</v>
      </c>
      <c r="B41" s="10" t="s">
        <v>1330</v>
      </c>
      <c r="C41" s="10" t="s">
        <v>1278</v>
      </c>
      <c r="D41" s="10" t="s">
        <v>1998</v>
      </c>
      <c r="E41">
        <v>530</v>
      </c>
      <c r="F41" s="13">
        <v>44436.129733796297</v>
      </c>
      <c r="G41" s="9">
        <v>44436</v>
      </c>
      <c r="H41" s="10" t="s">
        <v>2633</v>
      </c>
      <c r="I41" s="10" t="s">
        <v>1330</v>
      </c>
      <c r="J41" s="10" t="s">
        <v>2634</v>
      </c>
      <c r="K41" s="14">
        <v>190</v>
      </c>
      <c r="L41" s="10" t="s">
        <v>2635</v>
      </c>
      <c r="M41" s="9">
        <v>44447</v>
      </c>
      <c r="N41">
        <f t="shared" si="0"/>
        <v>0.35849056603773582</v>
      </c>
    </row>
    <row r="42" spans="1:14">
      <c r="A42" s="10" t="s">
        <v>732</v>
      </c>
      <c r="B42" s="10" t="s">
        <v>1331</v>
      </c>
      <c r="C42" s="10" t="s">
        <v>1332</v>
      </c>
      <c r="D42" s="10" t="s">
        <v>1999</v>
      </c>
      <c r="E42">
        <v>231</v>
      </c>
      <c r="F42" s="13">
        <v>44386.424699074072</v>
      </c>
      <c r="G42" s="9">
        <v>44386</v>
      </c>
      <c r="H42" s="10" t="s">
        <v>2636</v>
      </c>
      <c r="I42" s="10" t="s">
        <v>1331</v>
      </c>
      <c r="J42" s="10" t="s">
        <v>2637</v>
      </c>
      <c r="K42" s="14">
        <v>224</v>
      </c>
      <c r="L42" s="10" t="s">
        <v>2638</v>
      </c>
      <c r="M42" s="9">
        <v>44392</v>
      </c>
      <c r="N42">
        <f t="shared" si="0"/>
        <v>0.96969696969696972</v>
      </c>
    </row>
    <row r="43" spans="1:14">
      <c r="A43" s="10" t="s">
        <v>732</v>
      </c>
      <c r="B43" s="10" t="s">
        <v>1333</v>
      </c>
      <c r="C43" s="10" t="s">
        <v>1278</v>
      </c>
      <c r="D43" s="10" t="s">
        <v>2000</v>
      </c>
      <c r="E43">
        <v>295</v>
      </c>
      <c r="F43" s="13">
        <v>44426.497245370374</v>
      </c>
      <c r="G43" s="9">
        <v>44426</v>
      </c>
      <c r="H43" s="10" t="s">
        <v>2639</v>
      </c>
      <c r="I43" s="10" t="s">
        <v>1333</v>
      </c>
      <c r="J43" s="10" t="s">
        <v>2640</v>
      </c>
      <c r="K43" s="14">
        <v>130</v>
      </c>
      <c r="L43" s="10" t="s">
        <v>2641</v>
      </c>
      <c r="M43" s="9">
        <v>44442</v>
      </c>
      <c r="N43">
        <f t="shared" si="0"/>
        <v>0.44067796610169491</v>
      </c>
    </row>
    <row r="44" spans="1:14">
      <c r="A44" s="10" t="s">
        <v>732</v>
      </c>
      <c r="B44" s="10" t="s">
        <v>1334</v>
      </c>
      <c r="C44" s="10" t="s">
        <v>1278</v>
      </c>
      <c r="D44" s="10" t="s">
        <v>2001</v>
      </c>
      <c r="E44">
        <v>89</v>
      </c>
      <c r="F44" s="13">
        <v>44415.205243055556</v>
      </c>
      <c r="G44" s="9">
        <v>44415</v>
      </c>
      <c r="H44" s="10" t="s">
        <v>2642</v>
      </c>
      <c r="I44" s="10" t="s">
        <v>1334</v>
      </c>
      <c r="J44" s="10" t="s">
        <v>2643</v>
      </c>
      <c r="K44" s="14">
        <v>82</v>
      </c>
      <c r="L44" s="10" t="s">
        <v>2644</v>
      </c>
      <c r="M44" s="9">
        <v>44426</v>
      </c>
      <c r="N44">
        <f t="shared" si="0"/>
        <v>0.9213483146067416</v>
      </c>
    </row>
    <row r="45" spans="1:14">
      <c r="A45" s="10" t="s">
        <v>732</v>
      </c>
      <c r="B45" s="10" t="s">
        <v>1335</v>
      </c>
      <c r="C45" s="10" t="s">
        <v>1336</v>
      </c>
      <c r="D45" s="10" t="s">
        <v>2002</v>
      </c>
      <c r="E45">
        <v>520</v>
      </c>
      <c r="F45" s="13">
        <v>44400.325173611112</v>
      </c>
      <c r="G45" s="9">
        <v>44400</v>
      </c>
      <c r="H45" s="10" t="s">
        <v>2645</v>
      </c>
      <c r="I45" s="10" t="s">
        <v>1335</v>
      </c>
      <c r="J45" s="10" t="s">
        <v>2646</v>
      </c>
      <c r="K45" s="14">
        <v>243</v>
      </c>
      <c r="L45" s="10" t="s">
        <v>2647</v>
      </c>
      <c r="M45" s="9">
        <v>44411</v>
      </c>
      <c r="N45">
        <f t="shared" si="0"/>
        <v>0.46730769230769231</v>
      </c>
    </row>
    <row r="46" spans="1:14">
      <c r="A46" s="10" t="s">
        <v>732</v>
      </c>
      <c r="B46" s="10" t="s">
        <v>1337</v>
      </c>
      <c r="C46" s="10" t="s">
        <v>1278</v>
      </c>
      <c r="D46" s="10" t="s">
        <v>2003</v>
      </c>
      <c r="E46">
        <v>208</v>
      </c>
      <c r="F46" s="13">
        <v>44391.532534722224</v>
      </c>
      <c r="G46" s="9">
        <v>44391</v>
      </c>
      <c r="H46" s="10" t="s">
        <v>2648</v>
      </c>
      <c r="I46" s="10" t="s">
        <v>1337</v>
      </c>
      <c r="J46" s="10" t="s">
        <v>2649</v>
      </c>
      <c r="K46" s="14">
        <v>208</v>
      </c>
      <c r="L46" s="10" t="s">
        <v>2650</v>
      </c>
      <c r="M46" s="9">
        <v>44391</v>
      </c>
      <c r="N46">
        <f t="shared" si="0"/>
        <v>1</v>
      </c>
    </row>
    <row r="47" spans="1:14">
      <c r="A47" s="10" t="s">
        <v>732</v>
      </c>
      <c r="B47" s="10" t="s">
        <v>1338</v>
      </c>
      <c r="C47" s="10" t="s">
        <v>1278</v>
      </c>
      <c r="D47" s="10" t="s">
        <v>2004</v>
      </c>
      <c r="E47">
        <v>266</v>
      </c>
      <c r="F47" s="13">
        <v>44405.603437500002</v>
      </c>
      <c r="G47" s="9">
        <v>44405</v>
      </c>
      <c r="H47" s="10" t="s">
        <v>2651</v>
      </c>
      <c r="I47" s="10" t="s">
        <v>1338</v>
      </c>
      <c r="J47" s="10" t="s">
        <v>2652</v>
      </c>
      <c r="K47" s="14">
        <v>47</v>
      </c>
      <c r="L47" s="10" t="s">
        <v>2653</v>
      </c>
      <c r="M47" s="9">
        <v>44417</v>
      </c>
      <c r="N47">
        <f t="shared" si="0"/>
        <v>0.17669172932330826</v>
      </c>
    </row>
    <row r="48" spans="1:14">
      <c r="A48" s="10" t="s">
        <v>732</v>
      </c>
      <c r="B48" s="10" t="s">
        <v>1339</v>
      </c>
      <c r="C48" s="10" t="s">
        <v>1278</v>
      </c>
      <c r="D48" s="10" t="s">
        <v>2005</v>
      </c>
      <c r="E48">
        <v>119</v>
      </c>
      <c r="F48" s="13">
        <v>44409.018472222226</v>
      </c>
      <c r="G48" s="9">
        <v>44409</v>
      </c>
      <c r="H48" s="10" t="s">
        <v>2654</v>
      </c>
      <c r="I48" s="10" t="s">
        <v>1339</v>
      </c>
      <c r="J48" s="10" t="s">
        <v>2655</v>
      </c>
      <c r="K48" s="14">
        <v>117</v>
      </c>
      <c r="L48" s="10" t="s">
        <v>2656</v>
      </c>
      <c r="M48" s="9">
        <v>44420</v>
      </c>
      <c r="N48">
        <f t="shared" si="0"/>
        <v>0.98319327731092432</v>
      </c>
    </row>
    <row r="49" spans="1:14">
      <c r="A49" s="10" t="s">
        <v>732</v>
      </c>
      <c r="B49" s="10" t="s">
        <v>1340</v>
      </c>
      <c r="C49" s="10" t="s">
        <v>1278</v>
      </c>
      <c r="D49" s="10" t="s">
        <v>2006</v>
      </c>
      <c r="E49">
        <v>716</v>
      </c>
      <c r="F49" s="13">
        <v>44381.385752314818</v>
      </c>
      <c r="G49" s="9">
        <v>44381</v>
      </c>
      <c r="H49" s="10" t="s">
        <v>2657</v>
      </c>
      <c r="I49" s="10" t="s">
        <v>1340</v>
      </c>
      <c r="J49" s="10" t="s">
        <v>2658</v>
      </c>
      <c r="K49" s="14">
        <v>710</v>
      </c>
      <c r="L49" s="10" t="s">
        <v>2659</v>
      </c>
      <c r="M49" s="9">
        <v>44389</v>
      </c>
      <c r="N49">
        <f t="shared" si="0"/>
        <v>0.99162011173184361</v>
      </c>
    </row>
    <row r="50" spans="1:14">
      <c r="A50" s="10" t="s">
        <v>732</v>
      </c>
      <c r="B50" s="10" t="s">
        <v>1341</v>
      </c>
      <c r="C50" s="10" t="s">
        <v>1278</v>
      </c>
      <c r="D50" s="10" t="s">
        <v>2007</v>
      </c>
      <c r="E50">
        <v>610</v>
      </c>
      <c r="F50" s="13">
        <v>44425.407731481479</v>
      </c>
      <c r="G50" s="9">
        <v>44425</v>
      </c>
      <c r="H50" s="10" t="s">
        <v>2660</v>
      </c>
      <c r="I50" s="10" t="s">
        <v>1341</v>
      </c>
      <c r="J50" s="10" t="s">
        <v>2661</v>
      </c>
      <c r="K50" s="14">
        <v>565</v>
      </c>
      <c r="L50" s="10" t="s">
        <v>2662</v>
      </c>
      <c r="M50" s="9">
        <v>44442</v>
      </c>
      <c r="N50">
        <f t="shared" si="0"/>
        <v>0.92622950819672134</v>
      </c>
    </row>
    <row r="51" spans="1:14">
      <c r="A51" s="10" t="s">
        <v>732</v>
      </c>
      <c r="B51" s="10" t="s">
        <v>1342</v>
      </c>
      <c r="C51" s="10" t="s">
        <v>1278</v>
      </c>
      <c r="D51" s="10" t="s">
        <v>2008</v>
      </c>
      <c r="E51">
        <v>418</v>
      </c>
      <c r="F51" s="13">
        <v>44409.34747685185</v>
      </c>
      <c r="G51" s="9">
        <v>44409</v>
      </c>
      <c r="H51" s="10" t="s">
        <v>2663</v>
      </c>
      <c r="I51" s="10" t="s">
        <v>1342</v>
      </c>
      <c r="J51" s="10" t="s">
        <v>2664</v>
      </c>
      <c r="K51" s="14">
        <v>189</v>
      </c>
      <c r="L51" s="10" t="s">
        <v>2665</v>
      </c>
      <c r="M51" s="9">
        <v>44417</v>
      </c>
      <c r="N51">
        <f t="shared" si="0"/>
        <v>0.45215311004784686</v>
      </c>
    </row>
    <row r="52" spans="1:14">
      <c r="A52" s="10" t="s">
        <v>732</v>
      </c>
      <c r="B52" s="10" t="s">
        <v>1343</v>
      </c>
      <c r="C52" s="10" t="s">
        <v>1278</v>
      </c>
      <c r="D52" s="10" t="s">
        <v>2009</v>
      </c>
      <c r="E52">
        <v>757</v>
      </c>
      <c r="F52" s="13">
        <v>44422.325231481482</v>
      </c>
      <c r="G52" s="9">
        <v>44422</v>
      </c>
      <c r="H52" s="10" t="s">
        <v>2666</v>
      </c>
      <c r="I52" s="10" t="s">
        <v>1343</v>
      </c>
      <c r="J52" s="10" t="s">
        <v>2667</v>
      </c>
      <c r="K52" s="14">
        <v>201</v>
      </c>
      <c r="L52" s="10" t="s">
        <v>2668</v>
      </c>
      <c r="M52" s="9">
        <v>44440</v>
      </c>
      <c r="N52">
        <f t="shared" si="0"/>
        <v>0.26552179656538971</v>
      </c>
    </row>
    <row r="53" spans="1:14">
      <c r="A53" s="10" t="s">
        <v>732</v>
      </c>
      <c r="B53" s="10" t="s">
        <v>1344</v>
      </c>
      <c r="C53" s="10" t="s">
        <v>1278</v>
      </c>
      <c r="D53" s="10" t="s">
        <v>2010</v>
      </c>
      <c r="E53">
        <v>137</v>
      </c>
      <c r="F53" s="13">
        <v>44404.047893518517</v>
      </c>
      <c r="G53" s="9">
        <v>44404</v>
      </c>
      <c r="H53" s="10" t="s">
        <v>2669</v>
      </c>
      <c r="I53" s="10" t="s">
        <v>1344</v>
      </c>
      <c r="J53" s="10" t="s">
        <v>2670</v>
      </c>
      <c r="K53" s="14">
        <v>130</v>
      </c>
      <c r="L53" s="10" t="s">
        <v>2671</v>
      </c>
      <c r="M53" s="9">
        <v>44417</v>
      </c>
      <c r="N53">
        <f t="shared" si="0"/>
        <v>0.94890510948905105</v>
      </c>
    </row>
    <row r="54" spans="1:14">
      <c r="A54" s="10" t="s">
        <v>732</v>
      </c>
      <c r="B54" s="10" t="s">
        <v>1345</v>
      </c>
      <c r="C54" s="10" t="s">
        <v>1278</v>
      </c>
      <c r="D54" s="10" t="s">
        <v>2011</v>
      </c>
      <c r="E54">
        <v>153</v>
      </c>
      <c r="F54" s="13">
        <v>44404.032372685186</v>
      </c>
      <c r="G54" s="9">
        <v>44404</v>
      </c>
      <c r="H54" s="10" t="s">
        <v>2672</v>
      </c>
      <c r="I54" s="10" t="s">
        <v>1345</v>
      </c>
      <c r="J54" s="10" t="s">
        <v>2673</v>
      </c>
      <c r="K54" s="14">
        <v>154</v>
      </c>
      <c r="L54" s="10" t="s">
        <v>2674</v>
      </c>
      <c r="M54" s="9">
        <v>44407</v>
      </c>
      <c r="N54">
        <f t="shared" si="0"/>
        <v>1.0065359477124183</v>
      </c>
    </row>
    <row r="55" spans="1:14">
      <c r="A55" s="10" t="s">
        <v>732</v>
      </c>
      <c r="B55" s="10" t="s">
        <v>1346</v>
      </c>
      <c r="C55" s="10" t="s">
        <v>1278</v>
      </c>
      <c r="D55" s="10" t="s">
        <v>2012</v>
      </c>
      <c r="E55">
        <v>135</v>
      </c>
      <c r="F55" s="13">
        <v>44393.040567129632</v>
      </c>
      <c r="G55" s="9">
        <v>44393</v>
      </c>
      <c r="H55" s="10" t="s">
        <v>2675</v>
      </c>
      <c r="I55" s="10" t="s">
        <v>1346</v>
      </c>
      <c r="J55" s="10" t="s">
        <v>2676</v>
      </c>
      <c r="K55" s="14">
        <v>90</v>
      </c>
      <c r="L55" s="10" t="s">
        <v>2677</v>
      </c>
      <c r="M55" s="9">
        <v>44400</v>
      </c>
      <c r="N55">
        <f t="shared" si="0"/>
        <v>0.66666666666666663</v>
      </c>
    </row>
    <row r="56" spans="1:14">
      <c r="A56" s="10" t="s">
        <v>732</v>
      </c>
      <c r="B56" s="10" t="s">
        <v>1347</v>
      </c>
      <c r="C56" s="10" t="s">
        <v>1348</v>
      </c>
      <c r="D56" s="10" t="s">
        <v>2013</v>
      </c>
      <c r="E56">
        <v>472</v>
      </c>
      <c r="F56" s="13">
        <v>44383.149826388886</v>
      </c>
      <c r="G56" s="9">
        <v>44383</v>
      </c>
      <c r="H56" s="10" t="s">
        <v>2678</v>
      </c>
      <c r="I56" s="10" t="s">
        <v>1347</v>
      </c>
      <c r="J56" s="10" t="s">
        <v>2679</v>
      </c>
      <c r="K56" s="14">
        <v>315</v>
      </c>
      <c r="L56" s="10" t="s">
        <v>2680</v>
      </c>
      <c r="M56" s="9">
        <v>44390</v>
      </c>
      <c r="N56">
        <f t="shared" si="0"/>
        <v>0.6673728813559322</v>
      </c>
    </row>
    <row r="57" spans="1:14">
      <c r="A57" s="10" t="s">
        <v>732</v>
      </c>
      <c r="B57" s="10" t="s">
        <v>1349</v>
      </c>
      <c r="C57" s="10" t="s">
        <v>1278</v>
      </c>
      <c r="D57" s="10" t="s">
        <v>2014</v>
      </c>
      <c r="E57">
        <v>486</v>
      </c>
      <c r="F57" s="13">
        <v>44465.325949074075</v>
      </c>
      <c r="G57" s="9">
        <v>44465</v>
      </c>
      <c r="H57" s="10" t="s">
        <v>2681</v>
      </c>
      <c r="I57" s="10" t="s">
        <v>1349</v>
      </c>
      <c r="J57" s="10" t="s">
        <v>2682</v>
      </c>
      <c r="K57" s="14">
        <v>486</v>
      </c>
      <c r="L57" s="10" t="s">
        <v>2683</v>
      </c>
      <c r="M57" s="9">
        <v>44466</v>
      </c>
      <c r="N57">
        <f t="shared" si="0"/>
        <v>1</v>
      </c>
    </row>
    <row r="58" spans="1:14">
      <c r="A58" s="10" t="s">
        <v>732</v>
      </c>
      <c r="B58" s="10" t="s">
        <v>1350</v>
      </c>
      <c r="C58" s="10" t="s">
        <v>1278</v>
      </c>
      <c r="D58" s="10" t="s">
        <v>2015</v>
      </c>
      <c r="E58">
        <v>442</v>
      </c>
      <c r="F58" s="13">
        <v>44452.387986111113</v>
      </c>
      <c r="G58" s="9">
        <v>44452</v>
      </c>
      <c r="H58" s="10" t="s">
        <v>2684</v>
      </c>
      <c r="I58" s="10" t="s">
        <v>1350</v>
      </c>
      <c r="J58" s="10" t="s">
        <v>2685</v>
      </c>
      <c r="K58" s="14">
        <v>441</v>
      </c>
      <c r="L58" s="10" t="s">
        <v>2686</v>
      </c>
      <c r="M58" s="9">
        <v>44453</v>
      </c>
      <c r="N58">
        <f t="shared" si="0"/>
        <v>0.99773755656108598</v>
      </c>
    </row>
    <row r="59" spans="1:14">
      <c r="A59" s="10" t="s">
        <v>732</v>
      </c>
      <c r="B59" s="10" t="s">
        <v>1351</v>
      </c>
      <c r="C59" s="10" t="s">
        <v>1278</v>
      </c>
      <c r="D59" s="10" t="s">
        <v>2016</v>
      </c>
      <c r="E59">
        <v>197</v>
      </c>
      <c r="F59" s="13">
        <v>44378.127858796295</v>
      </c>
      <c r="G59" s="9">
        <v>44378</v>
      </c>
      <c r="H59" s="10" t="s">
        <v>2687</v>
      </c>
      <c r="I59" s="10" t="s">
        <v>1351</v>
      </c>
      <c r="J59" s="10" t="s">
        <v>2688</v>
      </c>
      <c r="K59" s="14">
        <v>83</v>
      </c>
      <c r="L59" s="10" t="s">
        <v>2689</v>
      </c>
      <c r="M59" s="9">
        <v>44389</v>
      </c>
      <c r="N59">
        <f t="shared" si="0"/>
        <v>0.42131979695431471</v>
      </c>
    </row>
    <row r="60" spans="1:14">
      <c r="A60" s="10" t="s">
        <v>732</v>
      </c>
      <c r="B60" s="10" t="s">
        <v>1352</v>
      </c>
      <c r="C60" s="10" t="s">
        <v>1278</v>
      </c>
      <c r="D60" s="10" t="s">
        <v>2017</v>
      </c>
      <c r="E60">
        <v>218</v>
      </c>
      <c r="F60" s="13">
        <v>44434.594050925924</v>
      </c>
      <c r="G60" s="9">
        <v>44434</v>
      </c>
      <c r="H60" s="10" t="s">
        <v>2690</v>
      </c>
      <c r="I60" s="10" t="s">
        <v>1352</v>
      </c>
      <c r="J60" s="10" t="s">
        <v>2691</v>
      </c>
      <c r="K60" s="14">
        <v>214</v>
      </c>
      <c r="L60" s="10" t="s">
        <v>2692</v>
      </c>
      <c r="M60" s="9">
        <v>44446</v>
      </c>
      <c r="N60">
        <f t="shared" si="0"/>
        <v>0.98165137614678899</v>
      </c>
    </row>
    <row r="61" spans="1:14">
      <c r="A61" s="10" t="s">
        <v>732</v>
      </c>
      <c r="B61" s="10" t="s">
        <v>1353</v>
      </c>
      <c r="C61" s="10" t="s">
        <v>1278</v>
      </c>
      <c r="D61" s="10" t="s">
        <v>2018</v>
      </c>
      <c r="E61">
        <v>322</v>
      </c>
      <c r="F61" s="13">
        <v>44376.600335648145</v>
      </c>
      <c r="G61" s="9">
        <v>44376</v>
      </c>
      <c r="H61" s="10" t="s">
        <v>2693</v>
      </c>
      <c r="I61" s="10" t="s">
        <v>1353</v>
      </c>
      <c r="J61" s="10" t="s">
        <v>2694</v>
      </c>
      <c r="K61" s="14">
        <v>166</v>
      </c>
      <c r="L61" s="10" t="s">
        <v>2695</v>
      </c>
      <c r="M61" s="9">
        <v>44390</v>
      </c>
      <c r="N61">
        <f t="shared" si="0"/>
        <v>0.51552795031055898</v>
      </c>
    </row>
    <row r="62" spans="1:14">
      <c r="A62" s="10" t="s">
        <v>732</v>
      </c>
      <c r="B62" s="10" t="s">
        <v>1354</v>
      </c>
      <c r="C62" s="10" t="s">
        <v>1278</v>
      </c>
      <c r="D62" s="10" t="s">
        <v>2019</v>
      </c>
      <c r="E62">
        <v>410</v>
      </c>
      <c r="F62" s="13">
        <v>44388.125763888886</v>
      </c>
      <c r="G62" s="9">
        <v>44388</v>
      </c>
      <c r="H62" s="10" t="s">
        <v>2696</v>
      </c>
      <c r="I62" s="10" t="s">
        <v>1354</v>
      </c>
      <c r="J62" s="10" t="s">
        <v>2697</v>
      </c>
      <c r="K62" s="14">
        <v>201</v>
      </c>
      <c r="L62" s="10" t="s">
        <v>2698</v>
      </c>
      <c r="M62" s="9">
        <v>44393</v>
      </c>
      <c r="N62">
        <f t="shared" si="0"/>
        <v>0.49024390243902438</v>
      </c>
    </row>
    <row r="63" spans="1:14">
      <c r="A63" s="10" t="s">
        <v>732</v>
      </c>
      <c r="B63" s="10" t="s">
        <v>1355</v>
      </c>
      <c r="C63" s="10" t="s">
        <v>1278</v>
      </c>
      <c r="D63" s="10" t="s">
        <v>2020</v>
      </c>
      <c r="E63">
        <v>1185</v>
      </c>
      <c r="F63" s="13">
        <v>44431.456875000003</v>
      </c>
      <c r="G63" s="9">
        <v>44431</v>
      </c>
      <c r="H63" s="10" t="s">
        <v>2699</v>
      </c>
      <c r="I63" s="10" t="s">
        <v>1355</v>
      </c>
      <c r="J63" s="10" t="s">
        <v>2700</v>
      </c>
      <c r="K63" s="14">
        <v>499</v>
      </c>
      <c r="L63" s="10" t="s">
        <v>2701</v>
      </c>
      <c r="M63" s="9">
        <v>44442</v>
      </c>
      <c r="N63">
        <f t="shared" si="0"/>
        <v>0.4210970464135021</v>
      </c>
    </row>
    <row r="64" spans="1:14">
      <c r="A64" s="10" t="s">
        <v>732</v>
      </c>
      <c r="B64" s="10" t="s">
        <v>1356</v>
      </c>
      <c r="C64" s="10" t="s">
        <v>1278</v>
      </c>
      <c r="D64" s="10" t="s">
        <v>2021</v>
      </c>
      <c r="E64">
        <v>406</v>
      </c>
      <c r="F64" s="13">
        <v>44425.759143518517</v>
      </c>
      <c r="G64" s="9">
        <v>44425</v>
      </c>
      <c r="H64" s="10" t="s">
        <v>2702</v>
      </c>
      <c r="I64" s="10" t="s">
        <v>1356</v>
      </c>
      <c r="J64" s="10" t="s">
        <v>2703</v>
      </c>
      <c r="K64" s="14">
        <v>402</v>
      </c>
      <c r="L64" s="10" t="s">
        <v>2704</v>
      </c>
      <c r="M64" s="9">
        <v>44448</v>
      </c>
      <c r="N64">
        <f t="shared" si="0"/>
        <v>0.99014778325123154</v>
      </c>
    </row>
    <row r="65" spans="1:14">
      <c r="A65" s="10" t="s">
        <v>732</v>
      </c>
      <c r="B65" s="10" t="s">
        <v>1357</v>
      </c>
      <c r="C65" s="10" t="s">
        <v>1278</v>
      </c>
      <c r="D65" s="10" t="s">
        <v>2022</v>
      </c>
      <c r="E65">
        <v>1058</v>
      </c>
      <c r="F65" s="13">
        <v>44462.079861111109</v>
      </c>
      <c r="G65" s="9">
        <v>44462</v>
      </c>
      <c r="H65" s="10" t="s">
        <v>2705</v>
      </c>
      <c r="I65" s="10" t="s">
        <v>1357</v>
      </c>
      <c r="J65" s="10" t="s">
        <v>2706</v>
      </c>
      <c r="K65" s="14">
        <v>696</v>
      </c>
      <c r="L65" s="10" t="s">
        <v>2707</v>
      </c>
      <c r="M65" s="9">
        <v>44469</v>
      </c>
      <c r="N65">
        <f t="shared" si="0"/>
        <v>0.65784499054820411</v>
      </c>
    </row>
    <row r="66" spans="1:14">
      <c r="A66" s="10" t="s">
        <v>732</v>
      </c>
      <c r="B66" s="10" t="s">
        <v>1358</v>
      </c>
      <c r="C66" s="10" t="s">
        <v>1278</v>
      </c>
      <c r="D66" s="10" t="s">
        <v>2023</v>
      </c>
      <c r="E66">
        <v>100</v>
      </c>
      <c r="F66" s="13">
        <v>44440.70171296296</v>
      </c>
      <c r="G66" s="9">
        <v>44440</v>
      </c>
      <c r="H66" s="10" t="s">
        <v>2708</v>
      </c>
      <c r="I66" s="10" t="s">
        <v>1358</v>
      </c>
      <c r="J66" s="10" t="s">
        <v>2709</v>
      </c>
      <c r="K66" s="14">
        <v>93</v>
      </c>
      <c r="L66" s="10" t="s">
        <v>2710</v>
      </c>
      <c r="M66" s="9">
        <v>44454</v>
      </c>
      <c r="N66">
        <f t="shared" si="0"/>
        <v>0.93</v>
      </c>
    </row>
    <row r="67" spans="1:14">
      <c r="A67" s="10" t="s">
        <v>732</v>
      </c>
      <c r="B67" s="10" t="s">
        <v>1359</v>
      </c>
      <c r="C67" s="10" t="s">
        <v>1278</v>
      </c>
      <c r="D67" s="10" t="s">
        <v>2024</v>
      </c>
      <c r="E67">
        <v>339</v>
      </c>
      <c r="F67" s="13">
        <v>44428.451689814814</v>
      </c>
      <c r="G67" s="9">
        <v>44428</v>
      </c>
      <c r="H67" s="10" t="s">
        <v>2711</v>
      </c>
      <c r="I67" s="10" t="s">
        <v>1359</v>
      </c>
      <c r="J67" s="10" t="s">
        <v>2712</v>
      </c>
      <c r="K67" s="14">
        <v>344</v>
      </c>
      <c r="L67" s="10" t="s">
        <v>2713</v>
      </c>
      <c r="M67" s="9">
        <v>44442</v>
      </c>
      <c r="N67">
        <f t="shared" ref="N67:N130" si="1">K67/E67</f>
        <v>1.0147492625368733</v>
      </c>
    </row>
    <row r="68" spans="1:14">
      <c r="A68" s="10" t="s">
        <v>732</v>
      </c>
      <c r="B68" s="10" t="s">
        <v>1360</v>
      </c>
      <c r="C68" s="10" t="s">
        <v>1278</v>
      </c>
      <c r="D68" s="10" t="s">
        <v>2025</v>
      </c>
      <c r="E68">
        <v>136</v>
      </c>
      <c r="F68" s="13">
        <v>44427.339583333334</v>
      </c>
      <c r="G68" s="9">
        <v>44427</v>
      </c>
      <c r="H68" s="10" t="s">
        <v>2714</v>
      </c>
      <c r="I68" s="10" t="s">
        <v>1360</v>
      </c>
      <c r="J68" s="10" t="s">
        <v>2715</v>
      </c>
      <c r="K68" s="14">
        <v>129</v>
      </c>
      <c r="L68" s="10" t="s">
        <v>2716</v>
      </c>
      <c r="M68" s="9">
        <v>44435</v>
      </c>
      <c r="N68">
        <f t="shared" si="1"/>
        <v>0.94852941176470584</v>
      </c>
    </row>
    <row r="69" spans="1:14">
      <c r="A69" s="10" t="s">
        <v>732</v>
      </c>
      <c r="B69" s="10" t="s">
        <v>1361</v>
      </c>
      <c r="C69" s="10" t="s">
        <v>1278</v>
      </c>
      <c r="D69" s="10" t="s">
        <v>2026</v>
      </c>
      <c r="E69">
        <v>113</v>
      </c>
      <c r="F69" s="13">
        <v>44395.091041666667</v>
      </c>
      <c r="G69" s="9">
        <v>44395</v>
      </c>
      <c r="H69" s="10" t="s">
        <v>2717</v>
      </c>
      <c r="I69" s="10" t="s">
        <v>1361</v>
      </c>
      <c r="J69" s="10" t="s">
        <v>2718</v>
      </c>
      <c r="K69" s="14">
        <v>107</v>
      </c>
      <c r="L69" s="10" t="s">
        <v>2719</v>
      </c>
      <c r="M69" s="9">
        <v>44407</v>
      </c>
      <c r="N69">
        <f t="shared" si="1"/>
        <v>0.94690265486725667</v>
      </c>
    </row>
    <row r="70" spans="1:14">
      <c r="A70" s="10" t="s">
        <v>732</v>
      </c>
      <c r="B70" s="10" t="s">
        <v>1362</v>
      </c>
      <c r="C70" s="10" t="s">
        <v>1278</v>
      </c>
      <c r="D70" s="10" t="s">
        <v>2027</v>
      </c>
      <c r="E70">
        <v>547</v>
      </c>
      <c r="F70" s="13">
        <v>44457.973217592589</v>
      </c>
      <c r="G70" s="9">
        <v>44457</v>
      </c>
      <c r="H70" s="10" t="s">
        <v>2720</v>
      </c>
      <c r="I70" s="10" t="s">
        <v>1362</v>
      </c>
      <c r="J70" s="10" t="s">
        <v>2721</v>
      </c>
      <c r="K70" s="14">
        <v>387</v>
      </c>
      <c r="L70" s="10" t="s">
        <v>2722</v>
      </c>
      <c r="M70" s="9">
        <v>44466</v>
      </c>
      <c r="N70">
        <f t="shared" si="1"/>
        <v>0.7074954296160878</v>
      </c>
    </row>
    <row r="71" spans="1:14">
      <c r="A71" s="10" t="s">
        <v>732</v>
      </c>
      <c r="B71" s="10" t="s">
        <v>1363</v>
      </c>
      <c r="C71" s="10" t="s">
        <v>1278</v>
      </c>
      <c r="D71" s="10" t="s">
        <v>2028</v>
      </c>
      <c r="E71">
        <v>214</v>
      </c>
      <c r="F71" s="13">
        <v>44407.613437499997</v>
      </c>
      <c r="G71" s="9">
        <v>44407</v>
      </c>
      <c r="H71" s="10" t="s">
        <v>2723</v>
      </c>
      <c r="I71" s="10" t="s">
        <v>1363</v>
      </c>
      <c r="J71" s="10" t="s">
        <v>2724</v>
      </c>
      <c r="K71" s="14">
        <v>213</v>
      </c>
      <c r="L71" s="10" t="s">
        <v>2725</v>
      </c>
      <c r="M71" s="9">
        <v>44417</v>
      </c>
      <c r="N71">
        <f t="shared" si="1"/>
        <v>0.99532710280373837</v>
      </c>
    </row>
    <row r="72" spans="1:14">
      <c r="A72" s="10" t="s">
        <v>732</v>
      </c>
      <c r="B72" s="10" t="s">
        <v>1364</v>
      </c>
      <c r="C72" s="10" t="s">
        <v>1278</v>
      </c>
      <c r="D72" s="10" t="s">
        <v>2029</v>
      </c>
      <c r="E72">
        <v>242</v>
      </c>
      <c r="F72" s="13">
        <v>44385.133877314816</v>
      </c>
      <c r="G72" s="9">
        <v>44385</v>
      </c>
      <c r="H72" s="10" t="s">
        <v>2726</v>
      </c>
      <c r="I72" s="10" t="s">
        <v>1364</v>
      </c>
      <c r="J72" s="10" t="s">
        <v>2727</v>
      </c>
      <c r="K72" s="14">
        <v>236</v>
      </c>
      <c r="L72" s="10" t="s">
        <v>2728</v>
      </c>
      <c r="M72" s="9">
        <v>44412</v>
      </c>
      <c r="N72">
        <f t="shared" si="1"/>
        <v>0.97520661157024791</v>
      </c>
    </row>
    <row r="73" spans="1:14">
      <c r="A73" s="10" t="s">
        <v>732</v>
      </c>
      <c r="B73" s="10" t="s">
        <v>1365</v>
      </c>
      <c r="C73" s="10" t="s">
        <v>1278</v>
      </c>
      <c r="D73" s="10" t="s">
        <v>2030</v>
      </c>
      <c r="E73">
        <v>358</v>
      </c>
      <c r="F73" s="13">
        <v>44419.458229166667</v>
      </c>
      <c r="G73" s="9">
        <v>44419</v>
      </c>
      <c r="H73" s="10" t="s">
        <v>2729</v>
      </c>
      <c r="I73" s="10" t="s">
        <v>1365</v>
      </c>
      <c r="J73" s="10" t="s">
        <v>2730</v>
      </c>
      <c r="K73" s="14">
        <v>352</v>
      </c>
      <c r="L73" s="10" t="s">
        <v>2731</v>
      </c>
      <c r="M73" s="9">
        <v>44425</v>
      </c>
      <c r="N73">
        <f t="shared" si="1"/>
        <v>0.98324022346368711</v>
      </c>
    </row>
    <row r="74" spans="1:14">
      <c r="A74" s="10" t="s">
        <v>732</v>
      </c>
      <c r="B74" s="10" t="s">
        <v>1366</v>
      </c>
      <c r="C74" s="10" t="s">
        <v>1278</v>
      </c>
      <c r="D74" s="10" t="s">
        <v>2031</v>
      </c>
      <c r="E74">
        <v>768</v>
      </c>
      <c r="F74" s="13">
        <v>44449.233530092592</v>
      </c>
      <c r="G74" s="9">
        <v>44449</v>
      </c>
      <c r="H74" s="10" t="s">
        <v>2732</v>
      </c>
      <c r="I74" s="10" t="s">
        <v>1366</v>
      </c>
      <c r="J74" s="10" t="s">
        <v>2733</v>
      </c>
      <c r="K74" s="14">
        <v>372</v>
      </c>
      <c r="L74" s="10" t="s">
        <v>2734</v>
      </c>
      <c r="M74" s="9">
        <v>44455</v>
      </c>
      <c r="N74">
        <f t="shared" si="1"/>
        <v>0.484375</v>
      </c>
    </row>
    <row r="75" spans="1:14">
      <c r="A75" s="10" t="s">
        <v>732</v>
      </c>
      <c r="B75" s="10" t="s">
        <v>1367</v>
      </c>
      <c r="C75" s="10" t="s">
        <v>1278</v>
      </c>
      <c r="D75" s="10" t="s">
        <v>2032</v>
      </c>
      <c r="E75">
        <v>286</v>
      </c>
      <c r="F75" s="13">
        <v>44414.017812500002</v>
      </c>
      <c r="G75" s="9">
        <v>44414</v>
      </c>
      <c r="H75" s="10" t="s">
        <v>2735</v>
      </c>
      <c r="I75" s="10" t="s">
        <v>1367</v>
      </c>
      <c r="J75" s="10" t="s">
        <v>2736</v>
      </c>
      <c r="K75" s="14">
        <v>286</v>
      </c>
      <c r="L75" s="10" t="s">
        <v>2737</v>
      </c>
      <c r="M75" s="9">
        <v>44414</v>
      </c>
      <c r="N75">
        <f t="shared" si="1"/>
        <v>1</v>
      </c>
    </row>
    <row r="76" spans="1:14">
      <c r="A76" s="10" t="s">
        <v>732</v>
      </c>
      <c r="B76" s="10" t="s">
        <v>1368</v>
      </c>
      <c r="C76" s="10" t="s">
        <v>1278</v>
      </c>
      <c r="D76" s="10" t="s">
        <v>2033</v>
      </c>
      <c r="E76">
        <v>512</v>
      </c>
      <c r="F76" s="13">
        <v>44433.580509259256</v>
      </c>
      <c r="G76" s="9">
        <v>44433</v>
      </c>
      <c r="H76" s="10" t="s">
        <v>2738</v>
      </c>
      <c r="I76" s="10" t="s">
        <v>1368</v>
      </c>
      <c r="J76" s="10" t="s">
        <v>2739</v>
      </c>
      <c r="K76" s="14">
        <v>255</v>
      </c>
      <c r="L76" s="10" t="s">
        <v>2740</v>
      </c>
      <c r="M76" s="9">
        <v>44447</v>
      </c>
      <c r="N76">
        <f t="shared" si="1"/>
        <v>0.498046875</v>
      </c>
    </row>
    <row r="77" spans="1:14">
      <c r="A77" s="10" t="s">
        <v>732</v>
      </c>
      <c r="B77" s="10" t="s">
        <v>1369</v>
      </c>
      <c r="C77" s="10" t="s">
        <v>1370</v>
      </c>
      <c r="D77" s="10" t="s">
        <v>2034</v>
      </c>
      <c r="E77">
        <v>346</v>
      </c>
      <c r="F77" s="13">
        <v>44374.425300925926</v>
      </c>
      <c r="G77" s="9">
        <v>44374</v>
      </c>
      <c r="H77" s="10" t="s">
        <v>2741</v>
      </c>
      <c r="I77" s="10" t="s">
        <v>1369</v>
      </c>
      <c r="J77" s="10" t="s">
        <v>2742</v>
      </c>
      <c r="K77" s="14">
        <v>343</v>
      </c>
      <c r="L77" s="10" t="s">
        <v>2743</v>
      </c>
      <c r="M77" s="9">
        <v>44386</v>
      </c>
      <c r="N77">
        <f t="shared" si="1"/>
        <v>0.99132947976878616</v>
      </c>
    </row>
    <row r="78" spans="1:14">
      <c r="A78" s="10" t="s">
        <v>732</v>
      </c>
      <c r="B78" s="10" t="s">
        <v>1371</v>
      </c>
      <c r="C78" s="10" t="s">
        <v>1278</v>
      </c>
      <c r="D78" s="10" t="s">
        <v>2035</v>
      </c>
      <c r="E78">
        <v>1357</v>
      </c>
      <c r="F78" s="13">
        <v>44438.418541666666</v>
      </c>
      <c r="G78" s="9">
        <v>44438</v>
      </c>
      <c r="H78" s="10" t="s">
        <v>2744</v>
      </c>
      <c r="I78" s="10" t="s">
        <v>1371</v>
      </c>
      <c r="J78" s="10" t="s">
        <v>2745</v>
      </c>
      <c r="K78" s="14">
        <v>766</v>
      </c>
      <c r="L78" s="10" t="s">
        <v>2746</v>
      </c>
      <c r="M78" s="9">
        <v>44449</v>
      </c>
      <c r="N78">
        <f t="shared" si="1"/>
        <v>0.5644804716285925</v>
      </c>
    </row>
    <row r="79" spans="1:14">
      <c r="A79" s="10" t="s">
        <v>732</v>
      </c>
      <c r="B79" s="10" t="s">
        <v>1372</v>
      </c>
      <c r="C79" s="10" t="s">
        <v>1278</v>
      </c>
      <c r="D79" s="10" t="s">
        <v>2036</v>
      </c>
      <c r="E79">
        <v>77</v>
      </c>
      <c r="F79" s="13">
        <v>44432.1721875</v>
      </c>
      <c r="G79" s="9">
        <v>44432</v>
      </c>
      <c r="H79" s="10" t="s">
        <v>2747</v>
      </c>
      <c r="I79" s="10" t="s">
        <v>1372</v>
      </c>
      <c r="J79" s="10" t="s">
        <v>2748</v>
      </c>
      <c r="K79" s="14">
        <v>77</v>
      </c>
      <c r="L79" s="10" t="s">
        <v>2749</v>
      </c>
      <c r="M79" s="9">
        <v>44433</v>
      </c>
      <c r="N79">
        <f t="shared" si="1"/>
        <v>1</v>
      </c>
    </row>
    <row r="80" spans="1:14">
      <c r="A80" s="10" t="s">
        <v>732</v>
      </c>
      <c r="B80" s="10" t="s">
        <v>1373</v>
      </c>
      <c r="C80" s="10" t="s">
        <v>1278</v>
      </c>
      <c r="D80" s="10" t="s">
        <v>2037</v>
      </c>
      <c r="E80">
        <v>173</v>
      </c>
      <c r="F80" s="13">
        <v>44390.586840277778</v>
      </c>
      <c r="G80" s="9">
        <v>44390</v>
      </c>
      <c r="H80" s="10" t="s">
        <v>2750</v>
      </c>
      <c r="I80" s="10" t="s">
        <v>1373</v>
      </c>
      <c r="J80" s="10" t="s">
        <v>2751</v>
      </c>
      <c r="K80" s="14">
        <v>166</v>
      </c>
      <c r="L80" s="10" t="s">
        <v>2752</v>
      </c>
      <c r="M80" s="9">
        <v>44413</v>
      </c>
      <c r="N80">
        <f t="shared" si="1"/>
        <v>0.95953757225433522</v>
      </c>
    </row>
    <row r="81" spans="1:14">
      <c r="A81" s="10" t="s">
        <v>732</v>
      </c>
      <c r="B81" s="10" t="s">
        <v>1374</v>
      </c>
      <c r="C81" s="10" t="s">
        <v>1278</v>
      </c>
      <c r="D81" s="10" t="s">
        <v>2038</v>
      </c>
      <c r="E81">
        <v>267</v>
      </c>
      <c r="F81" s="13">
        <v>44379.430787037039</v>
      </c>
      <c r="G81" s="9">
        <v>44379</v>
      </c>
      <c r="H81" s="10" t="s">
        <v>2753</v>
      </c>
      <c r="I81" s="10" t="s">
        <v>1374</v>
      </c>
      <c r="J81" s="10" t="s">
        <v>2754</v>
      </c>
      <c r="K81" s="14">
        <v>95</v>
      </c>
      <c r="L81" s="10" t="s">
        <v>2755</v>
      </c>
      <c r="M81" s="9">
        <v>44389</v>
      </c>
      <c r="N81">
        <f t="shared" si="1"/>
        <v>0.35580524344569286</v>
      </c>
    </row>
    <row r="82" spans="1:14">
      <c r="A82" s="10" t="s">
        <v>732</v>
      </c>
      <c r="B82" s="10" t="s">
        <v>1375</v>
      </c>
      <c r="C82" s="10" t="s">
        <v>1278</v>
      </c>
      <c r="D82" s="10" t="s">
        <v>2039</v>
      </c>
      <c r="E82">
        <v>90</v>
      </c>
      <c r="F82" s="13">
        <v>44390.347673611112</v>
      </c>
      <c r="G82" s="9">
        <v>44390</v>
      </c>
      <c r="H82" s="10" t="s">
        <v>2756</v>
      </c>
      <c r="I82" s="10" t="s">
        <v>1375</v>
      </c>
      <c r="J82" s="10" t="s">
        <v>2757</v>
      </c>
      <c r="K82" s="14">
        <v>82</v>
      </c>
      <c r="L82" s="10" t="s">
        <v>2758</v>
      </c>
      <c r="M82" s="9">
        <v>44397</v>
      </c>
      <c r="N82">
        <f t="shared" si="1"/>
        <v>0.91111111111111109</v>
      </c>
    </row>
    <row r="83" spans="1:14">
      <c r="A83" s="10" t="s">
        <v>732</v>
      </c>
      <c r="B83" s="10" t="s">
        <v>1376</v>
      </c>
      <c r="C83" s="10" t="s">
        <v>1377</v>
      </c>
      <c r="D83" s="10" t="s">
        <v>2040</v>
      </c>
      <c r="E83">
        <v>792</v>
      </c>
      <c r="F83" s="13">
        <v>44423.577939814815</v>
      </c>
      <c r="G83" s="9">
        <v>44423</v>
      </c>
      <c r="H83" s="10" t="s">
        <v>2759</v>
      </c>
      <c r="I83" s="10" t="s">
        <v>1376</v>
      </c>
      <c r="J83" s="10" t="s">
        <v>2760</v>
      </c>
      <c r="K83" s="14">
        <v>789</v>
      </c>
      <c r="L83" s="10" t="s">
        <v>2761</v>
      </c>
      <c r="M83" s="9">
        <v>44448</v>
      </c>
      <c r="N83">
        <f t="shared" si="1"/>
        <v>0.99621212121212122</v>
      </c>
    </row>
    <row r="84" spans="1:14">
      <c r="A84" s="10" t="s">
        <v>732</v>
      </c>
      <c r="B84" s="10" t="s">
        <v>1378</v>
      </c>
      <c r="C84" s="10" t="s">
        <v>1278</v>
      </c>
      <c r="D84" s="10" t="s">
        <v>2041</v>
      </c>
      <c r="E84">
        <v>1604</v>
      </c>
      <c r="F84" s="13">
        <v>44458.048888888887</v>
      </c>
      <c r="G84" s="9">
        <v>44458</v>
      </c>
      <c r="H84" s="10" t="s">
        <v>2762</v>
      </c>
      <c r="I84" s="10" t="s">
        <v>1378</v>
      </c>
      <c r="J84" s="10" t="s">
        <v>2763</v>
      </c>
      <c r="K84" s="14">
        <v>492</v>
      </c>
      <c r="L84" s="10" t="s">
        <v>2764</v>
      </c>
      <c r="M84" s="9">
        <v>44469</v>
      </c>
      <c r="N84">
        <f t="shared" si="1"/>
        <v>0.30673316708229426</v>
      </c>
    </row>
    <row r="85" spans="1:14">
      <c r="A85" s="10" t="s">
        <v>732</v>
      </c>
      <c r="B85" s="10" t="s">
        <v>1379</v>
      </c>
      <c r="C85" s="10" t="s">
        <v>1278</v>
      </c>
      <c r="D85" s="10" t="s">
        <v>2042</v>
      </c>
      <c r="E85">
        <v>473</v>
      </c>
      <c r="F85" s="13">
        <v>44377.634108796294</v>
      </c>
      <c r="G85" s="9">
        <v>44377</v>
      </c>
      <c r="H85" s="10" t="s">
        <v>2765</v>
      </c>
      <c r="I85" s="10" t="s">
        <v>1379</v>
      </c>
      <c r="J85" s="10" t="s">
        <v>2766</v>
      </c>
      <c r="K85" s="14">
        <v>232</v>
      </c>
      <c r="L85" s="10" t="s">
        <v>2767</v>
      </c>
      <c r="M85" s="9">
        <v>44389</v>
      </c>
      <c r="N85">
        <f t="shared" si="1"/>
        <v>0.4904862579281184</v>
      </c>
    </row>
    <row r="86" spans="1:14">
      <c r="A86" s="10" t="s">
        <v>732</v>
      </c>
      <c r="B86" s="10" t="s">
        <v>1380</v>
      </c>
      <c r="C86" s="10" t="s">
        <v>1381</v>
      </c>
      <c r="D86" s="10" t="s">
        <v>2043</v>
      </c>
      <c r="E86">
        <v>362</v>
      </c>
      <c r="F86" s="13">
        <v>44445.018425925926</v>
      </c>
      <c r="G86" s="9">
        <v>44445</v>
      </c>
      <c r="H86" s="10" t="s">
        <v>2768</v>
      </c>
      <c r="I86" s="10" t="s">
        <v>1380</v>
      </c>
      <c r="J86" s="10" t="s">
        <v>2769</v>
      </c>
      <c r="K86" s="14">
        <v>353</v>
      </c>
      <c r="L86" s="10" t="s">
        <v>2770</v>
      </c>
      <c r="M86" s="9">
        <v>44453</v>
      </c>
      <c r="N86">
        <f t="shared" si="1"/>
        <v>0.97513812154696133</v>
      </c>
    </row>
    <row r="87" spans="1:14">
      <c r="A87" s="10" t="s">
        <v>732</v>
      </c>
      <c r="B87" s="10" t="s">
        <v>1382</v>
      </c>
      <c r="C87" s="10" t="s">
        <v>1278</v>
      </c>
      <c r="D87" s="10" t="s">
        <v>2044</v>
      </c>
      <c r="E87">
        <v>249</v>
      </c>
      <c r="F87" s="13">
        <v>44435.043043981481</v>
      </c>
      <c r="G87" s="9">
        <v>44435</v>
      </c>
      <c r="H87" s="10" t="s">
        <v>2771</v>
      </c>
      <c r="I87" s="10" t="s">
        <v>1382</v>
      </c>
      <c r="J87" s="10" t="s">
        <v>2772</v>
      </c>
      <c r="K87" s="14">
        <v>125</v>
      </c>
      <c r="L87" s="10" t="s">
        <v>2773</v>
      </c>
      <c r="M87" s="9">
        <v>44441</v>
      </c>
      <c r="N87">
        <f t="shared" si="1"/>
        <v>0.50200803212851408</v>
      </c>
    </row>
    <row r="88" spans="1:14">
      <c r="A88" s="10" t="s">
        <v>732</v>
      </c>
      <c r="B88" s="10" t="s">
        <v>1383</v>
      </c>
      <c r="C88" s="10" t="s">
        <v>1278</v>
      </c>
      <c r="D88" s="10" t="s">
        <v>2045</v>
      </c>
      <c r="E88">
        <v>405</v>
      </c>
      <c r="F88" s="13">
        <v>44397.305787037039</v>
      </c>
      <c r="G88" s="9">
        <v>44397</v>
      </c>
      <c r="H88" s="10" t="s">
        <v>2774</v>
      </c>
      <c r="I88" s="10" t="s">
        <v>1383</v>
      </c>
      <c r="J88" s="10" t="s">
        <v>2775</v>
      </c>
      <c r="K88" s="14">
        <v>178</v>
      </c>
      <c r="L88" s="10" t="s">
        <v>2776</v>
      </c>
      <c r="M88" s="9">
        <v>44410</v>
      </c>
      <c r="N88">
        <f t="shared" si="1"/>
        <v>0.43950617283950616</v>
      </c>
    </row>
    <row r="89" spans="1:14">
      <c r="A89" s="10" t="s">
        <v>732</v>
      </c>
      <c r="B89" s="10" t="s">
        <v>1384</v>
      </c>
      <c r="C89" s="10" t="s">
        <v>1278</v>
      </c>
      <c r="D89" s="10" t="s">
        <v>2046</v>
      </c>
      <c r="E89">
        <v>168</v>
      </c>
      <c r="F89" s="13">
        <v>44407.034351851849</v>
      </c>
      <c r="G89" s="9">
        <v>44407</v>
      </c>
      <c r="H89" s="10" t="s">
        <v>2777</v>
      </c>
      <c r="I89" s="10" t="s">
        <v>1384</v>
      </c>
      <c r="J89" s="10" t="s">
        <v>2778</v>
      </c>
      <c r="K89" s="14">
        <v>160</v>
      </c>
      <c r="L89" s="10" t="s">
        <v>2779</v>
      </c>
      <c r="M89" s="9">
        <v>44417</v>
      </c>
      <c r="N89">
        <f t="shared" si="1"/>
        <v>0.95238095238095233</v>
      </c>
    </row>
    <row r="90" spans="1:14">
      <c r="A90" s="10" t="s">
        <v>732</v>
      </c>
      <c r="B90" s="10" t="s">
        <v>1385</v>
      </c>
      <c r="C90" s="10" t="s">
        <v>1386</v>
      </c>
      <c r="D90" s="10" t="s">
        <v>2047</v>
      </c>
      <c r="E90">
        <v>149</v>
      </c>
      <c r="F90" s="13">
        <v>44451.320347222223</v>
      </c>
      <c r="G90" s="9">
        <v>44451</v>
      </c>
      <c r="H90" s="10" t="s">
        <v>2780</v>
      </c>
      <c r="I90" s="10" t="s">
        <v>1385</v>
      </c>
      <c r="J90" s="10" t="s">
        <v>2781</v>
      </c>
      <c r="K90" s="14">
        <v>142</v>
      </c>
      <c r="L90" s="10" t="s">
        <v>2782</v>
      </c>
      <c r="M90" s="9">
        <v>44455</v>
      </c>
      <c r="N90">
        <f t="shared" si="1"/>
        <v>0.95302013422818788</v>
      </c>
    </row>
    <row r="91" spans="1:14">
      <c r="A91" s="10" t="s">
        <v>732</v>
      </c>
      <c r="B91" s="10" t="s">
        <v>1387</v>
      </c>
      <c r="C91" s="10" t="s">
        <v>1278</v>
      </c>
      <c r="D91" s="10" t="s">
        <v>2048</v>
      </c>
      <c r="E91">
        <v>230</v>
      </c>
      <c r="F91" s="13">
        <v>44421.489155092589</v>
      </c>
      <c r="G91" s="9">
        <v>44421</v>
      </c>
      <c r="H91" s="10" t="s">
        <v>2783</v>
      </c>
      <c r="I91" s="10" t="s">
        <v>1387</v>
      </c>
      <c r="J91" s="10" t="s">
        <v>2784</v>
      </c>
      <c r="K91" s="14">
        <v>117</v>
      </c>
      <c r="L91" s="10" t="s">
        <v>2785</v>
      </c>
      <c r="M91" s="9">
        <v>44433</v>
      </c>
      <c r="N91">
        <f t="shared" si="1"/>
        <v>0.50869565217391299</v>
      </c>
    </row>
    <row r="92" spans="1:14">
      <c r="A92" s="10" t="s">
        <v>732</v>
      </c>
      <c r="B92" s="10" t="s">
        <v>1388</v>
      </c>
      <c r="C92" s="10" t="s">
        <v>1278</v>
      </c>
      <c r="D92" s="10" t="s">
        <v>2049</v>
      </c>
      <c r="E92">
        <v>350</v>
      </c>
      <c r="F92" s="13">
        <v>44408.63721064815</v>
      </c>
      <c r="G92" s="9">
        <v>44408</v>
      </c>
      <c r="H92" s="10" t="s">
        <v>2786</v>
      </c>
      <c r="I92" s="10" t="s">
        <v>1388</v>
      </c>
      <c r="J92" s="10" t="s">
        <v>2787</v>
      </c>
      <c r="K92" s="14">
        <v>341</v>
      </c>
      <c r="L92" s="10" t="s">
        <v>2788</v>
      </c>
      <c r="M92" s="9">
        <v>44417</v>
      </c>
      <c r="N92">
        <f t="shared" si="1"/>
        <v>0.97428571428571431</v>
      </c>
    </row>
    <row r="93" spans="1:14">
      <c r="A93" s="10" t="s">
        <v>732</v>
      </c>
      <c r="B93" s="10" t="s">
        <v>1389</v>
      </c>
      <c r="C93" s="10" t="s">
        <v>1278</v>
      </c>
      <c r="D93" s="10" t="s">
        <v>2050</v>
      </c>
      <c r="E93">
        <v>274</v>
      </c>
      <c r="F93" s="13">
        <v>44430.950046296297</v>
      </c>
      <c r="G93" s="9">
        <v>44430</v>
      </c>
      <c r="H93" s="10" t="s">
        <v>2789</v>
      </c>
      <c r="I93" s="10" t="s">
        <v>1389</v>
      </c>
      <c r="J93" s="10" t="s">
        <v>2790</v>
      </c>
      <c r="K93" s="14">
        <v>272</v>
      </c>
      <c r="L93" s="10" t="s">
        <v>2791</v>
      </c>
      <c r="M93" s="9">
        <v>44445</v>
      </c>
      <c r="N93">
        <f t="shared" si="1"/>
        <v>0.99270072992700731</v>
      </c>
    </row>
    <row r="94" spans="1:14">
      <c r="A94" s="10" t="s">
        <v>732</v>
      </c>
      <c r="B94" s="10" t="s">
        <v>1390</v>
      </c>
      <c r="C94" s="10" t="s">
        <v>1278</v>
      </c>
      <c r="D94" s="10" t="s">
        <v>2051</v>
      </c>
      <c r="E94">
        <v>60</v>
      </c>
      <c r="F94" s="13">
        <v>44414.356377314813</v>
      </c>
      <c r="G94" s="9">
        <v>44414</v>
      </c>
      <c r="H94" s="10" t="s">
        <v>2792</v>
      </c>
      <c r="I94" s="10" t="s">
        <v>1390</v>
      </c>
      <c r="J94" s="10" t="s">
        <v>2793</v>
      </c>
      <c r="K94" s="14">
        <v>60</v>
      </c>
      <c r="L94" s="10" t="s">
        <v>2794</v>
      </c>
      <c r="M94" s="9">
        <v>44418</v>
      </c>
      <c r="N94">
        <f t="shared" si="1"/>
        <v>1</v>
      </c>
    </row>
    <row r="95" spans="1:14">
      <c r="A95" s="10" t="s">
        <v>732</v>
      </c>
      <c r="B95" s="10" t="s">
        <v>1391</v>
      </c>
      <c r="C95" s="10" t="s">
        <v>1278</v>
      </c>
      <c r="D95" s="10" t="s">
        <v>2052</v>
      </c>
      <c r="E95">
        <v>877</v>
      </c>
      <c r="F95" s="13">
        <v>44415.121238425927</v>
      </c>
      <c r="G95" s="9">
        <v>44415</v>
      </c>
      <c r="H95" s="10" t="s">
        <v>2795</v>
      </c>
      <c r="I95" s="10" t="s">
        <v>1391</v>
      </c>
      <c r="J95" s="10" t="s">
        <v>2796</v>
      </c>
      <c r="K95" s="14">
        <v>264</v>
      </c>
      <c r="L95" s="10" t="s">
        <v>2797</v>
      </c>
      <c r="M95" s="9">
        <v>44427</v>
      </c>
      <c r="N95">
        <f t="shared" si="1"/>
        <v>0.30102622576966931</v>
      </c>
    </row>
    <row r="96" spans="1:14">
      <c r="A96" s="10" t="s">
        <v>732</v>
      </c>
      <c r="B96" s="10" t="s">
        <v>1392</v>
      </c>
      <c r="C96" s="10" t="s">
        <v>1393</v>
      </c>
      <c r="D96" s="10" t="s">
        <v>2053</v>
      </c>
      <c r="E96">
        <v>362</v>
      </c>
      <c r="F96" s="13">
        <v>44409.435254629629</v>
      </c>
      <c r="G96" s="9">
        <v>44409</v>
      </c>
      <c r="H96" s="10" t="s">
        <v>2798</v>
      </c>
      <c r="I96" s="10" t="s">
        <v>1392</v>
      </c>
      <c r="J96" s="10" t="s">
        <v>2799</v>
      </c>
      <c r="K96" s="14">
        <v>280</v>
      </c>
      <c r="L96" s="10" t="s">
        <v>2800</v>
      </c>
      <c r="M96" s="9">
        <v>44427</v>
      </c>
      <c r="N96">
        <f t="shared" si="1"/>
        <v>0.77348066298342544</v>
      </c>
    </row>
    <row r="97" spans="1:14">
      <c r="A97" s="10" t="s">
        <v>732</v>
      </c>
      <c r="B97" s="10" t="s">
        <v>1394</v>
      </c>
      <c r="C97" s="10" t="s">
        <v>1278</v>
      </c>
      <c r="D97" s="10" t="s">
        <v>2054</v>
      </c>
      <c r="E97">
        <v>361</v>
      </c>
      <c r="F97" s="13">
        <v>44441.238379629627</v>
      </c>
      <c r="G97" s="9">
        <v>44441</v>
      </c>
      <c r="H97" s="10" t="s">
        <v>2801</v>
      </c>
      <c r="I97" s="10" t="s">
        <v>1394</v>
      </c>
      <c r="J97" s="10" t="s">
        <v>2802</v>
      </c>
      <c r="K97" s="14">
        <v>350</v>
      </c>
      <c r="L97" s="10" t="s">
        <v>2803</v>
      </c>
      <c r="M97" s="9">
        <v>44460</v>
      </c>
      <c r="N97">
        <f t="shared" si="1"/>
        <v>0.96952908587257614</v>
      </c>
    </row>
    <row r="98" spans="1:14">
      <c r="A98" s="10" t="s">
        <v>732</v>
      </c>
      <c r="B98" s="10" t="s">
        <v>1395</v>
      </c>
      <c r="C98" s="10" t="s">
        <v>1278</v>
      </c>
      <c r="D98" s="10" t="s">
        <v>2055</v>
      </c>
      <c r="E98">
        <v>1068</v>
      </c>
      <c r="F98" s="13">
        <v>44447.921527777777</v>
      </c>
      <c r="G98" s="9">
        <v>44447</v>
      </c>
      <c r="H98" s="10" t="s">
        <v>2804</v>
      </c>
      <c r="I98" s="10" t="s">
        <v>1395</v>
      </c>
      <c r="J98" s="10" t="s">
        <v>2805</v>
      </c>
      <c r="K98" s="14">
        <v>1051</v>
      </c>
      <c r="L98" s="10" t="s">
        <v>2806</v>
      </c>
      <c r="M98" s="9">
        <v>44460</v>
      </c>
      <c r="N98">
        <f t="shared" si="1"/>
        <v>0.98408239700374533</v>
      </c>
    </row>
    <row r="99" spans="1:14">
      <c r="A99" s="10" t="s">
        <v>732</v>
      </c>
      <c r="B99" s="10" t="s">
        <v>1396</v>
      </c>
      <c r="C99" s="10" t="s">
        <v>1278</v>
      </c>
      <c r="D99" s="10" t="s">
        <v>2056</v>
      </c>
      <c r="E99">
        <v>346</v>
      </c>
      <c r="F99" s="13">
        <v>44396.280150462961</v>
      </c>
      <c r="G99" s="9">
        <v>44396</v>
      </c>
      <c r="H99" s="10" t="s">
        <v>2807</v>
      </c>
      <c r="I99" s="10" t="s">
        <v>1396</v>
      </c>
      <c r="J99" s="10" t="s">
        <v>2808</v>
      </c>
      <c r="K99" s="14">
        <v>346</v>
      </c>
      <c r="L99" s="10" t="s">
        <v>2809</v>
      </c>
      <c r="M99" s="9">
        <v>44396</v>
      </c>
      <c r="N99">
        <f t="shared" si="1"/>
        <v>1</v>
      </c>
    </row>
    <row r="100" spans="1:14">
      <c r="A100" s="10" t="s">
        <v>732</v>
      </c>
      <c r="B100" s="10" t="s">
        <v>1397</v>
      </c>
      <c r="C100" s="10" t="s">
        <v>1278</v>
      </c>
      <c r="D100" s="10" t="s">
        <v>2057</v>
      </c>
      <c r="E100">
        <v>778</v>
      </c>
      <c r="F100" s="13">
        <v>44409.245949074073</v>
      </c>
      <c r="G100" s="9">
        <v>44409</v>
      </c>
      <c r="H100" s="10" t="s">
        <v>2810</v>
      </c>
      <c r="I100" s="10" t="s">
        <v>1397</v>
      </c>
      <c r="J100" s="10" t="s">
        <v>2811</v>
      </c>
      <c r="K100" s="14">
        <v>375</v>
      </c>
      <c r="L100" s="10" t="s">
        <v>2812</v>
      </c>
      <c r="M100" s="9">
        <v>44421</v>
      </c>
      <c r="N100">
        <f t="shared" si="1"/>
        <v>0.4820051413881748</v>
      </c>
    </row>
    <row r="101" spans="1:14">
      <c r="A101" s="10" t="s">
        <v>732</v>
      </c>
      <c r="B101" s="10" t="s">
        <v>1398</v>
      </c>
      <c r="C101" s="10" t="s">
        <v>1278</v>
      </c>
      <c r="D101" s="10" t="s">
        <v>2058</v>
      </c>
      <c r="E101">
        <v>139</v>
      </c>
      <c r="F101" s="13">
        <v>44387.511574074073</v>
      </c>
      <c r="G101" s="9">
        <v>44387</v>
      </c>
      <c r="H101" s="10" t="s">
        <v>2813</v>
      </c>
      <c r="I101" s="10" t="s">
        <v>1398</v>
      </c>
      <c r="J101" s="10" t="s">
        <v>2814</v>
      </c>
      <c r="K101" s="14">
        <v>42</v>
      </c>
      <c r="L101" s="10" t="s">
        <v>2815</v>
      </c>
      <c r="M101" s="9">
        <v>44397</v>
      </c>
      <c r="N101">
        <f t="shared" si="1"/>
        <v>0.30215827338129497</v>
      </c>
    </row>
    <row r="102" spans="1:14">
      <c r="A102" s="10" t="s">
        <v>732</v>
      </c>
      <c r="B102" s="10" t="s">
        <v>1399</v>
      </c>
      <c r="C102" s="10" t="s">
        <v>1400</v>
      </c>
      <c r="D102" s="10" t="s">
        <v>2059</v>
      </c>
      <c r="E102">
        <v>113</v>
      </c>
      <c r="F102" s="13">
        <v>44392.947418981479</v>
      </c>
      <c r="G102" s="9">
        <v>44392</v>
      </c>
      <c r="H102" s="10" t="s">
        <v>2816</v>
      </c>
      <c r="I102" s="10" t="s">
        <v>1399</v>
      </c>
      <c r="J102" s="10" t="s">
        <v>2817</v>
      </c>
      <c r="K102" s="14">
        <v>107</v>
      </c>
      <c r="L102" s="10" t="s">
        <v>2818</v>
      </c>
      <c r="M102" s="9">
        <v>44412</v>
      </c>
      <c r="N102">
        <f t="shared" si="1"/>
        <v>0.94690265486725667</v>
      </c>
    </row>
    <row r="103" spans="1:14">
      <c r="A103" s="10" t="s">
        <v>732</v>
      </c>
      <c r="B103" s="10" t="s">
        <v>1401</v>
      </c>
      <c r="C103" s="10" t="s">
        <v>1278</v>
      </c>
      <c r="D103" s="10" t="s">
        <v>2060</v>
      </c>
      <c r="E103">
        <v>563</v>
      </c>
      <c r="F103" s="13">
        <v>44413.28733796296</v>
      </c>
      <c r="G103" s="9">
        <v>44413</v>
      </c>
      <c r="H103" s="10" t="s">
        <v>2819</v>
      </c>
      <c r="I103" s="10" t="s">
        <v>1401</v>
      </c>
      <c r="J103" s="10" t="s">
        <v>2820</v>
      </c>
      <c r="K103" s="14">
        <v>469</v>
      </c>
      <c r="L103" s="10" t="s">
        <v>2821</v>
      </c>
      <c r="M103" s="9">
        <v>44434</v>
      </c>
      <c r="N103">
        <f t="shared" si="1"/>
        <v>0.8330373001776199</v>
      </c>
    </row>
    <row r="104" spans="1:14">
      <c r="A104" s="10" t="s">
        <v>732</v>
      </c>
      <c r="B104" s="10" t="s">
        <v>1402</v>
      </c>
      <c r="C104" s="10" t="s">
        <v>1278</v>
      </c>
      <c r="D104" s="10" t="s">
        <v>2061</v>
      </c>
      <c r="E104">
        <v>197</v>
      </c>
      <c r="F104" s="13">
        <v>44417.926932870374</v>
      </c>
      <c r="G104" s="9">
        <v>44417</v>
      </c>
      <c r="H104" s="10" t="s">
        <v>2822</v>
      </c>
      <c r="I104" s="10" t="s">
        <v>1402</v>
      </c>
      <c r="J104" s="10" t="s">
        <v>2823</v>
      </c>
      <c r="K104" s="14">
        <v>188</v>
      </c>
      <c r="L104" s="10" t="s">
        <v>2824</v>
      </c>
      <c r="M104" s="9">
        <v>44442</v>
      </c>
      <c r="N104">
        <f t="shared" si="1"/>
        <v>0.95431472081218272</v>
      </c>
    </row>
    <row r="105" spans="1:14">
      <c r="A105" s="10" t="s">
        <v>732</v>
      </c>
      <c r="B105" s="10" t="s">
        <v>1403</v>
      </c>
      <c r="C105" s="10" t="s">
        <v>1278</v>
      </c>
      <c r="D105" s="10" t="s">
        <v>2062</v>
      </c>
      <c r="E105">
        <v>453</v>
      </c>
      <c r="F105" s="13">
        <v>44422.029849537037</v>
      </c>
      <c r="G105" s="9">
        <v>44422</v>
      </c>
      <c r="H105" s="10" t="s">
        <v>2825</v>
      </c>
      <c r="I105" s="10" t="s">
        <v>1403</v>
      </c>
      <c r="J105" s="10" t="s">
        <v>2826</v>
      </c>
      <c r="K105" s="14">
        <v>187</v>
      </c>
      <c r="L105" s="10" t="s">
        <v>2827</v>
      </c>
      <c r="M105" s="9">
        <v>44431</v>
      </c>
      <c r="N105">
        <f t="shared" si="1"/>
        <v>0.41280353200883002</v>
      </c>
    </row>
    <row r="106" spans="1:14">
      <c r="A106" s="10" t="s">
        <v>732</v>
      </c>
      <c r="B106" s="10" t="s">
        <v>1404</v>
      </c>
      <c r="C106" s="10" t="s">
        <v>1405</v>
      </c>
      <c r="D106" s="10" t="s">
        <v>2063</v>
      </c>
      <c r="E106">
        <v>1078</v>
      </c>
      <c r="F106" s="13">
        <v>44416.248159722221</v>
      </c>
      <c r="G106" s="9">
        <v>44416</v>
      </c>
      <c r="H106" s="10" t="s">
        <v>2828</v>
      </c>
      <c r="I106" s="10" t="s">
        <v>1404</v>
      </c>
      <c r="J106" s="10" t="s">
        <v>2829</v>
      </c>
      <c r="K106" s="14">
        <v>518</v>
      </c>
      <c r="L106" s="10" t="s">
        <v>2830</v>
      </c>
      <c r="M106" s="9">
        <v>44434</v>
      </c>
      <c r="N106">
        <f t="shared" si="1"/>
        <v>0.48051948051948051</v>
      </c>
    </row>
    <row r="107" spans="1:14">
      <c r="A107" s="10" t="s">
        <v>732</v>
      </c>
      <c r="B107" s="10" t="s">
        <v>1406</v>
      </c>
      <c r="C107" s="10" t="s">
        <v>1278</v>
      </c>
      <c r="D107" s="10" t="s">
        <v>2064</v>
      </c>
      <c r="E107">
        <v>770</v>
      </c>
      <c r="F107" s="13">
        <v>44438.546249999999</v>
      </c>
      <c r="G107" s="9">
        <v>44438</v>
      </c>
      <c r="H107" s="10" t="s">
        <v>2831</v>
      </c>
      <c r="I107" s="10" t="s">
        <v>1406</v>
      </c>
      <c r="J107" s="10" t="s">
        <v>2832</v>
      </c>
      <c r="K107" s="14">
        <v>295</v>
      </c>
      <c r="L107" s="10" t="s">
        <v>2833</v>
      </c>
      <c r="M107" s="9">
        <v>44452</v>
      </c>
      <c r="N107">
        <f t="shared" si="1"/>
        <v>0.38311688311688313</v>
      </c>
    </row>
    <row r="108" spans="1:14">
      <c r="A108" s="10" t="s">
        <v>732</v>
      </c>
      <c r="B108" s="10" t="s">
        <v>1407</v>
      </c>
      <c r="C108" s="10" t="s">
        <v>1278</v>
      </c>
      <c r="D108" s="10" t="s">
        <v>2065</v>
      </c>
      <c r="E108">
        <v>359</v>
      </c>
      <c r="F108" s="13">
        <v>44456.062268518515</v>
      </c>
      <c r="G108" s="9">
        <v>44456</v>
      </c>
      <c r="H108" s="10" t="s">
        <v>2834</v>
      </c>
      <c r="I108" s="10" t="s">
        <v>1407</v>
      </c>
      <c r="J108" s="10" t="s">
        <v>2835</v>
      </c>
      <c r="K108" s="14">
        <v>351</v>
      </c>
      <c r="L108" s="10" t="s">
        <v>2836</v>
      </c>
      <c r="M108" s="9">
        <v>44466</v>
      </c>
      <c r="N108">
        <f t="shared" si="1"/>
        <v>0.97771587743732591</v>
      </c>
    </row>
    <row r="109" spans="1:14">
      <c r="A109" s="10" t="s">
        <v>732</v>
      </c>
      <c r="B109" s="10" t="s">
        <v>1408</v>
      </c>
      <c r="C109" s="10" t="s">
        <v>1278</v>
      </c>
      <c r="D109" s="10" t="s">
        <v>2066</v>
      </c>
      <c r="E109">
        <v>200</v>
      </c>
      <c r="F109" s="13">
        <v>44390.625277777777</v>
      </c>
      <c r="G109" s="9">
        <v>44390</v>
      </c>
      <c r="H109" s="10" t="s">
        <v>2837</v>
      </c>
      <c r="I109" s="10" t="s">
        <v>1408</v>
      </c>
      <c r="J109" s="10" t="s">
        <v>2838</v>
      </c>
      <c r="K109" s="14">
        <v>190</v>
      </c>
      <c r="L109" s="10" t="s">
        <v>2839</v>
      </c>
      <c r="M109" s="9">
        <v>44411</v>
      </c>
      <c r="N109">
        <f t="shared" si="1"/>
        <v>0.95</v>
      </c>
    </row>
    <row r="110" spans="1:14">
      <c r="A110" s="10" t="s">
        <v>732</v>
      </c>
      <c r="B110" s="10" t="s">
        <v>1409</v>
      </c>
      <c r="C110" s="10" t="s">
        <v>1278</v>
      </c>
      <c r="D110" s="10" t="s">
        <v>2067</v>
      </c>
      <c r="E110">
        <v>537</v>
      </c>
      <c r="F110" s="13">
        <v>44398.372534722221</v>
      </c>
      <c r="G110" s="9">
        <v>44398</v>
      </c>
      <c r="H110" s="10" t="s">
        <v>2840</v>
      </c>
      <c r="I110" s="10" t="s">
        <v>1409</v>
      </c>
      <c r="J110" s="10" t="s">
        <v>2841</v>
      </c>
      <c r="K110" s="14">
        <v>531</v>
      </c>
      <c r="L110" s="10" t="s">
        <v>2842</v>
      </c>
      <c r="M110" s="9">
        <v>44406</v>
      </c>
      <c r="N110">
        <f t="shared" si="1"/>
        <v>0.98882681564245811</v>
      </c>
    </row>
    <row r="111" spans="1:14">
      <c r="A111" s="10" t="s">
        <v>732</v>
      </c>
      <c r="B111" s="10" t="s">
        <v>1410</v>
      </c>
      <c r="C111" s="10" t="s">
        <v>1278</v>
      </c>
      <c r="D111" s="10" t="s">
        <v>2068</v>
      </c>
      <c r="E111">
        <v>1016</v>
      </c>
      <c r="F111" s="13">
        <v>44444.358263888891</v>
      </c>
      <c r="G111" s="9">
        <v>44444</v>
      </c>
      <c r="H111" s="10" t="s">
        <v>2843</v>
      </c>
      <c r="I111" s="10" t="s">
        <v>1410</v>
      </c>
      <c r="J111" s="10" t="s">
        <v>2844</v>
      </c>
      <c r="K111" s="14">
        <v>586</v>
      </c>
      <c r="L111" s="10" t="s">
        <v>2845</v>
      </c>
      <c r="M111" s="9">
        <v>44460</v>
      </c>
      <c r="N111">
        <f t="shared" si="1"/>
        <v>0.57677165354330706</v>
      </c>
    </row>
    <row r="112" spans="1:14">
      <c r="A112" s="10" t="s">
        <v>732</v>
      </c>
      <c r="B112" s="10" t="s">
        <v>1411</v>
      </c>
      <c r="C112" s="10" t="s">
        <v>1278</v>
      </c>
      <c r="D112" s="10" t="s">
        <v>2069</v>
      </c>
      <c r="E112">
        <v>354</v>
      </c>
      <c r="F112" s="13">
        <v>44438.234305555554</v>
      </c>
      <c r="G112" s="9">
        <v>44438</v>
      </c>
      <c r="H112" s="10" t="s">
        <v>2846</v>
      </c>
      <c r="I112" s="10" t="s">
        <v>1411</v>
      </c>
      <c r="J112" s="10" t="s">
        <v>2847</v>
      </c>
      <c r="K112" s="14">
        <v>350</v>
      </c>
      <c r="L112" s="10" t="s">
        <v>2848</v>
      </c>
      <c r="M112" s="9">
        <v>44447</v>
      </c>
      <c r="N112">
        <f t="shared" si="1"/>
        <v>0.98870056497175141</v>
      </c>
    </row>
    <row r="113" spans="1:14">
      <c r="A113" s="10" t="s">
        <v>732</v>
      </c>
      <c r="B113" s="10" t="s">
        <v>1412</v>
      </c>
      <c r="C113" s="10" t="s">
        <v>1278</v>
      </c>
      <c r="D113" s="10" t="s">
        <v>2070</v>
      </c>
      <c r="E113">
        <v>126</v>
      </c>
      <c r="F113" s="13">
        <v>44383.534722222219</v>
      </c>
      <c r="G113" s="9">
        <v>44383</v>
      </c>
      <c r="H113" s="10" t="s">
        <v>2849</v>
      </c>
      <c r="I113" s="10" t="s">
        <v>1412</v>
      </c>
      <c r="J113" s="10" t="s">
        <v>2850</v>
      </c>
      <c r="K113" s="14">
        <v>118</v>
      </c>
      <c r="L113" s="10" t="s">
        <v>2851</v>
      </c>
      <c r="M113" s="9">
        <v>44399</v>
      </c>
      <c r="N113">
        <f t="shared" si="1"/>
        <v>0.93650793650793651</v>
      </c>
    </row>
    <row r="114" spans="1:14">
      <c r="A114" s="10" t="s">
        <v>732</v>
      </c>
      <c r="B114" s="10" t="s">
        <v>1413</v>
      </c>
      <c r="C114" s="10" t="s">
        <v>1278</v>
      </c>
      <c r="D114" s="10" t="s">
        <v>2071</v>
      </c>
      <c r="E114">
        <v>450</v>
      </c>
      <c r="F114" s="13">
        <v>44455.132222222222</v>
      </c>
      <c r="G114" s="9">
        <v>44455</v>
      </c>
      <c r="H114" s="10" t="s">
        <v>2852</v>
      </c>
      <c r="I114" s="10" t="s">
        <v>1413</v>
      </c>
      <c r="J114" s="10" t="s">
        <v>2853</v>
      </c>
      <c r="K114" s="14">
        <v>351</v>
      </c>
      <c r="L114" s="10" t="s">
        <v>2854</v>
      </c>
      <c r="M114" s="9">
        <v>44466</v>
      </c>
      <c r="N114">
        <f t="shared" si="1"/>
        <v>0.78</v>
      </c>
    </row>
    <row r="115" spans="1:14">
      <c r="A115" s="10" t="s">
        <v>732</v>
      </c>
      <c r="B115" s="10" t="s">
        <v>1414</v>
      </c>
      <c r="C115" s="10" t="s">
        <v>1278</v>
      </c>
      <c r="D115" s="10" t="s">
        <v>2072</v>
      </c>
      <c r="E115">
        <v>665</v>
      </c>
      <c r="F115" s="13">
        <v>44456.614814814813</v>
      </c>
      <c r="G115" s="9">
        <v>44456</v>
      </c>
      <c r="H115" s="10" t="s">
        <v>2855</v>
      </c>
      <c r="I115" s="10" t="s">
        <v>1414</v>
      </c>
      <c r="J115" s="10" t="s">
        <v>2856</v>
      </c>
      <c r="K115" s="14">
        <v>478</v>
      </c>
      <c r="L115" s="10" t="s">
        <v>2857</v>
      </c>
      <c r="M115" s="9">
        <v>44468</v>
      </c>
      <c r="N115">
        <f t="shared" si="1"/>
        <v>0.71879699248120299</v>
      </c>
    </row>
    <row r="116" spans="1:14">
      <c r="A116" s="10" t="s">
        <v>732</v>
      </c>
      <c r="B116" s="10" t="s">
        <v>1415</v>
      </c>
      <c r="C116" s="10" t="s">
        <v>1278</v>
      </c>
      <c r="D116" s="10" t="s">
        <v>2073</v>
      </c>
      <c r="E116">
        <v>313</v>
      </c>
      <c r="F116" s="13">
        <v>44395.43304398148</v>
      </c>
      <c r="G116" s="9">
        <v>44395</v>
      </c>
      <c r="H116" s="10" t="s">
        <v>2858</v>
      </c>
      <c r="I116" s="10" t="s">
        <v>1415</v>
      </c>
      <c r="J116" s="10" t="s">
        <v>2859</v>
      </c>
      <c r="K116" s="14">
        <v>307</v>
      </c>
      <c r="L116" s="10" t="s">
        <v>2860</v>
      </c>
      <c r="M116" s="9">
        <v>44411</v>
      </c>
      <c r="N116">
        <f t="shared" si="1"/>
        <v>0.98083067092651754</v>
      </c>
    </row>
    <row r="117" spans="1:14">
      <c r="A117" s="10" t="s">
        <v>732</v>
      </c>
      <c r="B117" s="10" t="s">
        <v>1416</v>
      </c>
      <c r="C117" s="10" t="s">
        <v>1278</v>
      </c>
      <c r="D117" s="10" t="s">
        <v>2074</v>
      </c>
      <c r="E117">
        <v>256</v>
      </c>
      <c r="F117" s="13">
        <v>44379.196215277778</v>
      </c>
      <c r="G117" s="9">
        <v>44379</v>
      </c>
      <c r="H117" s="10" t="s">
        <v>2861</v>
      </c>
      <c r="I117" s="10" t="s">
        <v>1416</v>
      </c>
      <c r="J117" s="10" t="s">
        <v>2862</v>
      </c>
      <c r="K117" s="14">
        <v>249</v>
      </c>
      <c r="L117" s="10" t="s">
        <v>2863</v>
      </c>
      <c r="M117" s="9">
        <v>44389</v>
      </c>
      <c r="N117">
        <f t="shared" si="1"/>
        <v>0.97265625</v>
      </c>
    </row>
    <row r="118" spans="1:14">
      <c r="A118" s="10" t="s">
        <v>732</v>
      </c>
      <c r="B118" s="10" t="s">
        <v>1417</v>
      </c>
      <c r="C118" s="10" t="s">
        <v>1278</v>
      </c>
      <c r="D118" s="10" t="s">
        <v>2075</v>
      </c>
      <c r="E118">
        <v>276</v>
      </c>
      <c r="F118" s="13">
        <v>44418.937152777777</v>
      </c>
      <c r="G118" s="9">
        <v>44418</v>
      </c>
      <c r="H118" s="10" t="s">
        <v>2864</v>
      </c>
      <c r="I118" s="10" t="s">
        <v>1417</v>
      </c>
      <c r="J118" s="10" t="s">
        <v>2865</v>
      </c>
      <c r="K118" s="14">
        <v>270</v>
      </c>
      <c r="L118" s="10" t="s">
        <v>2866</v>
      </c>
      <c r="M118" s="9">
        <v>44426</v>
      </c>
      <c r="N118">
        <f t="shared" si="1"/>
        <v>0.97826086956521741</v>
      </c>
    </row>
    <row r="119" spans="1:14">
      <c r="A119" s="10" t="s">
        <v>732</v>
      </c>
      <c r="B119" s="10" t="s">
        <v>1418</v>
      </c>
      <c r="C119" s="10" t="s">
        <v>1278</v>
      </c>
      <c r="D119" s="10" t="s">
        <v>2076</v>
      </c>
      <c r="E119">
        <v>253</v>
      </c>
      <c r="F119" s="13">
        <v>44398.136516203704</v>
      </c>
      <c r="G119" s="9">
        <v>44398</v>
      </c>
      <c r="H119" s="10" t="s">
        <v>2867</v>
      </c>
      <c r="I119" s="10" t="s">
        <v>1418</v>
      </c>
      <c r="J119" s="10" t="s">
        <v>2868</v>
      </c>
      <c r="K119" s="14">
        <v>248</v>
      </c>
      <c r="L119" s="10" t="s">
        <v>2869</v>
      </c>
      <c r="M119" s="9">
        <v>44407</v>
      </c>
      <c r="N119">
        <f t="shared" si="1"/>
        <v>0.98023715415019763</v>
      </c>
    </row>
    <row r="120" spans="1:14">
      <c r="A120" s="10" t="s">
        <v>732</v>
      </c>
      <c r="B120" s="10" t="s">
        <v>1419</v>
      </c>
      <c r="C120" s="10" t="s">
        <v>1278</v>
      </c>
      <c r="D120" s="10" t="s">
        <v>2077</v>
      </c>
      <c r="E120">
        <v>102</v>
      </c>
      <c r="F120" s="13">
        <v>44411.437685185185</v>
      </c>
      <c r="G120" s="9">
        <v>44411</v>
      </c>
      <c r="H120" s="10" t="s">
        <v>2870</v>
      </c>
      <c r="I120" s="10" t="s">
        <v>1419</v>
      </c>
      <c r="J120" s="10" t="s">
        <v>2871</v>
      </c>
      <c r="K120" s="14">
        <v>94</v>
      </c>
      <c r="L120" s="10" t="s">
        <v>2872</v>
      </c>
      <c r="M120" s="9">
        <v>44419</v>
      </c>
      <c r="N120">
        <f t="shared" si="1"/>
        <v>0.92156862745098034</v>
      </c>
    </row>
    <row r="121" spans="1:14">
      <c r="A121" s="10" t="s">
        <v>732</v>
      </c>
      <c r="B121" s="10" t="s">
        <v>1420</v>
      </c>
      <c r="C121" s="10" t="s">
        <v>1278</v>
      </c>
      <c r="D121" s="10" t="s">
        <v>2078</v>
      </c>
      <c r="E121">
        <v>300</v>
      </c>
      <c r="F121" s="13">
        <v>44419.228333333333</v>
      </c>
      <c r="G121" s="9">
        <v>44419</v>
      </c>
      <c r="H121" s="10" t="s">
        <v>2873</v>
      </c>
      <c r="I121" s="10" t="s">
        <v>1420</v>
      </c>
      <c r="J121" s="10" t="s">
        <v>2874</v>
      </c>
      <c r="K121" s="14">
        <v>296</v>
      </c>
      <c r="L121" s="10" t="s">
        <v>2875</v>
      </c>
      <c r="M121" s="9">
        <v>44448</v>
      </c>
      <c r="N121">
        <f t="shared" si="1"/>
        <v>0.98666666666666669</v>
      </c>
    </row>
    <row r="122" spans="1:14">
      <c r="A122" s="10" t="s">
        <v>732</v>
      </c>
      <c r="B122" s="10" t="s">
        <v>1421</v>
      </c>
      <c r="C122" s="10" t="s">
        <v>1278</v>
      </c>
      <c r="D122" s="10" t="s">
        <v>2079</v>
      </c>
      <c r="E122">
        <v>859</v>
      </c>
      <c r="F122" s="13">
        <v>44437.315520833334</v>
      </c>
      <c r="G122" s="9">
        <v>44437</v>
      </c>
      <c r="H122" s="10" t="s">
        <v>2876</v>
      </c>
      <c r="I122" s="10" t="s">
        <v>1421</v>
      </c>
      <c r="J122" s="10" t="s">
        <v>2877</v>
      </c>
      <c r="K122" s="14">
        <v>384</v>
      </c>
      <c r="L122" s="10" t="s">
        <v>2878</v>
      </c>
      <c r="M122" s="9">
        <v>44449</v>
      </c>
      <c r="N122">
        <f t="shared" si="1"/>
        <v>0.44703143189755529</v>
      </c>
    </row>
    <row r="123" spans="1:14">
      <c r="A123" s="10" t="s">
        <v>732</v>
      </c>
      <c r="B123" s="10" t="s">
        <v>1422</v>
      </c>
      <c r="C123" s="10" t="s">
        <v>1278</v>
      </c>
      <c r="D123" s="10" t="s">
        <v>2080</v>
      </c>
      <c r="E123">
        <v>829</v>
      </c>
      <c r="F123" s="13">
        <v>44433.498738425929</v>
      </c>
      <c r="G123" s="9">
        <v>44433</v>
      </c>
      <c r="H123" s="10" t="s">
        <v>2879</v>
      </c>
      <c r="I123" s="10" t="s">
        <v>1422</v>
      </c>
      <c r="J123" s="10" t="s">
        <v>2880</v>
      </c>
      <c r="K123" s="14">
        <v>386</v>
      </c>
      <c r="L123" s="10" t="s">
        <v>2881</v>
      </c>
      <c r="M123" s="9">
        <v>44446</v>
      </c>
      <c r="N123">
        <f t="shared" si="1"/>
        <v>0.46562123039806996</v>
      </c>
    </row>
    <row r="124" spans="1:14">
      <c r="A124" s="10" t="s">
        <v>732</v>
      </c>
      <c r="B124" s="10" t="s">
        <v>1423</v>
      </c>
      <c r="C124" s="10" t="s">
        <v>1278</v>
      </c>
      <c r="D124" s="10" t="s">
        <v>2081</v>
      </c>
      <c r="E124">
        <v>168</v>
      </c>
      <c r="F124" s="13">
        <v>44418.025196759256</v>
      </c>
      <c r="G124" s="9">
        <v>44418</v>
      </c>
      <c r="H124" s="10" t="s">
        <v>2882</v>
      </c>
      <c r="I124" s="10" t="s">
        <v>1423</v>
      </c>
      <c r="J124" s="10" t="s">
        <v>2883</v>
      </c>
      <c r="K124" s="14">
        <v>160</v>
      </c>
      <c r="L124" s="10" t="s">
        <v>2884</v>
      </c>
      <c r="M124" s="9">
        <v>44420</v>
      </c>
      <c r="N124">
        <f t="shared" si="1"/>
        <v>0.95238095238095233</v>
      </c>
    </row>
    <row r="125" spans="1:14">
      <c r="A125" s="10" t="s">
        <v>732</v>
      </c>
      <c r="B125" s="10" t="s">
        <v>1424</v>
      </c>
      <c r="C125" s="10" t="s">
        <v>1425</v>
      </c>
      <c r="D125" s="10" t="s">
        <v>2082</v>
      </c>
      <c r="E125">
        <v>231</v>
      </c>
      <c r="F125" s="13">
        <v>44430.256828703707</v>
      </c>
      <c r="G125" s="9">
        <v>44430</v>
      </c>
      <c r="H125" s="10" t="s">
        <v>2885</v>
      </c>
      <c r="I125" s="10" t="s">
        <v>1424</v>
      </c>
      <c r="J125" s="10" t="s">
        <v>2886</v>
      </c>
      <c r="K125" s="14">
        <v>233</v>
      </c>
      <c r="L125" s="10" t="s">
        <v>2887</v>
      </c>
      <c r="M125" s="9">
        <v>44438</v>
      </c>
      <c r="N125">
        <f t="shared" si="1"/>
        <v>1.0086580086580086</v>
      </c>
    </row>
    <row r="126" spans="1:14">
      <c r="A126" s="10" t="s">
        <v>732</v>
      </c>
      <c r="B126" s="10" t="s">
        <v>1426</v>
      </c>
      <c r="C126" s="10" t="s">
        <v>1278</v>
      </c>
      <c r="D126" s="10" t="s">
        <v>2083</v>
      </c>
      <c r="E126">
        <v>1601</v>
      </c>
      <c r="F126" s="13">
        <v>44381.35497685185</v>
      </c>
      <c r="G126" s="9">
        <v>44381</v>
      </c>
      <c r="H126" s="10" t="s">
        <v>2888</v>
      </c>
      <c r="I126" s="10" t="s">
        <v>1426</v>
      </c>
      <c r="J126" s="10" t="s">
        <v>2889</v>
      </c>
      <c r="K126" s="14">
        <v>688</v>
      </c>
      <c r="L126" s="10" t="s">
        <v>2890</v>
      </c>
      <c r="M126" s="9">
        <v>44390</v>
      </c>
      <c r="N126">
        <f t="shared" si="1"/>
        <v>0.42973141786383512</v>
      </c>
    </row>
    <row r="127" spans="1:14">
      <c r="A127" s="10" t="s">
        <v>732</v>
      </c>
      <c r="B127" s="10" t="s">
        <v>1427</v>
      </c>
      <c r="C127" s="10" t="s">
        <v>1278</v>
      </c>
      <c r="D127" s="10" t="s">
        <v>2084</v>
      </c>
      <c r="E127">
        <v>469</v>
      </c>
      <c r="F127" s="13">
        <v>44422.078483796293</v>
      </c>
      <c r="G127" s="9">
        <v>44422</v>
      </c>
      <c r="H127" s="10" t="s">
        <v>2891</v>
      </c>
      <c r="I127" s="10" t="s">
        <v>1427</v>
      </c>
      <c r="J127" s="10" t="s">
        <v>2892</v>
      </c>
      <c r="K127" s="14">
        <v>469</v>
      </c>
      <c r="L127" s="10" t="s">
        <v>2893</v>
      </c>
      <c r="M127" s="9">
        <v>44433</v>
      </c>
      <c r="N127">
        <f t="shared" si="1"/>
        <v>1</v>
      </c>
    </row>
    <row r="128" spans="1:14">
      <c r="A128" s="10" t="s">
        <v>732</v>
      </c>
      <c r="B128" s="10" t="s">
        <v>1428</v>
      </c>
      <c r="C128" s="10" t="s">
        <v>1278</v>
      </c>
      <c r="D128" s="10" t="s">
        <v>2085</v>
      </c>
      <c r="E128">
        <v>479</v>
      </c>
      <c r="F128" s="13">
        <v>44396.284745370373</v>
      </c>
      <c r="G128" s="9">
        <v>44396</v>
      </c>
      <c r="H128" s="10" t="s">
        <v>2894</v>
      </c>
      <c r="I128" s="10" t="s">
        <v>1428</v>
      </c>
      <c r="J128" s="10" t="s">
        <v>2895</v>
      </c>
      <c r="K128" s="14">
        <v>318</v>
      </c>
      <c r="L128" s="10" t="s">
        <v>2896</v>
      </c>
      <c r="M128" s="9">
        <v>44403</v>
      </c>
      <c r="N128">
        <f t="shared" si="1"/>
        <v>0.66388308977035493</v>
      </c>
    </row>
    <row r="129" spans="1:14">
      <c r="A129" s="10" t="s">
        <v>732</v>
      </c>
      <c r="B129" s="10" t="s">
        <v>1429</v>
      </c>
      <c r="C129" s="10" t="s">
        <v>1430</v>
      </c>
      <c r="D129" s="10" t="s">
        <v>2086</v>
      </c>
      <c r="E129">
        <v>156</v>
      </c>
      <c r="F129" s="13">
        <v>44381.267395833333</v>
      </c>
      <c r="G129" s="9">
        <v>44381</v>
      </c>
      <c r="H129" s="10" t="s">
        <v>2897</v>
      </c>
      <c r="I129" s="10" t="s">
        <v>1429</v>
      </c>
      <c r="J129" s="10" t="s">
        <v>2898</v>
      </c>
      <c r="K129" s="14">
        <v>149</v>
      </c>
      <c r="L129" s="10" t="s">
        <v>2899</v>
      </c>
      <c r="M129" s="9">
        <v>44386</v>
      </c>
      <c r="N129">
        <f t="shared" si="1"/>
        <v>0.95512820512820518</v>
      </c>
    </row>
    <row r="130" spans="1:14">
      <c r="A130" s="10" t="s">
        <v>732</v>
      </c>
      <c r="B130" s="10" t="s">
        <v>1431</v>
      </c>
      <c r="C130" s="10" t="s">
        <v>1432</v>
      </c>
      <c r="D130" s="10" t="s">
        <v>2087</v>
      </c>
      <c r="E130">
        <v>339</v>
      </c>
      <c r="F130" s="13">
        <v>44446.553240740737</v>
      </c>
      <c r="G130" s="9">
        <v>44446</v>
      </c>
      <c r="H130" s="10" t="s">
        <v>2900</v>
      </c>
      <c r="I130" s="10" t="s">
        <v>1431</v>
      </c>
      <c r="J130" s="10" t="s">
        <v>2901</v>
      </c>
      <c r="K130" s="14">
        <v>189</v>
      </c>
      <c r="L130" s="10" t="s">
        <v>2902</v>
      </c>
      <c r="M130" s="9">
        <v>44455</v>
      </c>
      <c r="N130">
        <f t="shared" si="1"/>
        <v>0.55752212389380529</v>
      </c>
    </row>
    <row r="131" spans="1:14">
      <c r="A131" s="10" t="s">
        <v>732</v>
      </c>
      <c r="B131" s="10" t="s">
        <v>1433</v>
      </c>
      <c r="C131" s="10" t="s">
        <v>1278</v>
      </c>
      <c r="D131" s="10" t="s">
        <v>2088</v>
      </c>
      <c r="E131">
        <v>547</v>
      </c>
      <c r="F131" s="13">
        <v>44409.482511574075</v>
      </c>
      <c r="G131" s="9">
        <v>44409</v>
      </c>
      <c r="H131" s="10" t="s">
        <v>2903</v>
      </c>
      <c r="I131" s="10" t="s">
        <v>1433</v>
      </c>
      <c r="J131" s="10" t="s">
        <v>2904</v>
      </c>
      <c r="K131" s="14">
        <v>176</v>
      </c>
      <c r="L131" s="10" t="s">
        <v>2905</v>
      </c>
      <c r="M131" s="9">
        <v>44426</v>
      </c>
      <c r="N131">
        <f t="shared" ref="N131:N194" si="2">K131/E131</f>
        <v>0.3217550274223035</v>
      </c>
    </row>
    <row r="132" spans="1:14">
      <c r="A132" s="10" t="s">
        <v>732</v>
      </c>
      <c r="B132" s="10" t="s">
        <v>1434</v>
      </c>
      <c r="C132" s="10" t="s">
        <v>1278</v>
      </c>
      <c r="D132" s="10" t="s">
        <v>2089</v>
      </c>
      <c r="E132">
        <v>414</v>
      </c>
      <c r="F132" s="13">
        <v>44445.299317129633</v>
      </c>
      <c r="G132" s="9">
        <v>44445</v>
      </c>
      <c r="H132" s="10" t="s">
        <v>2906</v>
      </c>
      <c r="I132" s="10" t="s">
        <v>1434</v>
      </c>
      <c r="J132" s="10" t="s">
        <v>2907</v>
      </c>
      <c r="K132" s="14">
        <v>300</v>
      </c>
      <c r="L132" s="10" t="s">
        <v>2908</v>
      </c>
      <c r="M132" s="9">
        <v>44453</v>
      </c>
      <c r="N132">
        <f t="shared" si="2"/>
        <v>0.72463768115942029</v>
      </c>
    </row>
    <row r="133" spans="1:14">
      <c r="A133" s="10" t="s">
        <v>732</v>
      </c>
      <c r="B133" s="10" t="s">
        <v>1435</v>
      </c>
      <c r="C133" s="10" t="s">
        <v>1436</v>
      </c>
      <c r="D133" s="10" t="s">
        <v>2090</v>
      </c>
      <c r="E133">
        <v>815</v>
      </c>
      <c r="F133" s="13">
        <v>44462.398263888892</v>
      </c>
      <c r="G133" s="9">
        <v>44462</v>
      </c>
      <c r="H133" s="10" t="s">
        <v>2909</v>
      </c>
      <c r="I133" s="10" t="s">
        <v>1435</v>
      </c>
      <c r="J133" s="10" t="s">
        <v>2910</v>
      </c>
      <c r="K133" s="14">
        <v>403</v>
      </c>
      <c r="L133" s="10" t="s">
        <v>2911</v>
      </c>
      <c r="M133" s="9">
        <v>44468</v>
      </c>
      <c r="N133">
        <f t="shared" si="2"/>
        <v>0.49447852760736194</v>
      </c>
    </row>
    <row r="134" spans="1:14">
      <c r="A134" s="10" t="s">
        <v>732</v>
      </c>
      <c r="B134" s="10" t="s">
        <v>1437</v>
      </c>
      <c r="C134" s="10" t="s">
        <v>1278</v>
      </c>
      <c r="D134" s="10" t="s">
        <v>2091</v>
      </c>
      <c r="E134">
        <v>280</v>
      </c>
      <c r="F134" s="13">
        <v>44404.547997685186</v>
      </c>
      <c r="G134" s="9">
        <v>44404</v>
      </c>
      <c r="H134" s="10" t="s">
        <v>2912</v>
      </c>
      <c r="I134" s="10" t="s">
        <v>1437</v>
      </c>
      <c r="J134" s="10" t="s">
        <v>2913</v>
      </c>
      <c r="K134" s="14">
        <v>161</v>
      </c>
      <c r="L134" s="10" t="s">
        <v>2914</v>
      </c>
      <c r="M134" s="9">
        <v>44413</v>
      </c>
      <c r="N134">
        <f t="shared" si="2"/>
        <v>0.57499999999999996</v>
      </c>
    </row>
    <row r="135" spans="1:14">
      <c r="A135" s="10" t="s">
        <v>732</v>
      </c>
      <c r="B135" s="10" t="s">
        <v>1438</v>
      </c>
      <c r="C135" s="10" t="s">
        <v>1439</v>
      </c>
      <c r="D135" s="10" t="s">
        <v>2092</v>
      </c>
      <c r="E135">
        <v>361</v>
      </c>
      <c r="F135" s="13">
        <v>44455.351493055554</v>
      </c>
      <c r="G135" s="9">
        <v>44455</v>
      </c>
      <c r="H135" s="10" t="s">
        <v>2915</v>
      </c>
      <c r="I135" s="10" t="s">
        <v>1438</v>
      </c>
      <c r="J135" s="10" t="s">
        <v>2916</v>
      </c>
      <c r="K135" s="14">
        <v>152</v>
      </c>
      <c r="L135" s="10" t="s">
        <v>2917</v>
      </c>
      <c r="M135" s="9">
        <v>44466</v>
      </c>
      <c r="N135">
        <f t="shared" si="2"/>
        <v>0.42105263157894735</v>
      </c>
    </row>
    <row r="136" spans="1:14">
      <c r="A136" s="10" t="s">
        <v>732</v>
      </c>
      <c r="B136" s="10" t="s">
        <v>1440</v>
      </c>
      <c r="C136" s="10" t="s">
        <v>1278</v>
      </c>
      <c r="D136" s="10" t="s">
        <v>2093</v>
      </c>
      <c r="E136">
        <v>712</v>
      </c>
      <c r="F136" s="13">
        <v>44457.082719907405</v>
      </c>
      <c r="G136" s="9">
        <v>44457</v>
      </c>
      <c r="H136" s="10" t="s">
        <v>2918</v>
      </c>
      <c r="I136" s="10" t="s">
        <v>1440</v>
      </c>
      <c r="J136" s="10" t="s">
        <v>2919</v>
      </c>
      <c r="K136" s="14">
        <v>539</v>
      </c>
      <c r="L136" s="10" t="s">
        <v>2920</v>
      </c>
      <c r="M136" s="9">
        <v>44463</v>
      </c>
      <c r="N136">
        <f t="shared" si="2"/>
        <v>0.7570224719101124</v>
      </c>
    </row>
    <row r="137" spans="1:14">
      <c r="A137" s="10" t="s">
        <v>732</v>
      </c>
      <c r="B137" s="10" t="s">
        <v>1441</v>
      </c>
      <c r="C137" s="10" t="s">
        <v>1278</v>
      </c>
      <c r="D137" s="10" t="s">
        <v>2094</v>
      </c>
      <c r="E137">
        <v>137</v>
      </c>
      <c r="F137" s="13">
        <v>44413.071585648147</v>
      </c>
      <c r="G137" s="9">
        <v>44413</v>
      </c>
      <c r="H137" s="10" t="s">
        <v>2921</v>
      </c>
      <c r="I137" s="10" t="s">
        <v>1441</v>
      </c>
      <c r="J137" s="10" t="s">
        <v>2922</v>
      </c>
      <c r="K137" s="14">
        <v>129</v>
      </c>
      <c r="L137" s="10" t="s">
        <v>2923</v>
      </c>
      <c r="M137" s="9">
        <v>44433</v>
      </c>
      <c r="N137">
        <f t="shared" si="2"/>
        <v>0.94160583941605835</v>
      </c>
    </row>
    <row r="138" spans="1:14">
      <c r="A138" s="10" t="s">
        <v>732</v>
      </c>
      <c r="B138" s="10" t="s">
        <v>1442</v>
      </c>
      <c r="C138" s="10" t="s">
        <v>1278</v>
      </c>
      <c r="D138" s="10" t="s">
        <v>2095</v>
      </c>
      <c r="E138">
        <v>138</v>
      </c>
      <c r="F138" s="13">
        <v>44445.356064814812</v>
      </c>
      <c r="G138" s="9">
        <v>44445</v>
      </c>
      <c r="H138" s="10" t="s">
        <v>2924</v>
      </c>
      <c r="I138" s="10" t="s">
        <v>1442</v>
      </c>
      <c r="J138" s="10" t="s">
        <v>2925</v>
      </c>
      <c r="K138" s="14">
        <v>137</v>
      </c>
      <c r="L138" s="10" t="s">
        <v>2926</v>
      </c>
      <c r="M138" s="9">
        <v>44448</v>
      </c>
      <c r="N138">
        <f t="shared" si="2"/>
        <v>0.99275362318840576</v>
      </c>
    </row>
    <row r="139" spans="1:14">
      <c r="A139" s="10" t="s">
        <v>732</v>
      </c>
      <c r="B139" s="10" t="s">
        <v>1443</v>
      </c>
      <c r="C139" s="10" t="s">
        <v>1278</v>
      </c>
      <c r="D139" s="10" t="s">
        <v>2096</v>
      </c>
      <c r="E139">
        <v>89</v>
      </c>
      <c r="F139" s="13">
        <v>44437.997187499997</v>
      </c>
      <c r="G139" s="9">
        <v>44437</v>
      </c>
      <c r="H139" s="10" t="s">
        <v>2927</v>
      </c>
      <c r="I139" s="10" t="s">
        <v>1443</v>
      </c>
      <c r="J139" s="10" t="s">
        <v>2928</v>
      </c>
      <c r="K139" s="14">
        <v>83</v>
      </c>
      <c r="L139" s="10" t="s">
        <v>2929</v>
      </c>
      <c r="M139" s="9">
        <v>44448</v>
      </c>
      <c r="N139">
        <f t="shared" si="2"/>
        <v>0.93258426966292129</v>
      </c>
    </row>
    <row r="140" spans="1:14">
      <c r="A140" s="10" t="s">
        <v>732</v>
      </c>
      <c r="B140" s="10" t="s">
        <v>1444</v>
      </c>
      <c r="C140" s="10" t="s">
        <v>1278</v>
      </c>
      <c r="D140" s="10" t="s">
        <v>2097</v>
      </c>
      <c r="E140">
        <v>231</v>
      </c>
      <c r="F140" s="13">
        <v>44390.937592592592</v>
      </c>
      <c r="G140" s="9">
        <v>44390</v>
      </c>
      <c r="H140" s="10" t="s">
        <v>2930</v>
      </c>
      <c r="I140" s="10" t="s">
        <v>1444</v>
      </c>
      <c r="J140" s="10" t="s">
        <v>2931</v>
      </c>
      <c r="K140" s="14">
        <v>165</v>
      </c>
      <c r="L140" s="10" t="s">
        <v>2932</v>
      </c>
      <c r="M140" s="9">
        <v>44397</v>
      </c>
      <c r="N140">
        <f t="shared" si="2"/>
        <v>0.7142857142857143</v>
      </c>
    </row>
    <row r="141" spans="1:14">
      <c r="A141" s="10" t="s">
        <v>732</v>
      </c>
      <c r="B141" s="10" t="s">
        <v>1445</v>
      </c>
      <c r="C141" s="10" t="s">
        <v>1278</v>
      </c>
      <c r="D141" s="10" t="s">
        <v>2098</v>
      </c>
      <c r="E141">
        <v>1751</v>
      </c>
      <c r="F141" s="13">
        <v>44436.982870370368</v>
      </c>
      <c r="G141" s="9">
        <v>44436</v>
      </c>
      <c r="H141" s="10" t="s">
        <v>2933</v>
      </c>
      <c r="I141" s="10" t="s">
        <v>1445</v>
      </c>
      <c r="J141" s="10" t="s">
        <v>2934</v>
      </c>
      <c r="K141" s="14">
        <v>380</v>
      </c>
      <c r="L141" s="10" t="s">
        <v>2935</v>
      </c>
      <c r="M141" s="9">
        <v>44445</v>
      </c>
      <c r="N141">
        <f t="shared" si="2"/>
        <v>0.21701884637350086</v>
      </c>
    </row>
    <row r="142" spans="1:14">
      <c r="A142" s="10" t="s">
        <v>732</v>
      </c>
      <c r="B142" s="10" t="s">
        <v>1446</v>
      </c>
      <c r="C142" s="10" t="s">
        <v>1278</v>
      </c>
      <c r="D142" s="10" t="s">
        <v>2099</v>
      </c>
      <c r="E142">
        <v>177</v>
      </c>
      <c r="F142" s="13">
        <v>44415.407719907409</v>
      </c>
      <c r="G142" s="9">
        <v>44415</v>
      </c>
      <c r="H142" s="10" t="s">
        <v>2936</v>
      </c>
      <c r="I142" s="10" t="s">
        <v>1446</v>
      </c>
      <c r="J142" s="10" t="s">
        <v>2937</v>
      </c>
      <c r="K142" s="14">
        <v>169</v>
      </c>
      <c r="L142" s="10" t="s">
        <v>2938</v>
      </c>
      <c r="M142" s="9">
        <v>44426</v>
      </c>
      <c r="N142">
        <f t="shared" si="2"/>
        <v>0.95480225988700562</v>
      </c>
    </row>
    <row r="143" spans="1:14">
      <c r="A143" s="10" t="s">
        <v>732</v>
      </c>
      <c r="B143" s="10" t="s">
        <v>1447</v>
      </c>
      <c r="C143" s="10" t="s">
        <v>1278</v>
      </c>
      <c r="D143" s="10" t="s">
        <v>2100</v>
      </c>
      <c r="E143">
        <v>509</v>
      </c>
      <c r="F143" s="13">
        <v>44431.273993055554</v>
      </c>
      <c r="G143" s="9">
        <v>44431</v>
      </c>
      <c r="H143" s="10" t="s">
        <v>2939</v>
      </c>
      <c r="I143" s="10" t="s">
        <v>1447</v>
      </c>
      <c r="J143" s="10" t="s">
        <v>2940</v>
      </c>
      <c r="K143" s="14">
        <v>512</v>
      </c>
      <c r="L143" s="10" t="s">
        <v>2941</v>
      </c>
      <c r="M143" s="9">
        <v>44434</v>
      </c>
      <c r="N143">
        <f t="shared" si="2"/>
        <v>1.005893909626719</v>
      </c>
    </row>
    <row r="144" spans="1:14">
      <c r="A144" s="10" t="s">
        <v>732</v>
      </c>
      <c r="B144" s="10" t="s">
        <v>1448</v>
      </c>
      <c r="C144" s="10" t="s">
        <v>1278</v>
      </c>
      <c r="D144" s="10" t="s">
        <v>2101</v>
      </c>
      <c r="E144">
        <v>172</v>
      </c>
      <c r="F144" s="13">
        <v>44454.200902777775</v>
      </c>
      <c r="G144" s="9">
        <v>44454</v>
      </c>
      <c r="H144" s="10" t="s">
        <v>2942</v>
      </c>
      <c r="I144" s="10" t="s">
        <v>1448</v>
      </c>
      <c r="J144" s="10" t="s">
        <v>2943</v>
      </c>
      <c r="K144" s="14">
        <v>82</v>
      </c>
      <c r="L144" s="10" t="s">
        <v>2944</v>
      </c>
      <c r="M144" s="9">
        <v>44460</v>
      </c>
      <c r="N144">
        <f t="shared" si="2"/>
        <v>0.47674418604651164</v>
      </c>
    </row>
    <row r="145" spans="1:14">
      <c r="A145" s="10" t="s">
        <v>732</v>
      </c>
      <c r="B145" s="10" t="s">
        <v>1449</v>
      </c>
      <c r="C145" s="10" t="s">
        <v>1278</v>
      </c>
      <c r="D145" s="10" t="s">
        <v>2102</v>
      </c>
      <c r="E145">
        <v>92</v>
      </c>
      <c r="F145" s="13">
        <v>44396.095520833333</v>
      </c>
      <c r="G145" s="9">
        <v>44396</v>
      </c>
      <c r="H145" s="10" t="s">
        <v>2945</v>
      </c>
      <c r="I145" s="10" t="s">
        <v>1449</v>
      </c>
      <c r="J145" s="10" t="s">
        <v>2946</v>
      </c>
      <c r="K145" s="14">
        <v>42</v>
      </c>
      <c r="L145" s="10" t="s">
        <v>2947</v>
      </c>
      <c r="M145" s="9">
        <v>44397</v>
      </c>
      <c r="N145">
        <f t="shared" si="2"/>
        <v>0.45652173913043476</v>
      </c>
    </row>
    <row r="146" spans="1:14">
      <c r="A146" s="10" t="s">
        <v>732</v>
      </c>
      <c r="B146" s="10" t="s">
        <v>1450</v>
      </c>
      <c r="C146" s="10" t="s">
        <v>1451</v>
      </c>
      <c r="D146" s="10" t="s">
        <v>2103</v>
      </c>
      <c r="E146">
        <v>113</v>
      </c>
      <c r="F146" s="13">
        <v>44399.301377314812</v>
      </c>
      <c r="G146" s="9">
        <v>44399</v>
      </c>
      <c r="H146" s="10" t="s">
        <v>2948</v>
      </c>
      <c r="I146" s="10" t="s">
        <v>1450</v>
      </c>
      <c r="J146" s="10" t="s">
        <v>2949</v>
      </c>
      <c r="K146" s="14">
        <v>106</v>
      </c>
      <c r="L146" s="10" t="s">
        <v>2950</v>
      </c>
      <c r="M146" s="9">
        <v>44405</v>
      </c>
      <c r="N146">
        <f t="shared" si="2"/>
        <v>0.93805309734513276</v>
      </c>
    </row>
    <row r="147" spans="1:14">
      <c r="A147" s="10" t="s">
        <v>732</v>
      </c>
      <c r="B147" s="10" t="s">
        <v>1452</v>
      </c>
      <c r="C147" s="10" t="s">
        <v>1278</v>
      </c>
      <c r="D147" s="10" t="s">
        <v>2104</v>
      </c>
      <c r="E147">
        <v>491</v>
      </c>
      <c r="F147" s="13">
        <v>44389.356990740744</v>
      </c>
      <c r="G147" s="9">
        <v>44389</v>
      </c>
      <c r="H147" s="10" t="s">
        <v>2951</v>
      </c>
      <c r="I147" s="10" t="s">
        <v>1452</v>
      </c>
      <c r="J147" s="10" t="s">
        <v>2952</v>
      </c>
      <c r="K147" s="14">
        <v>305</v>
      </c>
      <c r="L147" s="10" t="s">
        <v>2953</v>
      </c>
      <c r="M147" s="9">
        <v>44400</v>
      </c>
      <c r="N147">
        <f t="shared" si="2"/>
        <v>0.62118126272912422</v>
      </c>
    </row>
    <row r="148" spans="1:14">
      <c r="A148" s="10" t="s">
        <v>732</v>
      </c>
      <c r="B148" s="10" t="s">
        <v>1453</v>
      </c>
      <c r="C148" s="10" t="s">
        <v>1454</v>
      </c>
      <c r="D148" s="10" t="s">
        <v>2105</v>
      </c>
      <c r="E148">
        <v>241</v>
      </c>
      <c r="F148" s="13">
        <v>44434.173726851855</v>
      </c>
      <c r="G148" s="9">
        <v>44434</v>
      </c>
      <c r="H148" s="10" t="s">
        <v>2954</v>
      </c>
      <c r="I148" s="10" t="s">
        <v>1453</v>
      </c>
      <c r="J148" s="10" t="s">
        <v>2955</v>
      </c>
      <c r="K148" s="14">
        <v>237</v>
      </c>
      <c r="L148" s="10" t="s">
        <v>2956</v>
      </c>
      <c r="M148" s="9">
        <v>44445</v>
      </c>
      <c r="N148">
        <f t="shared" si="2"/>
        <v>0.98340248962655596</v>
      </c>
    </row>
    <row r="149" spans="1:14">
      <c r="A149" s="10" t="s">
        <v>732</v>
      </c>
      <c r="B149" s="10" t="s">
        <v>1455</v>
      </c>
      <c r="C149" s="10" t="s">
        <v>1278</v>
      </c>
      <c r="D149" s="10" t="s">
        <v>2106</v>
      </c>
      <c r="E149">
        <v>65</v>
      </c>
      <c r="F149" s="13">
        <v>44418.259745370371</v>
      </c>
      <c r="G149" s="9">
        <v>44418</v>
      </c>
      <c r="H149" s="10" t="s">
        <v>2957</v>
      </c>
      <c r="I149" s="10" t="s">
        <v>1455</v>
      </c>
      <c r="J149" s="10" t="s">
        <v>2958</v>
      </c>
      <c r="K149" s="14">
        <v>65</v>
      </c>
      <c r="L149" s="10" t="s">
        <v>2959</v>
      </c>
      <c r="M149" s="9">
        <v>44418</v>
      </c>
      <c r="N149">
        <f t="shared" si="2"/>
        <v>1</v>
      </c>
    </row>
    <row r="150" spans="1:14">
      <c r="A150" s="10" t="s">
        <v>732</v>
      </c>
      <c r="B150" s="10" t="s">
        <v>1456</v>
      </c>
      <c r="C150" s="10" t="s">
        <v>1278</v>
      </c>
      <c r="D150" s="10" t="s">
        <v>2107</v>
      </c>
      <c r="E150">
        <v>364</v>
      </c>
      <c r="F150" s="13">
        <v>44375.517777777779</v>
      </c>
      <c r="G150" s="9">
        <v>44375</v>
      </c>
      <c r="H150" s="10" t="s">
        <v>2960</v>
      </c>
      <c r="I150" s="10" t="s">
        <v>1456</v>
      </c>
      <c r="J150" s="10" t="s">
        <v>2961</v>
      </c>
      <c r="K150" s="14">
        <v>355</v>
      </c>
      <c r="L150" s="10" t="s">
        <v>2962</v>
      </c>
      <c r="M150" s="9">
        <v>44390</v>
      </c>
      <c r="N150">
        <f t="shared" si="2"/>
        <v>0.97527472527472525</v>
      </c>
    </row>
    <row r="151" spans="1:14">
      <c r="A151" s="10" t="s">
        <v>732</v>
      </c>
      <c r="B151" s="10" t="s">
        <v>1457</v>
      </c>
      <c r="C151" s="10" t="s">
        <v>1278</v>
      </c>
      <c r="D151" s="10" t="s">
        <v>2108</v>
      </c>
      <c r="E151">
        <v>546</v>
      </c>
      <c r="F151" s="13">
        <v>44414.493379629632</v>
      </c>
      <c r="G151" s="9">
        <v>44414</v>
      </c>
      <c r="H151" s="10" t="s">
        <v>2963</v>
      </c>
      <c r="I151" s="10" t="s">
        <v>1457</v>
      </c>
      <c r="J151" s="10" t="s">
        <v>2964</v>
      </c>
      <c r="K151" s="14">
        <v>252</v>
      </c>
      <c r="L151" s="10" t="s">
        <v>2965</v>
      </c>
      <c r="M151" s="9">
        <v>44431</v>
      </c>
      <c r="N151">
        <f t="shared" si="2"/>
        <v>0.46153846153846156</v>
      </c>
    </row>
    <row r="152" spans="1:14">
      <c r="A152" s="10" t="s">
        <v>732</v>
      </c>
      <c r="B152" s="10" t="s">
        <v>1458</v>
      </c>
      <c r="C152" s="10" t="s">
        <v>1278</v>
      </c>
      <c r="D152" s="10" t="s">
        <v>2109</v>
      </c>
      <c r="E152">
        <v>253</v>
      </c>
      <c r="F152" s="13">
        <v>44420.933437500003</v>
      </c>
      <c r="G152" s="9">
        <v>44420</v>
      </c>
      <c r="H152" s="10" t="s">
        <v>2966</v>
      </c>
      <c r="I152" s="10" t="s">
        <v>1458</v>
      </c>
      <c r="J152" s="10" t="s">
        <v>2967</v>
      </c>
      <c r="K152" s="14">
        <v>247</v>
      </c>
      <c r="L152" s="10" t="s">
        <v>2968</v>
      </c>
      <c r="M152" s="9">
        <v>44426</v>
      </c>
      <c r="N152">
        <f t="shared" si="2"/>
        <v>0.97628458498023718</v>
      </c>
    </row>
    <row r="153" spans="1:14">
      <c r="A153" s="10" t="s">
        <v>732</v>
      </c>
      <c r="B153" s="10" t="s">
        <v>1459</v>
      </c>
      <c r="C153" s="10" t="s">
        <v>1278</v>
      </c>
      <c r="D153" s="10" t="s">
        <v>2110</v>
      </c>
      <c r="E153">
        <v>231</v>
      </c>
      <c r="F153" s="13">
        <v>44389.911747685182</v>
      </c>
      <c r="G153" s="9">
        <v>44389</v>
      </c>
      <c r="H153" s="10" t="s">
        <v>2969</v>
      </c>
      <c r="I153" s="10" t="s">
        <v>1459</v>
      </c>
      <c r="J153" s="10" t="s">
        <v>2970</v>
      </c>
      <c r="K153" s="14">
        <v>223</v>
      </c>
      <c r="L153" s="10" t="s">
        <v>2971</v>
      </c>
      <c r="M153" s="9">
        <v>44397</v>
      </c>
      <c r="N153">
        <f t="shared" si="2"/>
        <v>0.96536796536796532</v>
      </c>
    </row>
    <row r="154" spans="1:14">
      <c r="A154" s="10" t="s">
        <v>732</v>
      </c>
      <c r="B154" s="10" t="s">
        <v>1460</v>
      </c>
      <c r="C154" s="10" t="s">
        <v>1278</v>
      </c>
      <c r="D154" s="10" t="s">
        <v>2111</v>
      </c>
      <c r="E154">
        <v>159</v>
      </c>
      <c r="F154" s="13">
        <v>44460.245185185187</v>
      </c>
      <c r="G154" s="9">
        <v>44460</v>
      </c>
      <c r="H154" s="10" t="s">
        <v>2972</v>
      </c>
      <c r="I154" s="10" t="s">
        <v>1460</v>
      </c>
      <c r="J154" s="10" t="s">
        <v>2973</v>
      </c>
      <c r="K154" s="14">
        <v>159</v>
      </c>
      <c r="L154" s="10" t="s">
        <v>2974</v>
      </c>
      <c r="M154" s="9">
        <v>44462</v>
      </c>
      <c r="N154">
        <f t="shared" si="2"/>
        <v>1</v>
      </c>
    </row>
    <row r="155" spans="1:14">
      <c r="A155" s="10" t="s">
        <v>732</v>
      </c>
      <c r="B155" s="10" t="s">
        <v>1461</v>
      </c>
      <c r="C155" s="10" t="s">
        <v>1278</v>
      </c>
      <c r="D155" s="10" t="s">
        <v>2112</v>
      </c>
      <c r="E155">
        <v>451</v>
      </c>
      <c r="F155" s="13">
        <v>44457.984895833331</v>
      </c>
      <c r="G155" s="9">
        <v>44457</v>
      </c>
      <c r="H155" s="10" t="s">
        <v>2975</v>
      </c>
      <c r="I155" s="10" t="s">
        <v>1461</v>
      </c>
      <c r="J155" s="10" t="s">
        <v>2976</v>
      </c>
      <c r="K155" s="14">
        <v>92</v>
      </c>
      <c r="L155" s="10" t="s">
        <v>2977</v>
      </c>
      <c r="M155" s="9">
        <v>44469</v>
      </c>
      <c r="N155">
        <f t="shared" si="2"/>
        <v>0.2039911308203991</v>
      </c>
    </row>
    <row r="156" spans="1:14">
      <c r="A156" s="10" t="s">
        <v>732</v>
      </c>
      <c r="B156" s="10" t="s">
        <v>1462</v>
      </c>
      <c r="C156" s="10" t="s">
        <v>1463</v>
      </c>
      <c r="D156" s="10" t="s">
        <v>2113</v>
      </c>
      <c r="E156">
        <v>142</v>
      </c>
      <c r="F156" s="13">
        <v>44457.132002314815</v>
      </c>
      <c r="G156" s="9">
        <v>44457</v>
      </c>
      <c r="H156" s="10" t="s">
        <v>2978</v>
      </c>
      <c r="I156" s="10" t="s">
        <v>1462</v>
      </c>
      <c r="J156" s="10" t="s">
        <v>2979</v>
      </c>
      <c r="K156" s="14">
        <v>135</v>
      </c>
      <c r="L156" s="10" t="s">
        <v>2980</v>
      </c>
      <c r="M156" s="9">
        <v>44466</v>
      </c>
      <c r="N156">
        <f t="shared" si="2"/>
        <v>0.95070422535211263</v>
      </c>
    </row>
    <row r="157" spans="1:14">
      <c r="A157" s="10" t="s">
        <v>732</v>
      </c>
      <c r="B157" s="10" t="s">
        <v>1464</v>
      </c>
      <c r="C157" s="10" t="s">
        <v>1278</v>
      </c>
      <c r="D157" s="10" t="s">
        <v>2114</v>
      </c>
      <c r="E157">
        <v>252</v>
      </c>
      <c r="F157" s="13">
        <v>44413.982766203706</v>
      </c>
      <c r="G157" s="9">
        <v>44413</v>
      </c>
      <c r="H157" s="10" t="s">
        <v>2981</v>
      </c>
      <c r="I157" s="10" t="s">
        <v>1464</v>
      </c>
      <c r="J157" s="10" t="s">
        <v>2982</v>
      </c>
      <c r="K157" s="14">
        <v>242</v>
      </c>
      <c r="L157" s="10" t="s">
        <v>2983</v>
      </c>
      <c r="M157" s="9">
        <v>44427</v>
      </c>
      <c r="N157">
        <f t="shared" si="2"/>
        <v>0.96031746031746035</v>
      </c>
    </row>
    <row r="158" spans="1:14">
      <c r="A158" s="10" t="s">
        <v>732</v>
      </c>
      <c r="B158" s="10" t="s">
        <v>1465</v>
      </c>
      <c r="C158" s="10" t="s">
        <v>1466</v>
      </c>
      <c r="D158" s="10" t="s">
        <v>2115</v>
      </c>
      <c r="E158">
        <v>242</v>
      </c>
      <c r="F158" s="13">
        <v>44417.15053240741</v>
      </c>
      <c r="G158" s="9">
        <v>44417</v>
      </c>
      <c r="H158" s="10" t="s">
        <v>2984</v>
      </c>
      <c r="I158" s="10" t="s">
        <v>1465</v>
      </c>
      <c r="J158" s="10" t="s">
        <v>2985</v>
      </c>
      <c r="K158" s="14">
        <v>234</v>
      </c>
      <c r="L158" s="10" t="s">
        <v>2986</v>
      </c>
      <c r="M158" s="9">
        <v>44425</v>
      </c>
      <c r="N158">
        <f t="shared" si="2"/>
        <v>0.96694214876033058</v>
      </c>
    </row>
    <row r="159" spans="1:14">
      <c r="A159" s="10" t="s">
        <v>732</v>
      </c>
      <c r="B159" s="10" t="s">
        <v>1467</v>
      </c>
      <c r="C159" s="10" t="s">
        <v>1468</v>
      </c>
      <c r="D159" s="10" t="s">
        <v>2116</v>
      </c>
      <c r="E159">
        <v>150</v>
      </c>
      <c r="F159" s="13">
        <v>44375.48646990741</v>
      </c>
      <c r="G159" s="9">
        <v>44375</v>
      </c>
      <c r="H159" s="10" t="s">
        <v>2987</v>
      </c>
      <c r="I159" s="10" t="s">
        <v>1467</v>
      </c>
      <c r="J159" s="10" t="s">
        <v>2988</v>
      </c>
      <c r="K159" s="14">
        <v>142</v>
      </c>
      <c r="L159" s="10" t="s">
        <v>2989</v>
      </c>
      <c r="M159" s="9">
        <v>44393</v>
      </c>
      <c r="N159">
        <f t="shared" si="2"/>
        <v>0.94666666666666666</v>
      </c>
    </row>
    <row r="160" spans="1:14">
      <c r="A160" s="10" t="s">
        <v>732</v>
      </c>
      <c r="B160" s="10" t="s">
        <v>1469</v>
      </c>
      <c r="C160" s="10" t="s">
        <v>1278</v>
      </c>
      <c r="D160" s="10" t="s">
        <v>2117</v>
      </c>
      <c r="E160">
        <v>445</v>
      </c>
      <c r="F160" s="13">
        <v>44408.159780092596</v>
      </c>
      <c r="G160" s="9">
        <v>44408</v>
      </c>
      <c r="H160" s="10" t="s">
        <v>2990</v>
      </c>
      <c r="I160" s="10" t="s">
        <v>1469</v>
      </c>
      <c r="J160" s="10" t="s">
        <v>2991</v>
      </c>
      <c r="K160" s="14">
        <v>351</v>
      </c>
      <c r="L160" s="10" t="s">
        <v>2992</v>
      </c>
      <c r="M160" s="9">
        <v>44421</v>
      </c>
      <c r="N160">
        <f t="shared" si="2"/>
        <v>0.78876404494382024</v>
      </c>
    </row>
    <row r="161" spans="1:14">
      <c r="A161" s="10" t="s">
        <v>732</v>
      </c>
      <c r="B161" s="10" t="s">
        <v>1470</v>
      </c>
      <c r="C161" s="10" t="s">
        <v>1278</v>
      </c>
      <c r="D161" s="10" t="s">
        <v>2118</v>
      </c>
      <c r="E161">
        <v>139</v>
      </c>
      <c r="F161" s="13">
        <v>44459.897453703707</v>
      </c>
      <c r="G161" s="9">
        <v>44459</v>
      </c>
      <c r="H161" s="10" t="s">
        <v>2993</v>
      </c>
      <c r="I161" s="10" t="s">
        <v>1470</v>
      </c>
      <c r="J161" s="10" t="s">
        <v>2994</v>
      </c>
      <c r="K161" s="14">
        <v>138</v>
      </c>
      <c r="L161" s="10" t="s">
        <v>2995</v>
      </c>
      <c r="M161" s="9">
        <v>44469</v>
      </c>
      <c r="N161">
        <f t="shared" si="2"/>
        <v>0.9928057553956835</v>
      </c>
    </row>
    <row r="162" spans="1:14">
      <c r="A162" s="10" t="s">
        <v>732</v>
      </c>
      <c r="B162" s="10" t="s">
        <v>1471</v>
      </c>
      <c r="C162" s="10" t="s">
        <v>1278</v>
      </c>
      <c r="D162" s="10" t="s">
        <v>2119</v>
      </c>
      <c r="E162">
        <v>189</v>
      </c>
      <c r="F162" s="13">
        <v>44414.11519675926</v>
      </c>
      <c r="G162" s="9">
        <v>44414</v>
      </c>
      <c r="H162" s="10" t="s">
        <v>2996</v>
      </c>
      <c r="I162" s="10" t="s">
        <v>1471</v>
      </c>
      <c r="J162" s="10" t="s">
        <v>2997</v>
      </c>
      <c r="K162" s="14">
        <v>47</v>
      </c>
      <c r="L162" s="10" t="s">
        <v>2998</v>
      </c>
      <c r="M162" s="9">
        <v>44414</v>
      </c>
      <c r="N162">
        <f t="shared" si="2"/>
        <v>0.24867724867724866</v>
      </c>
    </row>
    <row r="163" spans="1:14">
      <c r="A163" s="10" t="s">
        <v>732</v>
      </c>
      <c r="B163" s="10" t="s">
        <v>1472</v>
      </c>
      <c r="C163" s="10" t="s">
        <v>1278</v>
      </c>
      <c r="D163" s="10" t="s">
        <v>2120</v>
      </c>
      <c r="E163">
        <v>101</v>
      </c>
      <c r="F163" s="13">
        <v>44437.480798611112</v>
      </c>
      <c r="G163" s="9">
        <v>44437</v>
      </c>
      <c r="H163" s="10" t="s">
        <v>2999</v>
      </c>
      <c r="I163" s="10" t="s">
        <v>1472</v>
      </c>
      <c r="J163" s="10" t="s">
        <v>3000</v>
      </c>
      <c r="K163" s="14">
        <v>94</v>
      </c>
      <c r="L163" s="10" t="s">
        <v>3001</v>
      </c>
      <c r="M163" s="9">
        <v>44453</v>
      </c>
      <c r="N163">
        <f t="shared" si="2"/>
        <v>0.93069306930693074</v>
      </c>
    </row>
    <row r="164" spans="1:14">
      <c r="A164" s="10" t="s">
        <v>732</v>
      </c>
      <c r="B164" s="10" t="s">
        <v>1473</v>
      </c>
      <c r="C164" s="10" t="s">
        <v>1278</v>
      </c>
      <c r="D164" s="10" t="s">
        <v>2121</v>
      </c>
      <c r="E164">
        <v>162</v>
      </c>
      <c r="F164" s="13">
        <v>44442.607835648145</v>
      </c>
      <c r="G164" s="9">
        <v>44442</v>
      </c>
      <c r="H164" s="10" t="s">
        <v>3002</v>
      </c>
      <c r="I164" s="10" t="s">
        <v>1473</v>
      </c>
      <c r="J164" s="10" t="s">
        <v>3003</v>
      </c>
      <c r="K164" s="14">
        <v>163</v>
      </c>
      <c r="L164" s="10" t="s">
        <v>3004</v>
      </c>
      <c r="M164" s="9">
        <v>44446</v>
      </c>
      <c r="N164">
        <f t="shared" si="2"/>
        <v>1.0061728395061729</v>
      </c>
    </row>
    <row r="165" spans="1:14">
      <c r="A165" s="10" t="s">
        <v>732</v>
      </c>
      <c r="B165" s="10" t="s">
        <v>1474</v>
      </c>
      <c r="C165" s="10" t="s">
        <v>1475</v>
      </c>
      <c r="D165" s="10" t="s">
        <v>2122</v>
      </c>
      <c r="E165">
        <v>317</v>
      </c>
      <c r="F165" s="13">
        <v>44401.372523148151</v>
      </c>
      <c r="G165" s="9">
        <v>44401</v>
      </c>
      <c r="H165" s="10" t="s">
        <v>3005</v>
      </c>
      <c r="I165" s="10" t="s">
        <v>1474</v>
      </c>
      <c r="J165" s="10" t="s">
        <v>3006</v>
      </c>
      <c r="K165" s="14">
        <v>245</v>
      </c>
      <c r="L165" s="10" t="s">
        <v>3007</v>
      </c>
      <c r="M165" s="9">
        <v>44406</v>
      </c>
      <c r="N165">
        <f t="shared" si="2"/>
        <v>0.77287066246056779</v>
      </c>
    </row>
    <row r="166" spans="1:14">
      <c r="A166" s="10" t="s">
        <v>732</v>
      </c>
      <c r="B166" s="10" t="s">
        <v>1476</v>
      </c>
      <c r="C166" s="10" t="s">
        <v>1278</v>
      </c>
      <c r="D166" s="10" t="s">
        <v>2123</v>
      </c>
      <c r="E166">
        <v>503</v>
      </c>
      <c r="F166" s="13">
        <v>44407.363402777781</v>
      </c>
      <c r="G166" s="9">
        <v>44407</v>
      </c>
      <c r="H166" s="10" t="s">
        <v>3008</v>
      </c>
      <c r="I166" s="10" t="s">
        <v>1476</v>
      </c>
      <c r="J166" s="10" t="s">
        <v>3009</v>
      </c>
      <c r="K166" s="14">
        <v>493</v>
      </c>
      <c r="L166" s="10" t="s">
        <v>3010</v>
      </c>
      <c r="M166" s="9">
        <v>44417</v>
      </c>
      <c r="N166">
        <f t="shared" si="2"/>
        <v>0.98011928429423456</v>
      </c>
    </row>
    <row r="167" spans="1:14">
      <c r="A167" s="10" t="s">
        <v>732</v>
      </c>
      <c r="B167" s="10" t="s">
        <v>1477</v>
      </c>
      <c r="C167" s="10" t="s">
        <v>1478</v>
      </c>
      <c r="D167" s="10" t="s">
        <v>2124</v>
      </c>
      <c r="E167">
        <v>973</v>
      </c>
      <c r="F167" s="13">
        <v>44374.327581018515</v>
      </c>
      <c r="G167" s="9">
        <v>44374</v>
      </c>
      <c r="H167" s="10" t="s">
        <v>3011</v>
      </c>
      <c r="I167" s="10" t="s">
        <v>1477</v>
      </c>
      <c r="J167" s="10" t="s">
        <v>3012</v>
      </c>
      <c r="K167" s="14">
        <v>958</v>
      </c>
      <c r="L167" s="10" t="s">
        <v>3013</v>
      </c>
      <c r="M167" s="9">
        <v>44384</v>
      </c>
      <c r="N167">
        <f t="shared" si="2"/>
        <v>0.98458376156217886</v>
      </c>
    </row>
    <row r="168" spans="1:14">
      <c r="A168" s="10" t="s">
        <v>732</v>
      </c>
      <c r="B168" s="10" t="s">
        <v>1479</v>
      </c>
      <c r="C168" s="10" t="s">
        <v>1480</v>
      </c>
      <c r="D168" s="10" t="s">
        <v>2125</v>
      </c>
      <c r="E168">
        <v>215</v>
      </c>
      <c r="F168" s="13">
        <v>44451.585023148145</v>
      </c>
      <c r="G168" s="9">
        <v>44451</v>
      </c>
      <c r="H168" s="10" t="s">
        <v>3014</v>
      </c>
      <c r="I168" s="10" t="s">
        <v>1479</v>
      </c>
      <c r="J168" s="10" t="s">
        <v>3015</v>
      </c>
      <c r="K168" s="14">
        <v>206</v>
      </c>
      <c r="L168" s="10" t="s">
        <v>3016</v>
      </c>
      <c r="M168" s="9">
        <v>44460</v>
      </c>
      <c r="N168">
        <f t="shared" si="2"/>
        <v>0.95813953488372094</v>
      </c>
    </row>
    <row r="169" spans="1:14">
      <c r="A169" s="10" t="s">
        <v>732</v>
      </c>
      <c r="B169" s="10" t="s">
        <v>1481</v>
      </c>
      <c r="C169" s="10" t="s">
        <v>1482</v>
      </c>
      <c r="D169" s="10" t="s">
        <v>2126</v>
      </c>
      <c r="E169">
        <v>303</v>
      </c>
      <c r="F169" s="13">
        <v>44411.46130787037</v>
      </c>
      <c r="G169" s="9">
        <v>44411</v>
      </c>
      <c r="H169" s="10" t="s">
        <v>3017</v>
      </c>
      <c r="I169" s="10" t="s">
        <v>1481</v>
      </c>
      <c r="J169" s="10" t="s">
        <v>3018</v>
      </c>
      <c r="K169" s="14">
        <v>293</v>
      </c>
      <c r="L169" s="10" t="s">
        <v>3019</v>
      </c>
      <c r="M169" s="9">
        <v>44418</v>
      </c>
      <c r="N169">
        <f t="shared" si="2"/>
        <v>0.96699669966996704</v>
      </c>
    </row>
    <row r="170" spans="1:14">
      <c r="A170" s="10" t="s">
        <v>732</v>
      </c>
      <c r="B170" s="10" t="s">
        <v>1483</v>
      </c>
      <c r="C170" s="10" t="s">
        <v>1278</v>
      </c>
      <c r="D170" s="10" t="s">
        <v>2127</v>
      </c>
      <c r="E170">
        <v>166</v>
      </c>
      <c r="F170" s="13">
        <v>44408.599456018521</v>
      </c>
      <c r="G170" s="9">
        <v>44408</v>
      </c>
      <c r="H170" s="10" t="s">
        <v>3020</v>
      </c>
      <c r="I170" s="10" t="s">
        <v>1483</v>
      </c>
      <c r="J170" s="10" t="s">
        <v>3021</v>
      </c>
      <c r="K170" s="14">
        <v>164</v>
      </c>
      <c r="L170" s="10" t="s">
        <v>3022</v>
      </c>
      <c r="M170" s="9">
        <v>44418</v>
      </c>
      <c r="N170">
        <f t="shared" si="2"/>
        <v>0.98795180722891562</v>
      </c>
    </row>
    <row r="171" spans="1:14">
      <c r="A171" s="10" t="s">
        <v>732</v>
      </c>
      <c r="B171" s="10" t="s">
        <v>1484</v>
      </c>
      <c r="C171" s="10" t="s">
        <v>1485</v>
      </c>
      <c r="D171" s="10" t="s">
        <v>2128</v>
      </c>
      <c r="E171">
        <v>468</v>
      </c>
      <c r="F171" s="13">
        <v>44462.11005787037</v>
      </c>
      <c r="G171" s="9">
        <v>44462</v>
      </c>
      <c r="H171" s="10" t="s">
        <v>3023</v>
      </c>
      <c r="I171" s="10" t="s">
        <v>1484</v>
      </c>
      <c r="J171" s="10" t="s">
        <v>3024</v>
      </c>
      <c r="K171" s="14">
        <v>460</v>
      </c>
      <c r="L171" s="10" t="s">
        <v>3025</v>
      </c>
      <c r="M171" s="9">
        <v>44468</v>
      </c>
      <c r="N171">
        <f t="shared" si="2"/>
        <v>0.98290598290598286</v>
      </c>
    </row>
    <row r="172" spans="1:14">
      <c r="A172" s="10" t="s">
        <v>732</v>
      </c>
      <c r="B172" s="10" t="s">
        <v>1486</v>
      </c>
      <c r="C172" s="10" t="s">
        <v>1278</v>
      </c>
      <c r="D172" s="10" t="s">
        <v>2129</v>
      </c>
      <c r="E172">
        <v>196</v>
      </c>
      <c r="F172" s="13">
        <v>44381.485173611109</v>
      </c>
      <c r="G172" s="9">
        <v>44381</v>
      </c>
      <c r="H172" s="10" t="s">
        <v>3026</v>
      </c>
      <c r="I172" s="10" t="s">
        <v>1486</v>
      </c>
      <c r="J172" s="10" t="s">
        <v>3027</v>
      </c>
      <c r="K172" s="14">
        <v>190</v>
      </c>
      <c r="L172" s="10" t="s">
        <v>3028</v>
      </c>
      <c r="M172" s="9">
        <v>44390</v>
      </c>
      <c r="N172">
        <f t="shared" si="2"/>
        <v>0.96938775510204078</v>
      </c>
    </row>
    <row r="173" spans="1:14">
      <c r="A173" s="10" t="s">
        <v>732</v>
      </c>
      <c r="B173" s="10" t="s">
        <v>1487</v>
      </c>
      <c r="C173" s="10" t="s">
        <v>1488</v>
      </c>
      <c r="D173" s="10" t="s">
        <v>2130</v>
      </c>
      <c r="E173">
        <v>422</v>
      </c>
      <c r="F173" s="13">
        <v>44433.826608796298</v>
      </c>
      <c r="G173" s="9">
        <v>44433</v>
      </c>
      <c r="H173" s="10" t="s">
        <v>3029</v>
      </c>
      <c r="I173" s="10" t="s">
        <v>1487</v>
      </c>
      <c r="J173" s="10" t="s">
        <v>3030</v>
      </c>
      <c r="K173" s="14">
        <v>417</v>
      </c>
      <c r="L173" s="10" t="s">
        <v>3031</v>
      </c>
      <c r="M173" s="9">
        <v>44445</v>
      </c>
      <c r="N173">
        <f t="shared" si="2"/>
        <v>0.98815165876777256</v>
      </c>
    </row>
    <row r="174" spans="1:14">
      <c r="A174" s="10" t="s">
        <v>732</v>
      </c>
      <c r="B174" s="10" t="s">
        <v>1489</v>
      </c>
      <c r="C174" s="10" t="s">
        <v>1278</v>
      </c>
      <c r="D174" s="10" t="s">
        <v>2131</v>
      </c>
      <c r="E174">
        <v>218</v>
      </c>
      <c r="F174" s="13">
        <v>44392.904849537037</v>
      </c>
      <c r="G174" s="9">
        <v>44392</v>
      </c>
      <c r="H174" s="10" t="s">
        <v>3032</v>
      </c>
      <c r="I174" s="10" t="s">
        <v>1489</v>
      </c>
      <c r="J174" s="10" t="s">
        <v>3033</v>
      </c>
      <c r="K174" s="14">
        <v>211</v>
      </c>
      <c r="L174" s="10" t="s">
        <v>3034</v>
      </c>
      <c r="M174" s="9">
        <v>44399</v>
      </c>
      <c r="N174">
        <f t="shared" si="2"/>
        <v>0.9678899082568807</v>
      </c>
    </row>
    <row r="175" spans="1:14">
      <c r="A175" s="10" t="s">
        <v>732</v>
      </c>
      <c r="B175" s="10" t="s">
        <v>1490</v>
      </c>
      <c r="C175" s="10" t="s">
        <v>1491</v>
      </c>
      <c r="D175" s="10" t="s">
        <v>2132</v>
      </c>
      <c r="E175">
        <v>475</v>
      </c>
      <c r="F175" s="13">
        <v>44437.530289351853</v>
      </c>
      <c r="G175" s="9">
        <v>44437</v>
      </c>
      <c r="H175" s="10" t="s">
        <v>3035</v>
      </c>
      <c r="I175" s="10" t="s">
        <v>1490</v>
      </c>
      <c r="J175" s="10" t="s">
        <v>3036</v>
      </c>
      <c r="K175" s="14">
        <v>283</v>
      </c>
      <c r="L175" s="10" t="s">
        <v>3037</v>
      </c>
      <c r="M175" s="9">
        <v>44447</v>
      </c>
      <c r="N175">
        <f t="shared" si="2"/>
        <v>0.59578947368421054</v>
      </c>
    </row>
    <row r="176" spans="1:14">
      <c r="A176" s="10" t="s">
        <v>732</v>
      </c>
      <c r="B176" s="10" t="s">
        <v>1492</v>
      </c>
      <c r="C176" s="10" t="s">
        <v>1278</v>
      </c>
      <c r="D176" s="10" t="s">
        <v>2133</v>
      </c>
      <c r="E176">
        <v>453</v>
      </c>
      <c r="F176" s="13">
        <v>44414.667442129627</v>
      </c>
      <c r="G176" s="9">
        <v>44414</v>
      </c>
      <c r="H176" s="10" t="s">
        <v>3038</v>
      </c>
      <c r="I176" s="10" t="s">
        <v>1492</v>
      </c>
      <c r="J176" s="10" t="s">
        <v>3039</v>
      </c>
      <c r="K176" s="14">
        <v>442</v>
      </c>
      <c r="L176" s="10" t="s">
        <v>3040</v>
      </c>
      <c r="M176" s="9">
        <v>44427</v>
      </c>
      <c r="N176">
        <f t="shared" si="2"/>
        <v>0.97571743929359822</v>
      </c>
    </row>
    <row r="177" spans="1:14">
      <c r="A177" s="10" t="s">
        <v>732</v>
      </c>
      <c r="B177" s="10" t="s">
        <v>1493</v>
      </c>
      <c r="C177" s="10" t="s">
        <v>1278</v>
      </c>
      <c r="D177" s="10" t="s">
        <v>2134</v>
      </c>
      <c r="E177">
        <v>489</v>
      </c>
      <c r="F177" s="13">
        <v>44428.633449074077</v>
      </c>
      <c r="G177" s="9">
        <v>44428</v>
      </c>
      <c r="H177" s="10" t="s">
        <v>3041</v>
      </c>
      <c r="I177" s="10" t="s">
        <v>1493</v>
      </c>
      <c r="J177" s="10" t="s">
        <v>3042</v>
      </c>
      <c r="K177" s="14">
        <v>246</v>
      </c>
      <c r="L177" s="10" t="s">
        <v>3043</v>
      </c>
      <c r="M177" s="9">
        <v>44435</v>
      </c>
      <c r="N177">
        <f t="shared" si="2"/>
        <v>0.50306748466257667</v>
      </c>
    </row>
    <row r="178" spans="1:14">
      <c r="A178" s="10" t="s">
        <v>732</v>
      </c>
      <c r="B178" s="10" t="s">
        <v>1494</v>
      </c>
      <c r="C178" s="10" t="s">
        <v>1495</v>
      </c>
      <c r="D178" s="10" t="s">
        <v>2135</v>
      </c>
      <c r="E178">
        <v>731</v>
      </c>
      <c r="F178" s="13">
        <v>44447.139490740738</v>
      </c>
      <c r="G178" s="9">
        <v>44447</v>
      </c>
      <c r="H178" s="10" t="s">
        <v>3044</v>
      </c>
      <c r="I178" s="10" t="s">
        <v>1494</v>
      </c>
      <c r="J178" s="10" t="s">
        <v>3045</v>
      </c>
      <c r="K178" s="14">
        <v>90</v>
      </c>
      <c r="L178" s="10" t="s">
        <v>3046</v>
      </c>
      <c r="M178" s="9">
        <v>44449</v>
      </c>
      <c r="N178">
        <f t="shared" si="2"/>
        <v>0.12311901504787962</v>
      </c>
    </row>
    <row r="179" spans="1:14">
      <c r="A179" s="10" t="s">
        <v>732</v>
      </c>
      <c r="B179" s="10" t="s">
        <v>1496</v>
      </c>
      <c r="C179" s="10" t="s">
        <v>1278</v>
      </c>
      <c r="D179" s="10" t="s">
        <v>2136</v>
      </c>
      <c r="E179">
        <v>527</v>
      </c>
      <c r="F179" s="13">
        <v>44438.563518518517</v>
      </c>
      <c r="G179" s="9">
        <v>44438</v>
      </c>
      <c r="H179" s="10" t="s">
        <v>3047</v>
      </c>
      <c r="I179" s="10" t="s">
        <v>1496</v>
      </c>
      <c r="J179" s="10" t="s">
        <v>3048</v>
      </c>
      <c r="K179" s="14">
        <v>209</v>
      </c>
      <c r="L179" s="10" t="s">
        <v>3049</v>
      </c>
      <c r="M179" s="9">
        <v>44455</v>
      </c>
      <c r="N179">
        <f t="shared" si="2"/>
        <v>0.396584440227704</v>
      </c>
    </row>
    <row r="180" spans="1:14">
      <c r="A180" s="10" t="s">
        <v>732</v>
      </c>
      <c r="B180" s="10" t="s">
        <v>1497</v>
      </c>
      <c r="C180" s="10" t="s">
        <v>1278</v>
      </c>
      <c r="D180" s="10" t="s">
        <v>2137</v>
      </c>
      <c r="E180">
        <v>668</v>
      </c>
      <c r="F180" s="13">
        <v>44442.628125000003</v>
      </c>
      <c r="G180" s="9">
        <v>44442</v>
      </c>
      <c r="H180" s="10" t="s">
        <v>3050</v>
      </c>
      <c r="I180" s="10" t="s">
        <v>1497</v>
      </c>
      <c r="J180" s="10" t="s">
        <v>3051</v>
      </c>
      <c r="K180" s="14">
        <v>329</v>
      </c>
      <c r="L180" s="10" t="s">
        <v>3052</v>
      </c>
      <c r="M180" s="9">
        <v>44453</v>
      </c>
      <c r="N180">
        <f t="shared" si="2"/>
        <v>0.49251497005988026</v>
      </c>
    </row>
    <row r="181" spans="1:14">
      <c r="A181" s="10" t="s">
        <v>732</v>
      </c>
      <c r="B181" s="10" t="s">
        <v>1498</v>
      </c>
      <c r="C181" s="10" t="s">
        <v>1499</v>
      </c>
      <c r="D181" s="10" t="s">
        <v>2138</v>
      </c>
      <c r="E181">
        <v>1722</v>
      </c>
      <c r="F181" s="13">
        <v>44447.32104166667</v>
      </c>
      <c r="G181" s="9">
        <v>44447</v>
      </c>
      <c r="H181" s="10" t="s">
        <v>3053</v>
      </c>
      <c r="I181" s="10" t="s">
        <v>1498</v>
      </c>
      <c r="J181" s="10" t="s">
        <v>3054</v>
      </c>
      <c r="K181" s="14">
        <v>1053</v>
      </c>
      <c r="L181" s="10" t="s">
        <v>3055</v>
      </c>
      <c r="M181" s="9">
        <v>44461</v>
      </c>
      <c r="N181">
        <f t="shared" si="2"/>
        <v>0.61149825783972123</v>
      </c>
    </row>
    <row r="182" spans="1:14">
      <c r="A182" s="10" t="s">
        <v>732</v>
      </c>
      <c r="B182" s="10" t="s">
        <v>1500</v>
      </c>
      <c r="C182" s="10" t="s">
        <v>1278</v>
      </c>
      <c r="D182" s="10" t="s">
        <v>2139</v>
      </c>
      <c r="E182">
        <v>448</v>
      </c>
      <c r="F182" s="13">
        <v>44436.148599537039</v>
      </c>
      <c r="G182" s="9">
        <v>44436</v>
      </c>
      <c r="H182" s="10" t="s">
        <v>3056</v>
      </c>
      <c r="I182" s="10" t="s">
        <v>1500</v>
      </c>
      <c r="J182" s="10" t="s">
        <v>3057</v>
      </c>
      <c r="K182" s="14">
        <v>165</v>
      </c>
      <c r="L182" s="10" t="s">
        <v>3058</v>
      </c>
      <c r="M182" s="9">
        <v>44455</v>
      </c>
      <c r="N182">
        <f t="shared" si="2"/>
        <v>0.36830357142857145</v>
      </c>
    </row>
    <row r="183" spans="1:14">
      <c r="A183" s="10" t="s">
        <v>732</v>
      </c>
      <c r="B183" s="10" t="s">
        <v>1501</v>
      </c>
      <c r="C183" s="10" t="s">
        <v>1278</v>
      </c>
      <c r="D183" s="10" t="s">
        <v>2140</v>
      </c>
      <c r="E183">
        <v>125</v>
      </c>
      <c r="F183" s="13">
        <v>44386.939201388886</v>
      </c>
      <c r="G183" s="9">
        <v>44386</v>
      </c>
      <c r="H183" s="10" t="s">
        <v>3059</v>
      </c>
      <c r="I183" s="10" t="s">
        <v>1501</v>
      </c>
      <c r="J183" s="10" t="s">
        <v>3060</v>
      </c>
      <c r="K183" s="14">
        <v>118</v>
      </c>
      <c r="L183" s="10" t="s">
        <v>3061</v>
      </c>
      <c r="M183" s="9">
        <v>44397</v>
      </c>
      <c r="N183">
        <f t="shared" si="2"/>
        <v>0.94399999999999995</v>
      </c>
    </row>
    <row r="184" spans="1:14">
      <c r="A184" s="10" t="s">
        <v>732</v>
      </c>
      <c r="B184" s="10" t="s">
        <v>1502</v>
      </c>
      <c r="C184" s="10" t="s">
        <v>1278</v>
      </c>
      <c r="D184" s="10" t="s">
        <v>2141</v>
      </c>
      <c r="E184">
        <v>90</v>
      </c>
      <c r="F184" s="13">
        <v>44383.254756944443</v>
      </c>
      <c r="G184" s="9">
        <v>44383</v>
      </c>
      <c r="H184" s="10" t="s">
        <v>3062</v>
      </c>
      <c r="I184" s="10" t="s">
        <v>1502</v>
      </c>
      <c r="J184" s="10" t="s">
        <v>3063</v>
      </c>
      <c r="K184" s="14">
        <v>82</v>
      </c>
      <c r="L184" s="10" t="s">
        <v>3064</v>
      </c>
      <c r="M184" s="9">
        <v>44421</v>
      </c>
      <c r="N184">
        <f t="shared" si="2"/>
        <v>0.91111111111111109</v>
      </c>
    </row>
    <row r="185" spans="1:14">
      <c r="A185" s="10" t="s">
        <v>732</v>
      </c>
      <c r="B185" s="10" t="s">
        <v>1503</v>
      </c>
      <c r="C185" s="10" t="s">
        <v>1278</v>
      </c>
      <c r="D185" s="10" t="s">
        <v>2142</v>
      </c>
      <c r="E185">
        <v>184</v>
      </c>
      <c r="F185" s="13">
        <v>44404.45034722222</v>
      </c>
      <c r="G185" s="9">
        <v>44404</v>
      </c>
      <c r="H185" s="10" t="s">
        <v>3065</v>
      </c>
      <c r="I185" s="10" t="s">
        <v>1503</v>
      </c>
      <c r="J185" s="10" t="s">
        <v>3066</v>
      </c>
      <c r="K185" s="14">
        <v>178</v>
      </c>
      <c r="L185" s="10" t="s">
        <v>3067</v>
      </c>
      <c r="M185" s="9">
        <v>44411</v>
      </c>
      <c r="N185">
        <f t="shared" si="2"/>
        <v>0.96739130434782605</v>
      </c>
    </row>
    <row r="186" spans="1:14">
      <c r="A186" s="10" t="s">
        <v>732</v>
      </c>
      <c r="B186" s="10" t="s">
        <v>1504</v>
      </c>
      <c r="C186" s="10" t="s">
        <v>1278</v>
      </c>
      <c r="D186" s="10" t="s">
        <v>2143</v>
      </c>
      <c r="E186">
        <v>130</v>
      </c>
      <c r="F186" s="13">
        <v>44390.583912037036</v>
      </c>
      <c r="G186" s="9">
        <v>44390</v>
      </c>
      <c r="H186" s="10" t="s">
        <v>3068</v>
      </c>
      <c r="I186" s="10" t="s">
        <v>1504</v>
      </c>
      <c r="J186" s="10" t="s">
        <v>3069</v>
      </c>
      <c r="K186" s="14">
        <v>130</v>
      </c>
      <c r="L186" s="10" t="s">
        <v>3070</v>
      </c>
      <c r="M186" s="9">
        <v>44406</v>
      </c>
      <c r="N186">
        <f t="shared" si="2"/>
        <v>1</v>
      </c>
    </row>
    <row r="187" spans="1:14">
      <c r="A187" s="10" t="s">
        <v>732</v>
      </c>
      <c r="B187" s="10" t="s">
        <v>1505</v>
      </c>
      <c r="C187" s="10" t="s">
        <v>1278</v>
      </c>
      <c r="D187" s="10" t="s">
        <v>2144</v>
      </c>
      <c r="E187">
        <v>1104</v>
      </c>
      <c r="F187" s="13">
        <v>44458.357245370367</v>
      </c>
      <c r="G187" s="9">
        <v>44458</v>
      </c>
      <c r="H187" s="10" t="s">
        <v>3071</v>
      </c>
      <c r="I187" s="10" t="s">
        <v>1505</v>
      </c>
      <c r="J187" s="10" t="s">
        <v>3072</v>
      </c>
      <c r="K187" s="14">
        <v>1094</v>
      </c>
      <c r="L187" s="10" t="s">
        <v>3073</v>
      </c>
      <c r="M187" s="9">
        <v>44466</v>
      </c>
      <c r="N187">
        <f t="shared" si="2"/>
        <v>0.99094202898550721</v>
      </c>
    </row>
    <row r="188" spans="1:14">
      <c r="A188" s="10" t="s">
        <v>732</v>
      </c>
      <c r="B188" s="10" t="s">
        <v>1506</v>
      </c>
      <c r="C188" s="10" t="s">
        <v>1278</v>
      </c>
      <c r="D188" s="10" t="s">
        <v>2145</v>
      </c>
      <c r="E188">
        <v>100</v>
      </c>
      <c r="F188" s="13">
        <v>44438.021249999998</v>
      </c>
      <c r="G188" s="9">
        <v>44438</v>
      </c>
      <c r="H188" s="10" t="s">
        <v>3074</v>
      </c>
      <c r="I188" s="10" t="s">
        <v>1506</v>
      </c>
      <c r="J188" s="10" t="s">
        <v>3075</v>
      </c>
      <c r="K188" s="14">
        <v>94</v>
      </c>
      <c r="L188" s="10" t="s">
        <v>3076</v>
      </c>
      <c r="M188" s="9">
        <v>44447</v>
      </c>
      <c r="N188">
        <f t="shared" si="2"/>
        <v>0.94</v>
      </c>
    </row>
    <row r="189" spans="1:14">
      <c r="A189" s="10" t="s">
        <v>732</v>
      </c>
      <c r="B189" s="10" t="s">
        <v>1507</v>
      </c>
      <c r="C189" s="10" t="s">
        <v>1278</v>
      </c>
      <c r="D189" s="10" t="s">
        <v>2146</v>
      </c>
      <c r="E189">
        <v>124</v>
      </c>
      <c r="F189" s="13">
        <v>44460.390625</v>
      </c>
      <c r="G189" s="9">
        <v>44460</v>
      </c>
      <c r="H189" s="10" t="s">
        <v>3077</v>
      </c>
      <c r="I189" s="10" t="s">
        <v>1507</v>
      </c>
      <c r="J189" s="10" t="s">
        <v>3078</v>
      </c>
      <c r="K189" s="14">
        <v>124</v>
      </c>
      <c r="L189" s="10" t="s">
        <v>3079</v>
      </c>
      <c r="M189" s="9">
        <v>44462</v>
      </c>
      <c r="N189">
        <f t="shared" si="2"/>
        <v>1</v>
      </c>
    </row>
    <row r="190" spans="1:14">
      <c r="A190" s="10" t="s">
        <v>732</v>
      </c>
      <c r="B190" s="10" t="s">
        <v>1508</v>
      </c>
      <c r="C190" s="10" t="s">
        <v>1278</v>
      </c>
      <c r="D190" s="10" t="s">
        <v>2147</v>
      </c>
      <c r="E190">
        <v>912</v>
      </c>
      <c r="F190" s="13">
        <v>44415.97320601852</v>
      </c>
      <c r="G190" s="9">
        <v>44415</v>
      </c>
      <c r="H190" s="10" t="s">
        <v>3080</v>
      </c>
      <c r="I190" s="10" t="s">
        <v>1508</v>
      </c>
      <c r="J190" s="10" t="s">
        <v>3081</v>
      </c>
      <c r="K190" s="14">
        <v>896</v>
      </c>
      <c r="L190" s="10" t="s">
        <v>3082</v>
      </c>
      <c r="M190" s="9">
        <v>44431</v>
      </c>
      <c r="N190">
        <f t="shared" si="2"/>
        <v>0.98245614035087714</v>
      </c>
    </row>
    <row r="191" spans="1:14">
      <c r="A191" s="10" t="s">
        <v>732</v>
      </c>
      <c r="B191" s="10" t="s">
        <v>1509</v>
      </c>
      <c r="C191" s="10" t="s">
        <v>1278</v>
      </c>
      <c r="D191" s="10" t="s">
        <v>2148</v>
      </c>
      <c r="E191">
        <v>186</v>
      </c>
      <c r="F191" s="13">
        <v>44385.482951388891</v>
      </c>
      <c r="G191" s="9">
        <v>44385</v>
      </c>
      <c r="H191" s="10" t="s">
        <v>3083</v>
      </c>
      <c r="I191" s="10" t="s">
        <v>1509</v>
      </c>
      <c r="J191" s="10" t="s">
        <v>3084</v>
      </c>
      <c r="K191" s="14">
        <v>179</v>
      </c>
      <c r="L191" s="10" t="s">
        <v>3085</v>
      </c>
      <c r="M191" s="9">
        <v>44391</v>
      </c>
      <c r="N191">
        <f t="shared" si="2"/>
        <v>0.9623655913978495</v>
      </c>
    </row>
    <row r="192" spans="1:14">
      <c r="A192" s="10" t="s">
        <v>732</v>
      </c>
      <c r="B192" s="10" t="s">
        <v>1510</v>
      </c>
      <c r="C192" s="10" t="s">
        <v>1278</v>
      </c>
      <c r="D192" s="10" t="s">
        <v>2149</v>
      </c>
      <c r="E192">
        <v>492</v>
      </c>
      <c r="F192" s="13">
        <v>44423.380960648145</v>
      </c>
      <c r="G192" s="9">
        <v>44423</v>
      </c>
      <c r="H192" s="10" t="s">
        <v>3086</v>
      </c>
      <c r="I192" s="10" t="s">
        <v>1510</v>
      </c>
      <c r="J192" s="10" t="s">
        <v>3087</v>
      </c>
      <c r="K192" s="14">
        <v>259</v>
      </c>
      <c r="L192" s="10" t="s">
        <v>3088</v>
      </c>
      <c r="M192" s="9">
        <v>44438</v>
      </c>
      <c r="N192">
        <f t="shared" si="2"/>
        <v>0.52642276422764223</v>
      </c>
    </row>
    <row r="193" spans="1:14">
      <c r="A193" s="10" t="s">
        <v>732</v>
      </c>
      <c r="B193" s="10" t="s">
        <v>1511</v>
      </c>
      <c r="C193" s="10" t="s">
        <v>1278</v>
      </c>
      <c r="D193" s="10" t="s">
        <v>2150</v>
      </c>
      <c r="E193">
        <v>229</v>
      </c>
      <c r="F193" s="13">
        <v>44438.257141203707</v>
      </c>
      <c r="G193" s="9">
        <v>44438</v>
      </c>
      <c r="H193" s="10" t="s">
        <v>3089</v>
      </c>
      <c r="I193" s="10" t="s">
        <v>1511</v>
      </c>
      <c r="J193" s="10" t="s">
        <v>3090</v>
      </c>
      <c r="K193" s="14">
        <v>224</v>
      </c>
      <c r="L193" s="10" t="s">
        <v>3091</v>
      </c>
      <c r="M193" s="9">
        <v>44448</v>
      </c>
      <c r="N193">
        <f t="shared" si="2"/>
        <v>0.97816593886462877</v>
      </c>
    </row>
    <row r="194" spans="1:14">
      <c r="A194" s="10" t="s">
        <v>732</v>
      </c>
      <c r="B194" s="10" t="s">
        <v>1512</v>
      </c>
      <c r="C194" s="10" t="s">
        <v>1278</v>
      </c>
      <c r="D194" s="10" t="s">
        <v>2151</v>
      </c>
      <c r="E194">
        <v>362</v>
      </c>
      <c r="F194" s="13">
        <v>44452.02684027778</v>
      </c>
      <c r="G194" s="9">
        <v>44452</v>
      </c>
      <c r="H194" s="10" t="s">
        <v>3092</v>
      </c>
      <c r="I194" s="10" t="s">
        <v>1512</v>
      </c>
      <c r="J194" s="10" t="s">
        <v>3093</v>
      </c>
      <c r="K194" s="14">
        <v>177</v>
      </c>
      <c r="L194" s="10" t="s">
        <v>3094</v>
      </c>
      <c r="M194" s="9">
        <v>44456</v>
      </c>
      <c r="N194">
        <f t="shared" si="2"/>
        <v>0.4889502762430939</v>
      </c>
    </row>
    <row r="195" spans="1:14">
      <c r="A195" s="10" t="s">
        <v>732</v>
      </c>
      <c r="B195" s="10" t="s">
        <v>1513</v>
      </c>
      <c r="C195" s="10" t="s">
        <v>1278</v>
      </c>
      <c r="D195" s="10" t="s">
        <v>2152</v>
      </c>
      <c r="E195">
        <v>661</v>
      </c>
      <c r="F195" s="13">
        <v>44399.072685185187</v>
      </c>
      <c r="G195" s="9">
        <v>44399</v>
      </c>
      <c r="H195" s="10" t="s">
        <v>3095</v>
      </c>
      <c r="I195" s="10" t="s">
        <v>1513</v>
      </c>
      <c r="J195" s="10" t="s">
        <v>3096</v>
      </c>
      <c r="K195" s="14">
        <v>660</v>
      </c>
      <c r="L195" s="10" t="s">
        <v>3097</v>
      </c>
      <c r="M195" s="9">
        <v>44411</v>
      </c>
      <c r="N195">
        <f t="shared" ref="N195:N258" si="3">K195/E195</f>
        <v>0.99848714069591527</v>
      </c>
    </row>
    <row r="196" spans="1:14">
      <c r="A196" s="10" t="s">
        <v>732</v>
      </c>
      <c r="B196" s="10" t="s">
        <v>1514</v>
      </c>
      <c r="C196" s="10" t="s">
        <v>1515</v>
      </c>
      <c r="D196" s="10" t="s">
        <v>2153</v>
      </c>
      <c r="E196">
        <v>158</v>
      </c>
      <c r="F196" s="13">
        <v>44430.164305555554</v>
      </c>
      <c r="G196" s="9">
        <v>44430</v>
      </c>
      <c r="H196" s="10" t="s">
        <v>3098</v>
      </c>
      <c r="I196" s="10" t="s">
        <v>1514</v>
      </c>
      <c r="J196" s="10" t="s">
        <v>3099</v>
      </c>
      <c r="K196" s="14">
        <v>153</v>
      </c>
      <c r="L196" s="10" t="s">
        <v>3100</v>
      </c>
      <c r="M196" s="9">
        <v>44448</v>
      </c>
      <c r="N196">
        <f t="shared" si="3"/>
        <v>0.96835443037974689</v>
      </c>
    </row>
    <row r="197" spans="1:14">
      <c r="A197" s="10" t="s">
        <v>732</v>
      </c>
      <c r="B197" s="10" t="s">
        <v>1516</v>
      </c>
      <c r="C197" s="10" t="s">
        <v>1278</v>
      </c>
      <c r="D197" s="10" t="s">
        <v>2154</v>
      </c>
      <c r="E197">
        <v>111</v>
      </c>
      <c r="F197" s="13">
        <v>44415.437650462962</v>
      </c>
      <c r="G197" s="9">
        <v>44415</v>
      </c>
      <c r="H197" s="10" t="s">
        <v>3101</v>
      </c>
      <c r="I197" s="10" t="s">
        <v>1516</v>
      </c>
      <c r="J197" s="10" t="s">
        <v>3102</v>
      </c>
      <c r="K197" s="14">
        <v>103</v>
      </c>
      <c r="L197" s="10" t="s">
        <v>3103</v>
      </c>
      <c r="M197" s="9">
        <v>44431</v>
      </c>
      <c r="N197">
        <f t="shared" si="3"/>
        <v>0.92792792792792789</v>
      </c>
    </row>
    <row r="198" spans="1:14">
      <c r="A198" s="10" t="s">
        <v>732</v>
      </c>
      <c r="B198" s="10" t="s">
        <v>1517</v>
      </c>
      <c r="C198" s="10" t="s">
        <v>1278</v>
      </c>
      <c r="D198" s="10" t="s">
        <v>2155</v>
      </c>
      <c r="E198">
        <v>877</v>
      </c>
      <c r="F198" s="13">
        <v>44459.609722222223</v>
      </c>
      <c r="G198" s="9">
        <v>44459</v>
      </c>
      <c r="H198" s="10" t="s">
        <v>3104</v>
      </c>
      <c r="I198" s="10" t="s">
        <v>1517</v>
      </c>
      <c r="J198" s="10" t="s">
        <v>3105</v>
      </c>
      <c r="K198" s="14">
        <v>704</v>
      </c>
      <c r="L198" s="10" t="s">
        <v>3106</v>
      </c>
      <c r="M198" s="9">
        <v>44469</v>
      </c>
      <c r="N198">
        <f t="shared" si="3"/>
        <v>0.80273660205245156</v>
      </c>
    </row>
    <row r="199" spans="1:14">
      <c r="A199" s="10" t="s">
        <v>732</v>
      </c>
      <c r="B199" s="10" t="s">
        <v>1518</v>
      </c>
      <c r="C199" s="10" t="s">
        <v>1278</v>
      </c>
      <c r="D199" s="10" t="s">
        <v>2156</v>
      </c>
      <c r="E199">
        <v>391</v>
      </c>
      <c r="F199" s="13">
        <v>44406.164930555555</v>
      </c>
      <c r="G199" s="9">
        <v>44406</v>
      </c>
      <c r="H199" s="10" t="s">
        <v>3107</v>
      </c>
      <c r="I199" s="10" t="s">
        <v>1518</v>
      </c>
      <c r="J199" s="10" t="s">
        <v>3108</v>
      </c>
      <c r="K199" s="14">
        <v>374</v>
      </c>
      <c r="L199" s="10" t="s">
        <v>3109</v>
      </c>
      <c r="M199" s="9">
        <v>44412</v>
      </c>
      <c r="N199">
        <f t="shared" si="3"/>
        <v>0.95652173913043481</v>
      </c>
    </row>
    <row r="200" spans="1:14">
      <c r="A200" s="10" t="s">
        <v>732</v>
      </c>
      <c r="B200" s="10" t="s">
        <v>1519</v>
      </c>
      <c r="C200" s="10" t="s">
        <v>1278</v>
      </c>
      <c r="D200" s="10" t="s">
        <v>2157</v>
      </c>
      <c r="E200">
        <v>1012</v>
      </c>
      <c r="F200" s="13">
        <v>44396.270208333335</v>
      </c>
      <c r="G200" s="9">
        <v>44396</v>
      </c>
      <c r="H200" s="10" t="s">
        <v>3110</v>
      </c>
      <c r="I200" s="10" t="s">
        <v>1519</v>
      </c>
      <c r="J200" s="10" t="s">
        <v>3111</v>
      </c>
      <c r="K200" s="14">
        <v>341</v>
      </c>
      <c r="L200" s="10" t="s">
        <v>3112</v>
      </c>
      <c r="M200" s="9">
        <v>44403</v>
      </c>
      <c r="N200">
        <f t="shared" si="3"/>
        <v>0.33695652173913043</v>
      </c>
    </row>
    <row r="201" spans="1:14">
      <c r="A201" s="10" t="s">
        <v>732</v>
      </c>
      <c r="B201" s="10" t="s">
        <v>1520</v>
      </c>
      <c r="C201" s="10" t="s">
        <v>1278</v>
      </c>
      <c r="D201" s="10" t="s">
        <v>2158</v>
      </c>
      <c r="E201">
        <v>315</v>
      </c>
      <c r="F201" s="13">
        <v>44387.239745370367</v>
      </c>
      <c r="G201" s="9">
        <v>44387</v>
      </c>
      <c r="H201" s="10" t="s">
        <v>3113</v>
      </c>
      <c r="I201" s="10" t="s">
        <v>1520</v>
      </c>
      <c r="J201" s="10" t="s">
        <v>3114</v>
      </c>
      <c r="K201" s="14">
        <v>307</v>
      </c>
      <c r="L201" s="10" t="s">
        <v>3115</v>
      </c>
      <c r="M201" s="9">
        <v>44396</v>
      </c>
      <c r="N201">
        <f t="shared" si="3"/>
        <v>0.97460317460317458</v>
      </c>
    </row>
    <row r="202" spans="1:14">
      <c r="A202" s="10" t="s">
        <v>732</v>
      </c>
      <c r="B202" s="10" t="s">
        <v>1521</v>
      </c>
      <c r="C202" s="10" t="s">
        <v>1278</v>
      </c>
      <c r="D202" s="10" t="s">
        <v>2159</v>
      </c>
      <c r="E202">
        <v>572</v>
      </c>
      <c r="F202" s="13">
        <v>44449.705868055556</v>
      </c>
      <c r="G202" s="9">
        <v>44449</v>
      </c>
      <c r="H202" s="10" t="s">
        <v>3116</v>
      </c>
      <c r="I202" s="10" t="s">
        <v>1521</v>
      </c>
      <c r="J202" s="10" t="s">
        <v>3117</v>
      </c>
      <c r="K202" s="14">
        <v>292</v>
      </c>
      <c r="L202" s="10" t="s">
        <v>3118</v>
      </c>
      <c r="M202" s="9">
        <v>44460</v>
      </c>
      <c r="N202">
        <f t="shared" si="3"/>
        <v>0.51048951048951052</v>
      </c>
    </row>
    <row r="203" spans="1:14">
      <c r="A203" s="10" t="s">
        <v>732</v>
      </c>
      <c r="B203" s="10" t="s">
        <v>1522</v>
      </c>
      <c r="C203" s="10" t="s">
        <v>1278</v>
      </c>
      <c r="D203" s="10" t="s">
        <v>2160</v>
      </c>
      <c r="E203">
        <v>49</v>
      </c>
      <c r="F203" s="13">
        <v>44420.362928240742</v>
      </c>
      <c r="G203" s="9">
        <v>44420</v>
      </c>
      <c r="H203" s="10" t="s">
        <v>3119</v>
      </c>
      <c r="I203" s="10" t="s">
        <v>1522</v>
      </c>
      <c r="J203" s="10" t="s">
        <v>3120</v>
      </c>
      <c r="K203" s="14">
        <v>49</v>
      </c>
      <c r="L203" s="10" t="s">
        <v>3121</v>
      </c>
      <c r="M203" s="9">
        <v>44427</v>
      </c>
      <c r="N203">
        <f t="shared" si="3"/>
        <v>1</v>
      </c>
    </row>
    <row r="204" spans="1:14">
      <c r="A204" s="10" t="s">
        <v>732</v>
      </c>
      <c r="B204" s="10" t="s">
        <v>1523</v>
      </c>
      <c r="C204" s="10" t="s">
        <v>1278</v>
      </c>
      <c r="D204" s="10" t="s">
        <v>2161</v>
      </c>
      <c r="E204">
        <v>184</v>
      </c>
      <c r="F204" s="13">
        <v>44399.969074074077</v>
      </c>
      <c r="G204" s="9">
        <v>44399</v>
      </c>
      <c r="H204" s="10" t="s">
        <v>3122</v>
      </c>
      <c r="I204" s="10" t="s">
        <v>1523</v>
      </c>
      <c r="J204" s="10" t="s">
        <v>3123</v>
      </c>
      <c r="K204" s="14">
        <v>184</v>
      </c>
      <c r="L204" s="10" t="s">
        <v>3124</v>
      </c>
      <c r="M204" s="9">
        <v>44400</v>
      </c>
      <c r="N204">
        <f t="shared" si="3"/>
        <v>1</v>
      </c>
    </row>
    <row r="205" spans="1:14">
      <c r="A205" s="10" t="s">
        <v>732</v>
      </c>
      <c r="B205" s="10" t="s">
        <v>1524</v>
      </c>
      <c r="C205" s="10" t="s">
        <v>1278</v>
      </c>
      <c r="D205" s="10" t="s">
        <v>2162</v>
      </c>
      <c r="E205">
        <v>564</v>
      </c>
      <c r="F205" s="13">
        <v>44375.550162037034</v>
      </c>
      <c r="G205" s="9">
        <v>44375</v>
      </c>
      <c r="H205" s="10" t="s">
        <v>3125</v>
      </c>
      <c r="I205" s="10" t="s">
        <v>1524</v>
      </c>
      <c r="J205" s="10" t="s">
        <v>3126</v>
      </c>
      <c r="K205" s="14">
        <v>402</v>
      </c>
      <c r="L205" s="10" t="s">
        <v>3127</v>
      </c>
      <c r="M205" s="9">
        <v>44393</v>
      </c>
      <c r="N205">
        <f t="shared" si="3"/>
        <v>0.71276595744680848</v>
      </c>
    </row>
    <row r="206" spans="1:14">
      <c r="A206" s="10" t="s">
        <v>732</v>
      </c>
      <c r="B206" s="10" t="s">
        <v>1525</v>
      </c>
      <c r="C206" s="10" t="s">
        <v>1278</v>
      </c>
      <c r="D206" s="10" t="s">
        <v>2163</v>
      </c>
      <c r="E206">
        <v>653</v>
      </c>
      <c r="F206" s="13">
        <v>44459.436782407407</v>
      </c>
      <c r="G206" s="9">
        <v>44459</v>
      </c>
      <c r="H206" s="10" t="s">
        <v>3128</v>
      </c>
      <c r="I206" s="10" t="s">
        <v>1525</v>
      </c>
      <c r="J206" s="10" t="s">
        <v>3129</v>
      </c>
      <c r="K206" s="14">
        <v>442</v>
      </c>
      <c r="L206" s="10" t="s">
        <v>3130</v>
      </c>
      <c r="M206" s="9">
        <v>44469</v>
      </c>
      <c r="N206">
        <f t="shared" si="3"/>
        <v>0.67687595712098014</v>
      </c>
    </row>
    <row r="207" spans="1:14">
      <c r="A207" s="10" t="s">
        <v>732</v>
      </c>
      <c r="B207" s="10" t="s">
        <v>1526</v>
      </c>
      <c r="C207" s="10" t="s">
        <v>1278</v>
      </c>
      <c r="D207" s="10" t="s">
        <v>2164</v>
      </c>
      <c r="E207">
        <v>316</v>
      </c>
      <c r="F207" s="13">
        <v>44409.280578703707</v>
      </c>
      <c r="G207" s="9">
        <v>44409</v>
      </c>
      <c r="H207" s="10" t="s">
        <v>3131</v>
      </c>
      <c r="I207" s="10" t="s">
        <v>1526</v>
      </c>
      <c r="J207" s="10" t="s">
        <v>3132</v>
      </c>
      <c r="K207" s="14">
        <v>306</v>
      </c>
      <c r="L207" s="10" t="s">
        <v>3133</v>
      </c>
      <c r="M207" s="9">
        <v>44417</v>
      </c>
      <c r="N207">
        <f t="shared" si="3"/>
        <v>0.96835443037974689</v>
      </c>
    </row>
    <row r="208" spans="1:14">
      <c r="A208" s="10" t="s">
        <v>732</v>
      </c>
      <c r="B208" s="10" t="s">
        <v>1527</v>
      </c>
      <c r="C208" s="10" t="s">
        <v>1278</v>
      </c>
      <c r="D208" s="10" t="s">
        <v>2165</v>
      </c>
      <c r="E208">
        <v>254</v>
      </c>
      <c r="F208" s="13">
        <v>44386.134814814817</v>
      </c>
      <c r="G208" s="9">
        <v>44386</v>
      </c>
      <c r="H208" s="10" t="s">
        <v>3134</v>
      </c>
      <c r="I208" s="10" t="s">
        <v>1527</v>
      </c>
      <c r="J208" s="10" t="s">
        <v>3135</v>
      </c>
      <c r="K208" s="14">
        <v>247</v>
      </c>
      <c r="L208" s="10" t="s">
        <v>3136</v>
      </c>
      <c r="M208" s="9">
        <v>44396</v>
      </c>
      <c r="N208">
        <f t="shared" si="3"/>
        <v>0.97244094488188981</v>
      </c>
    </row>
    <row r="209" spans="1:14">
      <c r="A209" s="10" t="s">
        <v>732</v>
      </c>
      <c r="B209" s="10" t="s">
        <v>1528</v>
      </c>
      <c r="C209" s="10" t="s">
        <v>1278</v>
      </c>
      <c r="D209" s="10" t="s">
        <v>2166</v>
      </c>
      <c r="E209">
        <v>442</v>
      </c>
      <c r="F209" s="13">
        <v>44453.490266203706</v>
      </c>
      <c r="G209" s="9">
        <v>44453</v>
      </c>
      <c r="H209" s="10" t="s">
        <v>3137</v>
      </c>
      <c r="I209" s="10" t="s">
        <v>1528</v>
      </c>
      <c r="J209" s="10" t="s">
        <v>3138</v>
      </c>
      <c r="K209" s="14">
        <v>213</v>
      </c>
      <c r="L209" s="10" t="s">
        <v>3139</v>
      </c>
      <c r="M209" s="9">
        <v>44454</v>
      </c>
      <c r="N209">
        <f t="shared" si="3"/>
        <v>0.48190045248868779</v>
      </c>
    </row>
    <row r="210" spans="1:14">
      <c r="A210" s="10" t="s">
        <v>732</v>
      </c>
      <c r="B210" s="10" t="s">
        <v>1529</v>
      </c>
      <c r="C210" s="10" t="s">
        <v>1278</v>
      </c>
      <c r="D210" s="10" t="s">
        <v>2167</v>
      </c>
      <c r="E210">
        <v>196</v>
      </c>
      <c r="F210" s="13">
        <v>44379.557951388888</v>
      </c>
      <c r="G210" s="9">
        <v>44379</v>
      </c>
      <c r="H210" s="10" t="s">
        <v>3140</v>
      </c>
      <c r="I210" s="10" t="s">
        <v>1529</v>
      </c>
      <c r="J210" s="10" t="s">
        <v>3141</v>
      </c>
      <c r="K210" s="14">
        <v>188</v>
      </c>
      <c r="L210" s="10" t="s">
        <v>3142</v>
      </c>
      <c r="M210" s="9">
        <v>44389</v>
      </c>
      <c r="N210">
        <f t="shared" si="3"/>
        <v>0.95918367346938771</v>
      </c>
    </row>
    <row r="211" spans="1:14">
      <c r="A211" s="10" t="s">
        <v>732</v>
      </c>
      <c r="B211" s="10" t="s">
        <v>1530</v>
      </c>
      <c r="C211" s="10" t="s">
        <v>1278</v>
      </c>
      <c r="D211" s="10" t="s">
        <v>2168</v>
      </c>
      <c r="E211">
        <v>301</v>
      </c>
      <c r="F211" s="13">
        <v>44406.459282407406</v>
      </c>
      <c r="G211" s="9">
        <v>44406</v>
      </c>
      <c r="H211" s="10" t="s">
        <v>3143</v>
      </c>
      <c r="I211" s="10" t="s">
        <v>1530</v>
      </c>
      <c r="J211" s="10" t="s">
        <v>3144</v>
      </c>
      <c r="K211" s="14">
        <v>294</v>
      </c>
      <c r="L211" s="10" t="s">
        <v>3145</v>
      </c>
      <c r="M211" s="9">
        <v>44417</v>
      </c>
      <c r="N211">
        <f t="shared" si="3"/>
        <v>0.97674418604651159</v>
      </c>
    </row>
    <row r="212" spans="1:14">
      <c r="A212" s="10" t="s">
        <v>732</v>
      </c>
      <c r="B212" s="10" t="s">
        <v>1531</v>
      </c>
      <c r="C212" s="10" t="s">
        <v>1532</v>
      </c>
      <c r="D212" s="10" t="s">
        <v>2169</v>
      </c>
      <c r="E212">
        <v>221</v>
      </c>
      <c r="F212" s="13">
        <v>44408.621215277781</v>
      </c>
      <c r="G212" s="9">
        <v>44408</v>
      </c>
      <c r="H212" s="10" t="s">
        <v>3146</v>
      </c>
      <c r="I212" s="10" t="s">
        <v>1531</v>
      </c>
      <c r="J212" s="10" t="s">
        <v>3147</v>
      </c>
      <c r="K212" s="14">
        <v>211</v>
      </c>
      <c r="L212" s="10" t="s">
        <v>3148</v>
      </c>
      <c r="M212" s="9">
        <v>44418</v>
      </c>
      <c r="N212">
        <f t="shared" si="3"/>
        <v>0.95475113122171951</v>
      </c>
    </row>
    <row r="213" spans="1:14">
      <c r="A213" s="10" t="s">
        <v>732</v>
      </c>
      <c r="B213" s="10" t="s">
        <v>1533</v>
      </c>
      <c r="C213" s="10" t="s">
        <v>1278</v>
      </c>
      <c r="D213" s="10" t="s">
        <v>2170</v>
      </c>
      <c r="E213">
        <v>343</v>
      </c>
      <c r="F213" s="13">
        <v>44438.281030092592</v>
      </c>
      <c r="G213" s="9">
        <v>44438</v>
      </c>
      <c r="H213" s="10" t="s">
        <v>3149</v>
      </c>
      <c r="I213" s="10" t="s">
        <v>1533</v>
      </c>
      <c r="J213" s="10" t="s">
        <v>3150</v>
      </c>
      <c r="K213" s="14">
        <v>260</v>
      </c>
      <c r="L213" s="10" t="s">
        <v>3151</v>
      </c>
      <c r="M213" s="9">
        <v>44453</v>
      </c>
      <c r="N213">
        <f t="shared" si="3"/>
        <v>0.75801749271137031</v>
      </c>
    </row>
    <row r="214" spans="1:14">
      <c r="A214" s="10" t="s">
        <v>732</v>
      </c>
      <c r="B214" s="10" t="s">
        <v>1534</v>
      </c>
      <c r="C214" s="10" t="s">
        <v>1278</v>
      </c>
      <c r="D214" s="10" t="s">
        <v>2171</v>
      </c>
      <c r="E214">
        <v>293</v>
      </c>
      <c r="F214" s="13">
        <v>44385.386354166665</v>
      </c>
      <c r="G214" s="9">
        <v>44385</v>
      </c>
      <c r="H214" s="10" t="s">
        <v>3152</v>
      </c>
      <c r="I214" s="10" t="s">
        <v>1534</v>
      </c>
      <c r="J214" s="10" t="s">
        <v>3153</v>
      </c>
      <c r="K214" s="14">
        <v>285</v>
      </c>
      <c r="L214" s="10" t="s">
        <v>3154</v>
      </c>
      <c r="M214" s="9">
        <v>44392</v>
      </c>
      <c r="N214">
        <f t="shared" si="3"/>
        <v>0.97269624573378843</v>
      </c>
    </row>
    <row r="215" spans="1:14">
      <c r="A215" s="10" t="s">
        <v>732</v>
      </c>
      <c r="B215" s="10" t="s">
        <v>1535</v>
      </c>
      <c r="C215" s="10" t="s">
        <v>1536</v>
      </c>
      <c r="D215" s="10" t="s">
        <v>2172</v>
      </c>
      <c r="E215">
        <v>426</v>
      </c>
      <c r="F215" s="13">
        <v>44430.096851851849</v>
      </c>
      <c r="G215" s="9">
        <v>44430</v>
      </c>
      <c r="H215" s="10" t="s">
        <v>3155</v>
      </c>
      <c r="I215" s="10" t="s">
        <v>1535</v>
      </c>
      <c r="J215" s="10" t="s">
        <v>3156</v>
      </c>
      <c r="K215" s="14">
        <v>224</v>
      </c>
      <c r="L215" s="10" t="s">
        <v>3157</v>
      </c>
      <c r="M215" s="9">
        <v>44438</v>
      </c>
      <c r="N215">
        <f t="shared" si="3"/>
        <v>0.5258215962441315</v>
      </c>
    </row>
    <row r="216" spans="1:14">
      <c r="A216" s="10" t="s">
        <v>732</v>
      </c>
      <c r="B216" s="10" t="s">
        <v>1537</v>
      </c>
      <c r="C216" s="10" t="s">
        <v>1278</v>
      </c>
      <c r="D216" s="10" t="s">
        <v>2173</v>
      </c>
      <c r="E216">
        <v>242</v>
      </c>
      <c r="F216" s="13">
        <v>44449.165555555555</v>
      </c>
      <c r="G216" s="9">
        <v>44449</v>
      </c>
      <c r="H216" s="10" t="s">
        <v>3158</v>
      </c>
      <c r="I216" s="10" t="s">
        <v>1537</v>
      </c>
      <c r="J216" s="10" t="s">
        <v>3159</v>
      </c>
      <c r="K216" s="14">
        <v>233</v>
      </c>
      <c r="L216" s="10" t="s">
        <v>3160</v>
      </c>
      <c r="M216" s="9">
        <v>44463</v>
      </c>
      <c r="N216">
        <f t="shared" si="3"/>
        <v>0.96280991735537191</v>
      </c>
    </row>
    <row r="217" spans="1:14">
      <c r="A217" s="10" t="s">
        <v>732</v>
      </c>
      <c r="B217" s="10" t="s">
        <v>1538</v>
      </c>
      <c r="C217" s="10" t="s">
        <v>1278</v>
      </c>
      <c r="D217" s="10" t="s">
        <v>2174</v>
      </c>
      <c r="E217">
        <v>336</v>
      </c>
      <c r="F217" s="13">
        <v>44385.999178240738</v>
      </c>
      <c r="G217" s="9">
        <v>44385</v>
      </c>
      <c r="H217" s="10" t="s">
        <v>3161</v>
      </c>
      <c r="I217" s="10" t="s">
        <v>1538</v>
      </c>
      <c r="J217" s="10" t="s">
        <v>3162</v>
      </c>
      <c r="K217" s="14">
        <v>188</v>
      </c>
      <c r="L217" s="10" t="s">
        <v>3163</v>
      </c>
      <c r="M217" s="9">
        <v>44397</v>
      </c>
      <c r="N217">
        <f t="shared" si="3"/>
        <v>0.55952380952380953</v>
      </c>
    </row>
    <row r="218" spans="1:14">
      <c r="A218" s="10" t="s">
        <v>732</v>
      </c>
      <c r="B218" s="10" t="s">
        <v>1539</v>
      </c>
      <c r="C218" s="10" t="s">
        <v>1540</v>
      </c>
      <c r="D218" s="10" t="s">
        <v>2175</v>
      </c>
      <c r="E218">
        <v>248</v>
      </c>
      <c r="F218" s="13">
        <v>44433.080428240741</v>
      </c>
      <c r="G218" s="9">
        <v>44433</v>
      </c>
      <c r="H218" s="10" t="s">
        <v>3164</v>
      </c>
      <c r="I218" s="10" t="s">
        <v>1539</v>
      </c>
      <c r="J218" s="10" t="s">
        <v>3165</v>
      </c>
      <c r="K218" s="14">
        <v>244</v>
      </c>
      <c r="L218" s="10" t="s">
        <v>3166</v>
      </c>
      <c r="M218" s="9">
        <v>44445</v>
      </c>
      <c r="N218">
        <f t="shared" si="3"/>
        <v>0.9838709677419355</v>
      </c>
    </row>
    <row r="219" spans="1:14">
      <c r="A219" s="10" t="s">
        <v>732</v>
      </c>
      <c r="B219" s="10" t="s">
        <v>1541</v>
      </c>
      <c r="C219" s="10" t="s">
        <v>1542</v>
      </c>
      <c r="D219" s="10" t="s">
        <v>2176</v>
      </c>
      <c r="E219">
        <v>101</v>
      </c>
      <c r="F219" s="13">
        <v>44376.436550925922</v>
      </c>
      <c r="G219" s="9">
        <v>44376</v>
      </c>
      <c r="H219" s="10" t="s">
        <v>3167</v>
      </c>
      <c r="I219" s="10" t="s">
        <v>1541</v>
      </c>
      <c r="J219" s="10" t="s">
        <v>3168</v>
      </c>
      <c r="K219" s="14">
        <v>94</v>
      </c>
      <c r="L219" s="10" t="s">
        <v>3169</v>
      </c>
      <c r="M219" s="9">
        <v>44389</v>
      </c>
      <c r="N219">
        <f t="shared" si="3"/>
        <v>0.93069306930693074</v>
      </c>
    </row>
    <row r="220" spans="1:14">
      <c r="A220" s="10" t="s">
        <v>732</v>
      </c>
      <c r="B220" s="10" t="s">
        <v>1543</v>
      </c>
      <c r="C220" s="10" t="s">
        <v>1278</v>
      </c>
      <c r="D220" s="10" t="s">
        <v>2177</v>
      </c>
      <c r="E220">
        <v>79</v>
      </c>
      <c r="F220" s="13">
        <v>44410.342881944445</v>
      </c>
      <c r="G220" s="9">
        <v>44410</v>
      </c>
      <c r="H220" s="10" t="s">
        <v>3170</v>
      </c>
      <c r="I220" s="10" t="s">
        <v>1543</v>
      </c>
      <c r="J220" s="10" t="s">
        <v>3171</v>
      </c>
      <c r="K220" s="14">
        <v>78</v>
      </c>
      <c r="L220" s="10" t="s">
        <v>3172</v>
      </c>
      <c r="M220" s="9">
        <v>44427</v>
      </c>
      <c r="N220">
        <f t="shared" si="3"/>
        <v>0.98734177215189878</v>
      </c>
    </row>
    <row r="221" spans="1:14">
      <c r="A221" s="10" t="s">
        <v>732</v>
      </c>
      <c r="B221" s="10" t="s">
        <v>1544</v>
      </c>
      <c r="C221" s="10" t="s">
        <v>1278</v>
      </c>
      <c r="D221" s="10" t="s">
        <v>2178</v>
      </c>
      <c r="E221">
        <v>125</v>
      </c>
      <c r="F221" s="13">
        <v>44395.008136574077</v>
      </c>
      <c r="G221" s="9">
        <v>44395</v>
      </c>
      <c r="H221" s="10" t="s">
        <v>3173</v>
      </c>
      <c r="I221" s="10" t="s">
        <v>1544</v>
      </c>
      <c r="J221" s="10" t="s">
        <v>3174</v>
      </c>
      <c r="K221" s="14">
        <v>125</v>
      </c>
      <c r="L221" s="10" t="s">
        <v>3175</v>
      </c>
      <c r="M221" s="9">
        <v>44398</v>
      </c>
      <c r="N221">
        <f t="shared" si="3"/>
        <v>1</v>
      </c>
    </row>
    <row r="222" spans="1:14">
      <c r="A222" s="10" t="s">
        <v>732</v>
      </c>
      <c r="B222" s="10" t="s">
        <v>1545</v>
      </c>
      <c r="C222" s="10" t="s">
        <v>1278</v>
      </c>
      <c r="D222" s="10" t="s">
        <v>2179</v>
      </c>
      <c r="E222">
        <v>1107</v>
      </c>
      <c r="F222" s="13">
        <v>44430.569247685184</v>
      </c>
      <c r="G222" s="9">
        <v>44430</v>
      </c>
      <c r="H222" s="10" t="s">
        <v>3176</v>
      </c>
      <c r="I222" s="10" t="s">
        <v>1545</v>
      </c>
      <c r="J222" s="10" t="s">
        <v>3177</v>
      </c>
      <c r="K222" s="14">
        <v>355</v>
      </c>
      <c r="L222" s="10" t="s">
        <v>3178</v>
      </c>
      <c r="M222" s="9">
        <v>44442</v>
      </c>
      <c r="N222">
        <f t="shared" si="3"/>
        <v>0.32068654019873533</v>
      </c>
    </row>
    <row r="223" spans="1:14">
      <c r="A223" s="10" t="s">
        <v>732</v>
      </c>
      <c r="B223" s="10" t="s">
        <v>1546</v>
      </c>
      <c r="C223" s="10" t="s">
        <v>1547</v>
      </c>
      <c r="D223" s="10" t="s">
        <v>2180</v>
      </c>
      <c r="E223">
        <v>146</v>
      </c>
      <c r="F223" s="13">
        <v>44457.406157407408</v>
      </c>
      <c r="G223" s="9">
        <v>44457</v>
      </c>
      <c r="H223" s="10" t="s">
        <v>3179</v>
      </c>
      <c r="I223" s="10" t="s">
        <v>1546</v>
      </c>
      <c r="J223" s="10" t="s">
        <v>3180</v>
      </c>
      <c r="K223" s="14">
        <v>138</v>
      </c>
      <c r="L223" s="10" t="s">
        <v>3181</v>
      </c>
      <c r="M223" s="9">
        <v>44466</v>
      </c>
      <c r="N223">
        <f t="shared" si="3"/>
        <v>0.9452054794520548</v>
      </c>
    </row>
    <row r="224" spans="1:14">
      <c r="A224" s="10" t="s">
        <v>732</v>
      </c>
      <c r="B224" s="10" t="s">
        <v>1548</v>
      </c>
      <c r="C224" s="10" t="s">
        <v>1278</v>
      </c>
      <c r="D224" s="10" t="s">
        <v>2181</v>
      </c>
      <c r="E224">
        <v>215</v>
      </c>
      <c r="F224" s="13">
        <v>44395.445162037038</v>
      </c>
      <c r="G224" s="9">
        <v>44395</v>
      </c>
      <c r="H224" s="10" t="s">
        <v>3182</v>
      </c>
      <c r="I224" s="10" t="s">
        <v>1548</v>
      </c>
      <c r="J224" s="10" t="s">
        <v>3183</v>
      </c>
      <c r="K224" s="14">
        <v>208</v>
      </c>
      <c r="L224" s="10" t="s">
        <v>3184</v>
      </c>
      <c r="M224" s="9">
        <v>44405</v>
      </c>
      <c r="N224">
        <f t="shared" si="3"/>
        <v>0.96744186046511627</v>
      </c>
    </row>
    <row r="225" spans="1:14">
      <c r="A225" s="10" t="s">
        <v>732</v>
      </c>
      <c r="B225" s="10" t="s">
        <v>1549</v>
      </c>
      <c r="C225" s="10" t="s">
        <v>1278</v>
      </c>
      <c r="D225" s="10" t="s">
        <v>2182</v>
      </c>
      <c r="E225">
        <v>143</v>
      </c>
      <c r="F225" s="13">
        <v>44424.049675925926</v>
      </c>
      <c r="G225" s="9">
        <v>44424</v>
      </c>
      <c r="H225" s="10" t="s">
        <v>3185</v>
      </c>
      <c r="I225" s="10" t="s">
        <v>1549</v>
      </c>
      <c r="J225" s="10" t="s">
        <v>3186</v>
      </c>
      <c r="K225" s="14">
        <v>135</v>
      </c>
      <c r="L225" s="10" t="s">
        <v>3187</v>
      </c>
      <c r="M225" s="9">
        <v>44431</v>
      </c>
      <c r="N225">
        <f t="shared" si="3"/>
        <v>0.94405594405594406</v>
      </c>
    </row>
    <row r="226" spans="1:14">
      <c r="A226" s="10" t="s">
        <v>732</v>
      </c>
      <c r="B226" s="10" t="s">
        <v>1550</v>
      </c>
      <c r="C226" s="10" t="s">
        <v>1551</v>
      </c>
      <c r="D226" s="10" t="s">
        <v>2183</v>
      </c>
      <c r="E226">
        <v>172</v>
      </c>
      <c r="F226" s="13">
        <v>44385.427986111114</v>
      </c>
      <c r="G226" s="9">
        <v>44385</v>
      </c>
      <c r="H226" s="10" t="s">
        <v>3188</v>
      </c>
      <c r="I226" s="10" t="s">
        <v>1550</v>
      </c>
      <c r="J226" s="10" t="s">
        <v>3189</v>
      </c>
      <c r="K226" s="14">
        <v>165</v>
      </c>
      <c r="L226" s="10" t="s">
        <v>3190</v>
      </c>
      <c r="M226" s="9">
        <v>44391</v>
      </c>
      <c r="N226">
        <f t="shared" si="3"/>
        <v>0.95930232558139539</v>
      </c>
    </row>
    <row r="227" spans="1:14">
      <c r="A227" s="10" t="s">
        <v>732</v>
      </c>
      <c r="B227" s="10" t="s">
        <v>1552</v>
      </c>
      <c r="C227" s="10" t="s">
        <v>1278</v>
      </c>
      <c r="D227" s="10" t="s">
        <v>2184</v>
      </c>
      <c r="E227">
        <v>1172</v>
      </c>
      <c r="F227" s="13">
        <v>44438.039814814816</v>
      </c>
      <c r="G227" s="9">
        <v>44438</v>
      </c>
      <c r="H227" s="10" t="s">
        <v>3191</v>
      </c>
      <c r="I227" s="10" t="s">
        <v>1552</v>
      </c>
      <c r="J227" s="10" t="s">
        <v>3192</v>
      </c>
      <c r="K227" s="14">
        <v>1039</v>
      </c>
      <c r="L227" s="10" t="s">
        <v>3193</v>
      </c>
      <c r="M227" s="9">
        <v>44447</v>
      </c>
      <c r="N227">
        <f t="shared" si="3"/>
        <v>0.88651877133105805</v>
      </c>
    </row>
    <row r="228" spans="1:14">
      <c r="A228" s="10" t="s">
        <v>732</v>
      </c>
      <c r="B228" s="10" t="s">
        <v>1553</v>
      </c>
      <c r="C228" s="10" t="s">
        <v>1278</v>
      </c>
      <c r="D228" s="10" t="s">
        <v>2185</v>
      </c>
      <c r="E228">
        <v>289</v>
      </c>
      <c r="F228" s="13">
        <v>44437.038530092592</v>
      </c>
      <c r="G228" s="9">
        <v>44437</v>
      </c>
      <c r="H228" s="10" t="s">
        <v>3194</v>
      </c>
      <c r="I228" s="10" t="s">
        <v>1553</v>
      </c>
      <c r="J228" s="10" t="s">
        <v>3195</v>
      </c>
      <c r="K228" s="14">
        <v>289</v>
      </c>
      <c r="L228" s="10" t="s">
        <v>3196</v>
      </c>
      <c r="M228" s="9">
        <v>44438</v>
      </c>
      <c r="N228">
        <f t="shared" si="3"/>
        <v>1</v>
      </c>
    </row>
    <row r="229" spans="1:14">
      <c r="A229" s="10" t="s">
        <v>732</v>
      </c>
      <c r="B229" s="10" t="s">
        <v>1554</v>
      </c>
      <c r="C229" s="10" t="s">
        <v>1555</v>
      </c>
      <c r="D229" s="10" t="s">
        <v>2186</v>
      </c>
      <c r="E229">
        <v>232</v>
      </c>
      <c r="F229" s="13">
        <v>44382.500405092593</v>
      </c>
      <c r="G229" s="9">
        <v>44382</v>
      </c>
      <c r="H229" s="10" t="s">
        <v>3197</v>
      </c>
      <c r="I229" s="10" t="s">
        <v>1554</v>
      </c>
      <c r="J229" s="10" t="s">
        <v>3198</v>
      </c>
      <c r="K229" s="14">
        <v>224</v>
      </c>
      <c r="L229" s="10" t="s">
        <v>3199</v>
      </c>
      <c r="M229" s="9">
        <v>44397</v>
      </c>
      <c r="N229">
        <f t="shared" si="3"/>
        <v>0.96551724137931039</v>
      </c>
    </row>
    <row r="230" spans="1:14">
      <c r="A230" s="10" t="s">
        <v>732</v>
      </c>
      <c r="B230" s="10" t="s">
        <v>1556</v>
      </c>
      <c r="C230" s="10" t="s">
        <v>1557</v>
      </c>
      <c r="D230" s="10" t="s">
        <v>2187</v>
      </c>
      <c r="E230">
        <v>89</v>
      </c>
      <c r="F230" s="13">
        <v>44399.978946759256</v>
      </c>
      <c r="G230" s="9">
        <v>44399</v>
      </c>
      <c r="H230" s="10" t="s">
        <v>3200</v>
      </c>
      <c r="I230" s="10" t="s">
        <v>1556</v>
      </c>
      <c r="J230" s="10" t="s">
        <v>3201</v>
      </c>
      <c r="K230" s="14">
        <v>83</v>
      </c>
      <c r="L230" s="10" t="s">
        <v>3202</v>
      </c>
      <c r="M230" s="9">
        <v>44405</v>
      </c>
      <c r="N230">
        <f t="shared" si="3"/>
        <v>0.93258426966292129</v>
      </c>
    </row>
    <row r="231" spans="1:14">
      <c r="A231" s="10" t="s">
        <v>732</v>
      </c>
      <c r="B231" s="10" t="s">
        <v>1558</v>
      </c>
      <c r="C231" s="10" t="s">
        <v>1278</v>
      </c>
      <c r="D231" s="10" t="s">
        <v>2188</v>
      </c>
      <c r="E231">
        <v>654</v>
      </c>
      <c r="F231" s="13">
        <v>44414.007025462961</v>
      </c>
      <c r="G231" s="9">
        <v>44414</v>
      </c>
      <c r="H231" s="10" t="s">
        <v>3203</v>
      </c>
      <c r="I231" s="10" t="s">
        <v>1558</v>
      </c>
      <c r="J231" s="10" t="s">
        <v>3204</v>
      </c>
      <c r="K231" s="14">
        <v>641</v>
      </c>
      <c r="L231" s="10" t="s">
        <v>3205</v>
      </c>
      <c r="M231" s="9">
        <v>44427</v>
      </c>
      <c r="N231">
        <f t="shared" si="3"/>
        <v>0.98012232415902145</v>
      </c>
    </row>
    <row r="232" spans="1:14">
      <c r="A232" s="10" t="s">
        <v>732</v>
      </c>
      <c r="B232" s="10" t="s">
        <v>1559</v>
      </c>
      <c r="C232" s="10" t="s">
        <v>1278</v>
      </c>
      <c r="D232" s="10" t="s">
        <v>2189</v>
      </c>
      <c r="E232">
        <v>232</v>
      </c>
      <c r="F232" s="13">
        <v>44434.236979166664</v>
      </c>
      <c r="G232" s="9">
        <v>44434</v>
      </c>
      <c r="H232" s="10" t="s">
        <v>3206</v>
      </c>
      <c r="I232" s="10" t="s">
        <v>1559</v>
      </c>
      <c r="J232" s="10" t="s">
        <v>3207</v>
      </c>
      <c r="K232" s="14">
        <v>54</v>
      </c>
      <c r="L232" s="10" t="s">
        <v>3208</v>
      </c>
      <c r="M232" s="9">
        <v>44440</v>
      </c>
      <c r="N232">
        <f t="shared" si="3"/>
        <v>0.23275862068965517</v>
      </c>
    </row>
    <row r="233" spans="1:14">
      <c r="A233" s="10" t="s">
        <v>732</v>
      </c>
      <c r="B233" s="10" t="s">
        <v>1560</v>
      </c>
      <c r="C233" s="10" t="s">
        <v>1278</v>
      </c>
      <c r="D233" s="10" t="s">
        <v>2190</v>
      </c>
      <c r="E233">
        <v>219</v>
      </c>
      <c r="F233" s="13">
        <v>44400.298252314817</v>
      </c>
      <c r="G233" s="9">
        <v>44400</v>
      </c>
      <c r="H233" s="10" t="s">
        <v>3209</v>
      </c>
      <c r="I233" s="10" t="s">
        <v>1560</v>
      </c>
      <c r="J233" s="10" t="s">
        <v>3210</v>
      </c>
      <c r="K233" s="14">
        <v>83</v>
      </c>
      <c r="L233" s="10" t="s">
        <v>3211</v>
      </c>
      <c r="M233" s="9">
        <v>44412</v>
      </c>
      <c r="N233">
        <f t="shared" si="3"/>
        <v>0.37899543378995432</v>
      </c>
    </row>
    <row r="234" spans="1:14">
      <c r="A234" s="10" t="s">
        <v>732</v>
      </c>
      <c r="B234" s="10" t="s">
        <v>1561</v>
      </c>
      <c r="C234" s="10" t="s">
        <v>1278</v>
      </c>
      <c r="D234" s="10" t="s">
        <v>2191</v>
      </c>
      <c r="E234">
        <v>102</v>
      </c>
      <c r="F234" s="13">
        <v>44387.450381944444</v>
      </c>
      <c r="G234" s="9">
        <v>44387</v>
      </c>
      <c r="H234" s="10" t="s">
        <v>3212</v>
      </c>
      <c r="I234" s="10" t="s">
        <v>1561</v>
      </c>
      <c r="J234" s="10" t="s">
        <v>3213</v>
      </c>
      <c r="K234" s="14">
        <v>94</v>
      </c>
      <c r="L234" s="10" t="s">
        <v>3214</v>
      </c>
      <c r="M234" s="9">
        <v>44396</v>
      </c>
      <c r="N234">
        <f t="shared" si="3"/>
        <v>0.92156862745098034</v>
      </c>
    </row>
    <row r="235" spans="1:14">
      <c r="A235" s="10" t="s">
        <v>732</v>
      </c>
      <c r="B235" s="10" t="s">
        <v>1562</v>
      </c>
      <c r="C235" s="10" t="s">
        <v>1278</v>
      </c>
      <c r="D235" s="10" t="s">
        <v>2192</v>
      </c>
      <c r="E235">
        <v>1077</v>
      </c>
      <c r="F235" s="13">
        <v>44438.251435185186</v>
      </c>
      <c r="G235" s="9">
        <v>44438</v>
      </c>
      <c r="H235" s="10" t="s">
        <v>3215</v>
      </c>
      <c r="I235" s="10" t="s">
        <v>1562</v>
      </c>
      <c r="J235" s="10" t="s">
        <v>3216</v>
      </c>
      <c r="K235" s="14">
        <v>921</v>
      </c>
      <c r="L235" s="10" t="s">
        <v>3217</v>
      </c>
      <c r="M235" s="9">
        <v>44448</v>
      </c>
      <c r="N235">
        <f t="shared" si="3"/>
        <v>0.85515320334261835</v>
      </c>
    </row>
    <row r="236" spans="1:14">
      <c r="A236" s="10" t="s">
        <v>732</v>
      </c>
      <c r="B236" s="10" t="s">
        <v>1563</v>
      </c>
      <c r="C236" s="10" t="s">
        <v>1278</v>
      </c>
      <c r="D236" s="10" t="s">
        <v>2193</v>
      </c>
      <c r="E236">
        <v>949</v>
      </c>
      <c r="F236" s="13">
        <v>44402.194131944445</v>
      </c>
      <c r="G236" s="9">
        <v>44402</v>
      </c>
      <c r="H236" s="10" t="s">
        <v>3218</v>
      </c>
      <c r="I236" s="10" t="s">
        <v>1563</v>
      </c>
      <c r="J236" s="10" t="s">
        <v>3219</v>
      </c>
      <c r="K236" s="14">
        <v>944</v>
      </c>
      <c r="L236" s="10" t="s">
        <v>3220</v>
      </c>
      <c r="M236" s="9">
        <v>44417</v>
      </c>
      <c r="N236">
        <f t="shared" si="3"/>
        <v>0.99473129610115907</v>
      </c>
    </row>
    <row r="237" spans="1:14">
      <c r="A237" s="10" t="s">
        <v>732</v>
      </c>
      <c r="B237" s="10" t="s">
        <v>1564</v>
      </c>
      <c r="C237" s="10" t="s">
        <v>1565</v>
      </c>
      <c r="D237" s="10" t="s">
        <v>2194</v>
      </c>
      <c r="E237">
        <v>127</v>
      </c>
      <c r="F237" s="13">
        <v>44374.200474537036</v>
      </c>
      <c r="G237" s="9">
        <v>44374</v>
      </c>
      <c r="H237" s="10" t="s">
        <v>3221</v>
      </c>
      <c r="I237" s="10" t="s">
        <v>1564</v>
      </c>
      <c r="J237" s="10" t="s">
        <v>3222</v>
      </c>
      <c r="K237" s="14">
        <v>119</v>
      </c>
      <c r="L237" s="10" t="s">
        <v>3223</v>
      </c>
      <c r="M237" s="9">
        <v>44379</v>
      </c>
      <c r="N237">
        <f t="shared" si="3"/>
        <v>0.93700787401574803</v>
      </c>
    </row>
    <row r="238" spans="1:14">
      <c r="A238" s="10" t="s">
        <v>732</v>
      </c>
      <c r="B238" s="10" t="s">
        <v>1566</v>
      </c>
      <c r="C238" s="10" t="s">
        <v>1278</v>
      </c>
      <c r="D238" s="10" t="s">
        <v>2195</v>
      </c>
      <c r="E238">
        <v>775</v>
      </c>
      <c r="F238" s="13">
        <v>44414.600358796299</v>
      </c>
      <c r="G238" s="9">
        <v>44414</v>
      </c>
      <c r="H238" s="10" t="s">
        <v>3224</v>
      </c>
      <c r="I238" s="10" t="s">
        <v>1566</v>
      </c>
      <c r="J238" s="10" t="s">
        <v>3225</v>
      </c>
      <c r="K238" s="14">
        <v>596</v>
      </c>
      <c r="L238" s="10" t="s">
        <v>3226</v>
      </c>
      <c r="M238" s="9">
        <v>44434</v>
      </c>
      <c r="N238">
        <f t="shared" si="3"/>
        <v>0.76903225806451614</v>
      </c>
    </row>
    <row r="239" spans="1:14">
      <c r="A239" s="10" t="s">
        <v>732</v>
      </c>
      <c r="B239" s="10" t="s">
        <v>1567</v>
      </c>
      <c r="C239" s="10" t="s">
        <v>1568</v>
      </c>
      <c r="D239" s="10" t="s">
        <v>2196</v>
      </c>
      <c r="E239">
        <v>184</v>
      </c>
      <c r="F239" s="13">
        <v>44380.101504629631</v>
      </c>
      <c r="G239" s="9">
        <v>44380</v>
      </c>
      <c r="H239" s="10" t="s">
        <v>3227</v>
      </c>
      <c r="I239" s="10" t="s">
        <v>1567</v>
      </c>
      <c r="J239" s="10" t="s">
        <v>3228</v>
      </c>
      <c r="K239" s="14">
        <v>184</v>
      </c>
      <c r="L239" s="10" t="s">
        <v>3229</v>
      </c>
      <c r="M239" s="9">
        <v>44382</v>
      </c>
      <c r="N239">
        <f t="shared" si="3"/>
        <v>1</v>
      </c>
    </row>
    <row r="240" spans="1:14">
      <c r="A240" s="10" t="s">
        <v>732</v>
      </c>
      <c r="B240" s="10" t="s">
        <v>1569</v>
      </c>
      <c r="C240" s="10" t="s">
        <v>1278</v>
      </c>
      <c r="D240" s="10" t="s">
        <v>2197</v>
      </c>
      <c r="E240">
        <v>365</v>
      </c>
      <c r="F240" s="13">
        <v>44378.981874999998</v>
      </c>
      <c r="G240" s="9">
        <v>44378</v>
      </c>
      <c r="H240" s="10" t="s">
        <v>3230</v>
      </c>
      <c r="I240" s="10" t="s">
        <v>1569</v>
      </c>
      <c r="J240" s="10" t="s">
        <v>3231</v>
      </c>
      <c r="K240" s="14">
        <v>365</v>
      </c>
      <c r="L240" s="10" t="s">
        <v>3232</v>
      </c>
      <c r="M240" s="9">
        <v>44379</v>
      </c>
      <c r="N240">
        <f t="shared" si="3"/>
        <v>1</v>
      </c>
    </row>
    <row r="241" spans="1:14">
      <c r="A241" s="10" t="s">
        <v>732</v>
      </c>
      <c r="B241" s="10" t="s">
        <v>1570</v>
      </c>
      <c r="C241" s="10" t="s">
        <v>1278</v>
      </c>
      <c r="D241" s="10" t="s">
        <v>2198</v>
      </c>
      <c r="E241">
        <v>160</v>
      </c>
      <c r="F241" s="13">
        <v>44395.181250000001</v>
      </c>
      <c r="G241" s="9">
        <v>44395</v>
      </c>
      <c r="H241" s="10" t="s">
        <v>3233</v>
      </c>
      <c r="I241" s="10" t="s">
        <v>1570</v>
      </c>
      <c r="J241" s="10" t="s">
        <v>3234</v>
      </c>
      <c r="K241" s="14">
        <v>153</v>
      </c>
      <c r="L241" s="10" t="s">
        <v>3235</v>
      </c>
      <c r="M241" s="9">
        <v>44403</v>
      </c>
      <c r="N241">
        <f t="shared" si="3"/>
        <v>0.95625000000000004</v>
      </c>
    </row>
    <row r="242" spans="1:14">
      <c r="A242" s="10" t="s">
        <v>732</v>
      </c>
      <c r="B242" s="10" t="s">
        <v>1571</v>
      </c>
      <c r="C242" s="10" t="s">
        <v>1278</v>
      </c>
      <c r="D242" s="10" t="s">
        <v>2199</v>
      </c>
      <c r="E242">
        <v>390</v>
      </c>
      <c r="F242" s="13">
        <v>44440.514687499999</v>
      </c>
      <c r="G242" s="9">
        <v>44440</v>
      </c>
      <c r="H242" s="10" t="s">
        <v>3236</v>
      </c>
      <c r="I242" s="10" t="s">
        <v>1571</v>
      </c>
      <c r="J242" s="10" t="s">
        <v>3237</v>
      </c>
      <c r="K242" s="14">
        <v>213</v>
      </c>
      <c r="L242" s="10" t="s">
        <v>3238</v>
      </c>
      <c r="M242" s="9">
        <v>44455</v>
      </c>
      <c r="N242">
        <f t="shared" si="3"/>
        <v>0.5461538461538461</v>
      </c>
    </row>
    <row r="243" spans="1:14">
      <c r="A243" s="10" t="s">
        <v>732</v>
      </c>
      <c r="B243" s="10" t="s">
        <v>1572</v>
      </c>
      <c r="C243" s="10" t="s">
        <v>1278</v>
      </c>
      <c r="D243" s="10" t="s">
        <v>2200</v>
      </c>
      <c r="E243">
        <v>184</v>
      </c>
      <c r="F243" s="13">
        <v>44394.066620370373</v>
      </c>
      <c r="G243" s="9">
        <v>44394</v>
      </c>
      <c r="H243" s="10" t="s">
        <v>3239</v>
      </c>
      <c r="I243" s="10" t="s">
        <v>1572</v>
      </c>
      <c r="J243" s="10" t="s">
        <v>3240</v>
      </c>
      <c r="K243" s="14">
        <v>184</v>
      </c>
      <c r="L243" s="10" t="s">
        <v>3241</v>
      </c>
      <c r="M243" s="9">
        <v>44396</v>
      </c>
      <c r="N243">
        <f t="shared" si="3"/>
        <v>1</v>
      </c>
    </row>
    <row r="244" spans="1:14">
      <c r="A244" s="10" t="s">
        <v>732</v>
      </c>
      <c r="B244" s="10" t="s">
        <v>1573</v>
      </c>
      <c r="C244" s="10" t="s">
        <v>1278</v>
      </c>
      <c r="D244" s="10" t="s">
        <v>2201</v>
      </c>
      <c r="E244">
        <v>211</v>
      </c>
      <c r="F244" s="13">
        <v>44390.15834490741</v>
      </c>
      <c r="G244" s="9">
        <v>44390</v>
      </c>
      <c r="H244" s="10" t="s">
        <v>3242</v>
      </c>
      <c r="I244" s="10" t="s">
        <v>1573</v>
      </c>
      <c r="J244" s="10" t="s">
        <v>3243</v>
      </c>
      <c r="K244" s="14">
        <v>101</v>
      </c>
      <c r="L244" s="10" t="s">
        <v>3244</v>
      </c>
      <c r="M244" s="9">
        <v>44419</v>
      </c>
      <c r="N244">
        <f t="shared" si="3"/>
        <v>0.47867298578199052</v>
      </c>
    </row>
    <row r="245" spans="1:14">
      <c r="A245" s="10" t="s">
        <v>732</v>
      </c>
      <c r="B245" s="10" t="s">
        <v>1574</v>
      </c>
      <c r="C245" s="10" t="s">
        <v>1278</v>
      </c>
      <c r="D245" s="10" t="s">
        <v>2202</v>
      </c>
      <c r="E245">
        <v>456</v>
      </c>
      <c r="F245" s="13">
        <v>44384.533541666664</v>
      </c>
      <c r="G245" s="9">
        <v>44384</v>
      </c>
      <c r="H245" s="10" t="s">
        <v>3245</v>
      </c>
      <c r="I245" s="10" t="s">
        <v>1574</v>
      </c>
      <c r="J245" s="10" t="s">
        <v>3246</v>
      </c>
      <c r="K245" s="14">
        <v>224</v>
      </c>
      <c r="L245" s="10" t="s">
        <v>3247</v>
      </c>
      <c r="M245" s="9">
        <v>44392</v>
      </c>
      <c r="N245">
        <f t="shared" si="3"/>
        <v>0.49122807017543857</v>
      </c>
    </row>
    <row r="246" spans="1:14">
      <c r="A246" s="10" t="s">
        <v>732</v>
      </c>
      <c r="B246" s="10" t="s">
        <v>1575</v>
      </c>
      <c r="C246" s="10" t="s">
        <v>1576</v>
      </c>
      <c r="D246" s="10" t="s">
        <v>2203</v>
      </c>
      <c r="E246">
        <v>20</v>
      </c>
      <c r="F246" s="13">
        <v>44428.540358796294</v>
      </c>
      <c r="G246" s="9">
        <v>44428</v>
      </c>
      <c r="H246" s="10" t="s">
        <v>3248</v>
      </c>
      <c r="I246" s="10" t="s">
        <v>1575</v>
      </c>
      <c r="J246" s="10" t="s">
        <v>3249</v>
      </c>
      <c r="K246" s="14">
        <v>20</v>
      </c>
      <c r="L246" s="10" t="s">
        <v>3250</v>
      </c>
      <c r="M246" s="9">
        <v>44438</v>
      </c>
      <c r="N246">
        <f t="shared" si="3"/>
        <v>1</v>
      </c>
    </row>
    <row r="247" spans="1:14">
      <c r="A247" s="10" t="s">
        <v>732</v>
      </c>
      <c r="B247" s="10" t="s">
        <v>1577</v>
      </c>
      <c r="C247" s="10" t="s">
        <v>1278</v>
      </c>
      <c r="D247" s="10" t="s">
        <v>2204</v>
      </c>
      <c r="E247">
        <v>242</v>
      </c>
      <c r="F247" s="13">
        <v>44439.038981481484</v>
      </c>
      <c r="G247" s="9">
        <v>44439</v>
      </c>
      <c r="H247" s="10" t="s">
        <v>3251</v>
      </c>
      <c r="I247" s="10" t="s">
        <v>1577</v>
      </c>
      <c r="J247" s="10" t="s">
        <v>3252</v>
      </c>
      <c r="K247" s="14">
        <v>237</v>
      </c>
      <c r="L247" s="10" t="s">
        <v>3253</v>
      </c>
      <c r="M247" s="9">
        <v>44445</v>
      </c>
      <c r="N247">
        <f t="shared" si="3"/>
        <v>0.97933884297520657</v>
      </c>
    </row>
    <row r="248" spans="1:14">
      <c r="A248" s="10" t="s">
        <v>732</v>
      </c>
      <c r="B248" s="10" t="s">
        <v>1578</v>
      </c>
      <c r="C248" s="10" t="s">
        <v>1579</v>
      </c>
      <c r="D248" s="10" t="s">
        <v>2205</v>
      </c>
      <c r="E248">
        <v>137</v>
      </c>
      <c r="F248" s="13">
        <v>44385.144895833335</v>
      </c>
      <c r="G248" s="9">
        <v>44385</v>
      </c>
      <c r="H248" s="10" t="s">
        <v>3254</v>
      </c>
      <c r="I248" s="10" t="s">
        <v>1578</v>
      </c>
      <c r="J248" s="10" t="s">
        <v>3255</v>
      </c>
      <c r="K248" s="14">
        <v>137</v>
      </c>
      <c r="L248" s="10" t="s">
        <v>3256</v>
      </c>
      <c r="M248" s="9">
        <v>44388</v>
      </c>
      <c r="N248">
        <f t="shared" si="3"/>
        <v>1</v>
      </c>
    </row>
    <row r="249" spans="1:14">
      <c r="A249" s="10" t="s">
        <v>732</v>
      </c>
      <c r="B249" s="10" t="s">
        <v>1580</v>
      </c>
      <c r="C249" s="10" t="s">
        <v>1581</v>
      </c>
      <c r="D249" s="10" t="s">
        <v>2206</v>
      </c>
      <c r="E249">
        <v>733</v>
      </c>
      <c r="F249" s="13">
        <v>44425.116840277777</v>
      </c>
      <c r="G249" s="9">
        <v>44425</v>
      </c>
      <c r="H249" s="10" t="s">
        <v>3257</v>
      </c>
      <c r="I249" s="10" t="s">
        <v>1580</v>
      </c>
      <c r="J249" s="10" t="s">
        <v>3258</v>
      </c>
      <c r="K249" s="14">
        <v>206</v>
      </c>
      <c r="L249" s="10" t="s">
        <v>3259</v>
      </c>
      <c r="M249" s="9">
        <v>44434</v>
      </c>
      <c r="N249">
        <f t="shared" si="3"/>
        <v>0.28103683492496589</v>
      </c>
    </row>
    <row r="250" spans="1:14">
      <c r="A250" s="10" t="s">
        <v>732</v>
      </c>
      <c r="B250" s="10" t="s">
        <v>1582</v>
      </c>
      <c r="C250" s="10" t="s">
        <v>1278</v>
      </c>
      <c r="D250" s="10" t="s">
        <v>2207</v>
      </c>
      <c r="E250">
        <v>213</v>
      </c>
      <c r="F250" s="13">
        <v>44432.451539351852</v>
      </c>
      <c r="G250" s="9">
        <v>44432</v>
      </c>
      <c r="H250" s="10" t="s">
        <v>3260</v>
      </c>
      <c r="I250" s="10" t="s">
        <v>1582</v>
      </c>
      <c r="J250" s="10" t="s">
        <v>3261</v>
      </c>
      <c r="K250" s="14">
        <v>214</v>
      </c>
      <c r="L250" s="10" t="s">
        <v>3262</v>
      </c>
      <c r="M250" s="9">
        <v>44433</v>
      </c>
      <c r="N250">
        <f t="shared" si="3"/>
        <v>1.0046948356807512</v>
      </c>
    </row>
    <row r="251" spans="1:14">
      <c r="A251" s="10" t="s">
        <v>732</v>
      </c>
      <c r="B251" s="10" t="s">
        <v>1583</v>
      </c>
      <c r="C251" s="10" t="s">
        <v>1584</v>
      </c>
      <c r="D251" s="10" t="s">
        <v>2208</v>
      </c>
      <c r="E251">
        <v>585</v>
      </c>
      <c r="F251" s="13">
        <v>44384.568310185183</v>
      </c>
      <c r="G251" s="9">
        <v>44384</v>
      </c>
      <c r="H251" s="10" t="s">
        <v>3263</v>
      </c>
      <c r="I251" s="10" t="s">
        <v>1583</v>
      </c>
      <c r="J251" s="10" t="s">
        <v>3264</v>
      </c>
      <c r="K251" s="14">
        <v>575</v>
      </c>
      <c r="L251" s="10" t="s">
        <v>3265</v>
      </c>
      <c r="M251" s="9">
        <v>44397</v>
      </c>
      <c r="N251">
        <f t="shared" si="3"/>
        <v>0.98290598290598286</v>
      </c>
    </row>
    <row r="252" spans="1:14">
      <c r="A252" s="10" t="s">
        <v>732</v>
      </c>
      <c r="B252" s="10" t="s">
        <v>1585</v>
      </c>
      <c r="C252" s="10" t="s">
        <v>1278</v>
      </c>
      <c r="D252" s="10" t="s">
        <v>2209</v>
      </c>
      <c r="E252">
        <v>611</v>
      </c>
      <c r="F252" s="13">
        <v>44401.385358796295</v>
      </c>
      <c r="G252" s="9">
        <v>44401</v>
      </c>
      <c r="H252" s="10" t="s">
        <v>3266</v>
      </c>
      <c r="I252" s="10" t="s">
        <v>1585</v>
      </c>
      <c r="J252" s="10" t="s">
        <v>3267</v>
      </c>
      <c r="K252" s="14">
        <v>184</v>
      </c>
      <c r="L252" s="10" t="s">
        <v>3268</v>
      </c>
      <c r="M252" s="9">
        <v>44413</v>
      </c>
      <c r="N252">
        <f t="shared" si="3"/>
        <v>0.30114566284779049</v>
      </c>
    </row>
    <row r="253" spans="1:14">
      <c r="A253" s="10" t="s">
        <v>732</v>
      </c>
      <c r="B253" s="10" t="s">
        <v>1586</v>
      </c>
      <c r="C253" s="10" t="s">
        <v>1278</v>
      </c>
      <c r="D253" s="10" t="s">
        <v>2210</v>
      </c>
      <c r="E253">
        <v>196</v>
      </c>
      <c r="F253" s="13">
        <v>44384.653379629628</v>
      </c>
      <c r="G253" s="9">
        <v>44384</v>
      </c>
      <c r="H253" s="10" t="s">
        <v>3269</v>
      </c>
      <c r="I253" s="10" t="s">
        <v>1586</v>
      </c>
      <c r="J253" s="10" t="s">
        <v>3270</v>
      </c>
      <c r="K253" s="14">
        <v>189</v>
      </c>
      <c r="L253" s="10" t="s">
        <v>3271</v>
      </c>
      <c r="M253" s="9">
        <v>44390</v>
      </c>
      <c r="N253">
        <f t="shared" si="3"/>
        <v>0.9642857142857143</v>
      </c>
    </row>
    <row r="254" spans="1:14">
      <c r="A254" s="10" t="s">
        <v>732</v>
      </c>
      <c r="B254" s="10" t="s">
        <v>1587</v>
      </c>
      <c r="C254" s="10" t="s">
        <v>1278</v>
      </c>
      <c r="D254" s="10" t="s">
        <v>2211</v>
      </c>
      <c r="E254">
        <v>751</v>
      </c>
      <c r="F254" s="13">
        <v>44420.268229166664</v>
      </c>
      <c r="G254" s="9">
        <v>44420</v>
      </c>
      <c r="H254" s="10" t="s">
        <v>3272</v>
      </c>
      <c r="I254" s="10" t="s">
        <v>1587</v>
      </c>
      <c r="J254" s="10" t="s">
        <v>3273</v>
      </c>
      <c r="K254" s="14">
        <v>741</v>
      </c>
      <c r="L254" s="10" t="s">
        <v>3274</v>
      </c>
      <c r="M254" s="9">
        <v>44431</v>
      </c>
      <c r="N254">
        <f t="shared" si="3"/>
        <v>0.98668442077230356</v>
      </c>
    </row>
    <row r="255" spans="1:14">
      <c r="A255" s="10" t="s">
        <v>732</v>
      </c>
      <c r="B255" s="10" t="s">
        <v>1588</v>
      </c>
      <c r="C255" s="10" t="s">
        <v>1278</v>
      </c>
      <c r="D255" s="10" t="s">
        <v>2212</v>
      </c>
      <c r="E255">
        <v>114</v>
      </c>
      <c r="F255" s="13">
        <v>44390.337627314817</v>
      </c>
      <c r="G255" s="9">
        <v>44390</v>
      </c>
      <c r="H255" s="10" t="s">
        <v>3275</v>
      </c>
      <c r="I255" s="10" t="s">
        <v>1588</v>
      </c>
      <c r="J255" s="10" t="s">
        <v>3276</v>
      </c>
      <c r="K255" s="14">
        <v>113</v>
      </c>
      <c r="L255" s="10" t="s">
        <v>3277</v>
      </c>
      <c r="M255" s="9">
        <v>44397</v>
      </c>
      <c r="N255">
        <f t="shared" si="3"/>
        <v>0.99122807017543857</v>
      </c>
    </row>
    <row r="256" spans="1:14">
      <c r="A256" s="10" t="s">
        <v>732</v>
      </c>
      <c r="B256" s="10" t="s">
        <v>1589</v>
      </c>
      <c r="C256" s="10" t="s">
        <v>1278</v>
      </c>
      <c r="D256" s="10" t="s">
        <v>2213</v>
      </c>
      <c r="E256">
        <v>244</v>
      </c>
      <c r="F256" s="13">
        <v>44444.190891203703</v>
      </c>
      <c r="G256" s="9">
        <v>44444</v>
      </c>
      <c r="H256" s="10" t="s">
        <v>3278</v>
      </c>
      <c r="I256" s="10" t="s">
        <v>1589</v>
      </c>
      <c r="J256" s="10" t="s">
        <v>3279</v>
      </c>
      <c r="K256" s="14">
        <v>235</v>
      </c>
      <c r="L256" s="10" t="s">
        <v>3280</v>
      </c>
      <c r="M256" s="9">
        <v>44449</v>
      </c>
      <c r="N256">
        <f t="shared" si="3"/>
        <v>0.96311475409836067</v>
      </c>
    </row>
    <row r="257" spans="1:14">
      <c r="A257" s="10" t="s">
        <v>732</v>
      </c>
      <c r="B257" s="10" t="s">
        <v>1590</v>
      </c>
      <c r="C257" s="10" t="s">
        <v>1278</v>
      </c>
      <c r="D257" s="10" t="s">
        <v>2214</v>
      </c>
      <c r="E257">
        <v>1039</v>
      </c>
      <c r="F257" s="13">
        <v>44414.101145833331</v>
      </c>
      <c r="G257" s="9">
        <v>44414</v>
      </c>
      <c r="H257" s="10" t="s">
        <v>3281</v>
      </c>
      <c r="I257" s="10" t="s">
        <v>1590</v>
      </c>
      <c r="J257" s="10" t="s">
        <v>3282</v>
      </c>
      <c r="K257" s="14">
        <v>512</v>
      </c>
      <c r="L257" s="10" t="s">
        <v>3283</v>
      </c>
      <c r="M257" s="9">
        <v>44427</v>
      </c>
      <c r="N257">
        <f t="shared" si="3"/>
        <v>0.49278152069297404</v>
      </c>
    </row>
    <row r="258" spans="1:14">
      <c r="A258" s="10" t="s">
        <v>732</v>
      </c>
      <c r="B258" s="10" t="s">
        <v>1591</v>
      </c>
      <c r="C258" s="10" t="s">
        <v>1278</v>
      </c>
      <c r="D258" s="10" t="s">
        <v>2215</v>
      </c>
      <c r="E258">
        <v>341</v>
      </c>
      <c r="F258" s="13">
        <v>44392.973726851851</v>
      </c>
      <c r="G258" s="9">
        <v>44392</v>
      </c>
      <c r="H258" s="10" t="s">
        <v>3284</v>
      </c>
      <c r="I258" s="10" t="s">
        <v>1591</v>
      </c>
      <c r="J258" s="10" t="s">
        <v>3285</v>
      </c>
      <c r="K258" s="14">
        <v>189</v>
      </c>
      <c r="L258" s="10" t="s">
        <v>3286</v>
      </c>
      <c r="M258" s="9">
        <v>44400</v>
      </c>
      <c r="N258">
        <f t="shared" si="3"/>
        <v>0.55425219941348969</v>
      </c>
    </row>
    <row r="259" spans="1:14">
      <c r="A259" s="10" t="s">
        <v>732</v>
      </c>
      <c r="B259" s="10" t="s">
        <v>1592</v>
      </c>
      <c r="C259" s="10" t="s">
        <v>1278</v>
      </c>
      <c r="D259" s="10" t="s">
        <v>2216</v>
      </c>
      <c r="E259">
        <v>149</v>
      </c>
      <c r="F259" s="13">
        <v>44414.080682870372</v>
      </c>
      <c r="G259" s="9">
        <v>44414</v>
      </c>
      <c r="H259" s="10" t="s">
        <v>3287</v>
      </c>
      <c r="I259" s="10" t="s">
        <v>1592</v>
      </c>
      <c r="J259" s="10" t="s">
        <v>3288</v>
      </c>
      <c r="K259" s="14">
        <v>141</v>
      </c>
      <c r="L259" s="10" t="s">
        <v>3289</v>
      </c>
      <c r="M259" s="9">
        <v>44426</v>
      </c>
      <c r="N259">
        <f t="shared" ref="N259:N322" si="4">K259/E259</f>
        <v>0.94630872483221473</v>
      </c>
    </row>
    <row r="260" spans="1:14">
      <c r="A260" s="10" t="s">
        <v>732</v>
      </c>
      <c r="B260" s="10" t="s">
        <v>1593</v>
      </c>
      <c r="C260" s="10" t="s">
        <v>1278</v>
      </c>
      <c r="D260" s="10" t="s">
        <v>2217</v>
      </c>
      <c r="E260">
        <v>255</v>
      </c>
      <c r="F260" s="13">
        <v>44419.401759259257</v>
      </c>
      <c r="G260" s="9">
        <v>44419</v>
      </c>
      <c r="H260" s="10" t="s">
        <v>3290</v>
      </c>
      <c r="I260" s="10" t="s">
        <v>1593</v>
      </c>
      <c r="J260" s="10" t="s">
        <v>3291</v>
      </c>
      <c r="K260" s="14">
        <v>245</v>
      </c>
      <c r="L260" s="10" t="s">
        <v>3292</v>
      </c>
      <c r="M260" s="9">
        <v>44426</v>
      </c>
      <c r="N260">
        <f t="shared" si="4"/>
        <v>0.96078431372549022</v>
      </c>
    </row>
    <row r="261" spans="1:14">
      <c r="A261" s="10" t="s">
        <v>732</v>
      </c>
      <c r="B261" s="10" t="s">
        <v>1594</v>
      </c>
      <c r="C261" s="10" t="s">
        <v>1278</v>
      </c>
      <c r="D261" s="10" t="s">
        <v>2218</v>
      </c>
      <c r="E261">
        <v>142</v>
      </c>
      <c r="F261" s="13">
        <v>44461.575810185182</v>
      </c>
      <c r="G261" s="9">
        <v>44461</v>
      </c>
      <c r="H261" s="10" t="s">
        <v>3293</v>
      </c>
      <c r="I261" s="10" t="s">
        <v>1594</v>
      </c>
      <c r="J261" s="10" t="s">
        <v>3294</v>
      </c>
      <c r="K261" s="14">
        <v>142</v>
      </c>
      <c r="L261" s="10" t="s">
        <v>3295</v>
      </c>
      <c r="M261" s="9">
        <v>44467</v>
      </c>
      <c r="N261">
        <f t="shared" si="4"/>
        <v>1</v>
      </c>
    </row>
    <row r="262" spans="1:14">
      <c r="A262" s="10" t="s">
        <v>732</v>
      </c>
      <c r="B262" s="10" t="s">
        <v>1595</v>
      </c>
      <c r="C262" s="10" t="s">
        <v>1278</v>
      </c>
      <c r="D262" s="10" t="s">
        <v>2219</v>
      </c>
      <c r="E262">
        <v>980</v>
      </c>
      <c r="F262" s="13">
        <v>44438.350532407407</v>
      </c>
      <c r="G262" s="9">
        <v>44438</v>
      </c>
      <c r="H262" s="10" t="s">
        <v>3296</v>
      </c>
      <c r="I262" s="10" t="s">
        <v>1595</v>
      </c>
      <c r="J262" s="10" t="s">
        <v>3297</v>
      </c>
      <c r="K262" s="14">
        <v>472</v>
      </c>
      <c r="L262" s="10" t="s">
        <v>3298</v>
      </c>
      <c r="M262" s="9">
        <v>44446</v>
      </c>
      <c r="N262">
        <f t="shared" si="4"/>
        <v>0.48163265306122449</v>
      </c>
    </row>
    <row r="263" spans="1:14">
      <c r="A263" s="10" t="s">
        <v>732</v>
      </c>
      <c r="B263" s="10" t="s">
        <v>1596</v>
      </c>
      <c r="C263" s="10" t="s">
        <v>1278</v>
      </c>
      <c r="D263" s="10" t="s">
        <v>2220</v>
      </c>
      <c r="E263">
        <v>190</v>
      </c>
      <c r="F263" s="13">
        <v>44402.426840277774</v>
      </c>
      <c r="G263" s="9">
        <v>44402</v>
      </c>
      <c r="H263" s="10" t="s">
        <v>3299</v>
      </c>
      <c r="I263" s="10" t="s">
        <v>1596</v>
      </c>
      <c r="J263" s="10" t="s">
        <v>3300</v>
      </c>
      <c r="K263" s="14">
        <v>185</v>
      </c>
      <c r="L263" s="10" t="s">
        <v>3301</v>
      </c>
      <c r="M263" s="9">
        <v>44410</v>
      </c>
      <c r="N263">
        <f t="shared" si="4"/>
        <v>0.97368421052631582</v>
      </c>
    </row>
    <row r="264" spans="1:14">
      <c r="A264" s="10" t="s">
        <v>732</v>
      </c>
      <c r="B264" s="10" t="s">
        <v>1597</v>
      </c>
      <c r="C264" s="10" t="s">
        <v>1598</v>
      </c>
      <c r="D264" s="10" t="s">
        <v>2221</v>
      </c>
      <c r="E264">
        <v>323</v>
      </c>
      <c r="F264" s="13">
        <v>44435.057488425926</v>
      </c>
      <c r="G264" s="9">
        <v>44435</v>
      </c>
      <c r="H264" s="10" t="s">
        <v>3302</v>
      </c>
      <c r="I264" s="10" t="s">
        <v>1597</v>
      </c>
      <c r="J264" s="10" t="s">
        <v>3303</v>
      </c>
      <c r="K264" s="14">
        <v>324</v>
      </c>
      <c r="L264" s="10" t="s">
        <v>3304</v>
      </c>
      <c r="M264" s="9">
        <v>44439</v>
      </c>
      <c r="N264">
        <f t="shared" si="4"/>
        <v>1.0030959752321982</v>
      </c>
    </row>
    <row r="265" spans="1:14">
      <c r="A265" s="10" t="s">
        <v>732</v>
      </c>
      <c r="B265" s="10" t="s">
        <v>1599</v>
      </c>
      <c r="C265" s="10" t="s">
        <v>1278</v>
      </c>
      <c r="D265" s="10" t="s">
        <v>2222</v>
      </c>
      <c r="E265">
        <v>277</v>
      </c>
      <c r="F265" s="13">
        <v>44422.388796296298</v>
      </c>
      <c r="G265" s="9">
        <v>44422</v>
      </c>
      <c r="H265" s="10" t="s">
        <v>3305</v>
      </c>
      <c r="I265" s="10" t="s">
        <v>1599</v>
      </c>
      <c r="J265" s="10" t="s">
        <v>3306</v>
      </c>
      <c r="K265" s="14">
        <v>222</v>
      </c>
      <c r="L265" s="10" t="s">
        <v>3307</v>
      </c>
      <c r="M265" s="9">
        <v>44456</v>
      </c>
      <c r="N265">
        <f t="shared" si="4"/>
        <v>0.80144404332129959</v>
      </c>
    </row>
    <row r="266" spans="1:14">
      <c r="A266" s="10" t="s">
        <v>732</v>
      </c>
      <c r="B266" s="10" t="s">
        <v>1600</v>
      </c>
      <c r="C266" s="10" t="s">
        <v>1278</v>
      </c>
      <c r="D266" s="10" t="s">
        <v>2223</v>
      </c>
      <c r="E266">
        <v>161</v>
      </c>
      <c r="F266" s="13">
        <v>44381.521689814814</v>
      </c>
      <c r="G266" s="9">
        <v>44381</v>
      </c>
      <c r="H266" s="10" t="s">
        <v>3308</v>
      </c>
      <c r="I266" s="10" t="s">
        <v>1600</v>
      </c>
      <c r="J266" s="10" t="s">
        <v>3309</v>
      </c>
      <c r="K266" s="14">
        <v>154</v>
      </c>
      <c r="L266" s="10" t="s">
        <v>3310</v>
      </c>
      <c r="M266" s="9">
        <v>44389</v>
      </c>
      <c r="N266">
        <f t="shared" si="4"/>
        <v>0.95652173913043481</v>
      </c>
    </row>
    <row r="267" spans="1:14">
      <c r="A267" s="10" t="s">
        <v>732</v>
      </c>
      <c r="B267" s="10" t="s">
        <v>1601</v>
      </c>
      <c r="C267" s="10" t="s">
        <v>1602</v>
      </c>
      <c r="D267" s="10" t="s">
        <v>2224</v>
      </c>
      <c r="E267">
        <v>1027</v>
      </c>
      <c r="F267" s="13">
        <v>44462.082395833335</v>
      </c>
      <c r="G267" s="9">
        <v>44462</v>
      </c>
      <c r="H267" s="10" t="s">
        <v>3311</v>
      </c>
      <c r="I267" s="10" t="s">
        <v>1601</v>
      </c>
      <c r="J267" s="10" t="s">
        <v>3312</v>
      </c>
      <c r="K267" s="14">
        <v>545</v>
      </c>
      <c r="L267" s="10" t="s">
        <v>3313</v>
      </c>
      <c r="M267" s="9">
        <v>44469</v>
      </c>
      <c r="N267">
        <f t="shared" si="4"/>
        <v>0.53067185978578379</v>
      </c>
    </row>
    <row r="268" spans="1:14">
      <c r="A268" s="10" t="s">
        <v>732</v>
      </c>
      <c r="B268" s="10" t="s">
        <v>1603</v>
      </c>
      <c r="C268" s="10" t="s">
        <v>1278</v>
      </c>
      <c r="D268" s="10" t="s">
        <v>2225</v>
      </c>
      <c r="E268">
        <v>207</v>
      </c>
      <c r="F268" s="13">
        <v>44453.636712962965</v>
      </c>
      <c r="G268" s="9">
        <v>44453</v>
      </c>
      <c r="H268" s="10" t="s">
        <v>3314</v>
      </c>
      <c r="I268" s="10" t="s">
        <v>1603</v>
      </c>
      <c r="J268" s="10" t="s">
        <v>3315</v>
      </c>
      <c r="K268" s="14">
        <v>35</v>
      </c>
      <c r="L268" s="10" t="s">
        <v>3316</v>
      </c>
      <c r="M268" s="9">
        <v>44460</v>
      </c>
      <c r="N268">
        <f t="shared" si="4"/>
        <v>0.16908212560386474</v>
      </c>
    </row>
    <row r="269" spans="1:14">
      <c r="A269" s="10" t="s">
        <v>732</v>
      </c>
      <c r="B269" s="10" t="s">
        <v>1604</v>
      </c>
      <c r="C269" s="10" t="s">
        <v>1605</v>
      </c>
      <c r="D269" s="10" t="s">
        <v>2226</v>
      </c>
      <c r="E269">
        <v>208</v>
      </c>
      <c r="F269" s="13">
        <v>44447.94672453704</v>
      </c>
      <c r="G269" s="9">
        <v>44447</v>
      </c>
      <c r="H269" s="10" t="s">
        <v>3317</v>
      </c>
      <c r="I269" s="10" t="s">
        <v>1604</v>
      </c>
      <c r="J269" s="10" t="s">
        <v>3318</v>
      </c>
      <c r="K269" s="14">
        <v>200</v>
      </c>
      <c r="L269" s="10" t="s">
        <v>3319</v>
      </c>
      <c r="M269" s="9">
        <v>44453</v>
      </c>
      <c r="N269">
        <f t="shared" si="4"/>
        <v>0.96153846153846156</v>
      </c>
    </row>
    <row r="270" spans="1:14">
      <c r="A270" s="10" t="s">
        <v>732</v>
      </c>
      <c r="B270" s="10" t="s">
        <v>1606</v>
      </c>
      <c r="C270" s="10" t="s">
        <v>1278</v>
      </c>
      <c r="D270" s="10" t="s">
        <v>2227</v>
      </c>
      <c r="E270">
        <v>390</v>
      </c>
      <c r="F270" s="13">
        <v>44449.539652777778</v>
      </c>
      <c r="G270" s="9">
        <v>44449</v>
      </c>
      <c r="H270" s="10" t="s">
        <v>3320</v>
      </c>
      <c r="I270" s="10" t="s">
        <v>1606</v>
      </c>
      <c r="J270" s="10" t="s">
        <v>3321</v>
      </c>
      <c r="K270" s="14">
        <v>387</v>
      </c>
      <c r="L270" s="10" t="s">
        <v>3322</v>
      </c>
      <c r="M270" s="9">
        <v>44461</v>
      </c>
      <c r="N270">
        <f t="shared" si="4"/>
        <v>0.99230769230769234</v>
      </c>
    </row>
    <row r="271" spans="1:14">
      <c r="A271" s="10" t="s">
        <v>732</v>
      </c>
      <c r="B271" s="10" t="s">
        <v>1607</v>
      </c>
      <c r="C271" s="10" t="s">
        <v>1278</v>
      </c>
      <c r="D271" s="10" t="s">
        <v>2228</v>
      </c>
      <c r="E271">
        <v>112</v>
      </c>
      <c r="F271" s="13">
        <v>44389.59412037037</v>
      </c>
      <c r="G271" s="9">
        <v>44389</v>
      </c>
      <c r="H271" s="10" t="s">
        <v>3323</v>
      </c>
      <c r="I271" s="10" t="s">
        <v>1607</v>
      </c>
      <c r="J271" s="10" t="s">
        <v>3324</v>
      </c>
      <c r="K271" s="14">
        <v>94</v>
      </c>
      <c r="L271" s="10" t="s">
        <v>3325</v>
      </c>
      <c r="M271" s="9">
        <v>44391</v>
      </c>
      <c r="N271">
        <f t="shared" si="4"/>
        <v>0.8392857142857143</v>
      </c>
    </row>
    <row r="272" spans="1:14">
      <c r="A272" s="10" t="s">
        <v>732</v>
      </c>
      <c r="B272" s="10" t="s">
        <v>1608</v>
      </c>
      <c r="C272" s="10" t="s">
        <v>1278</v>
      </c>
      <c r="D272" s="10" t="s">
        <v>2229</v>
      </c>
      <c r="E272">
        <v>274</v>
      </c>
      <c r="F272" s="13">
        <v>44388.12871527778</v>
      </c>
      <c r="G272" s="9">
        <v>44388</v>
      </c>
      <c r="H272" s="10" t="s">
        <v>3326</v>
      </c>
      <c r="I272" s="10" t="s">
        <v>1608</v>
      </c>
      <c r="J272" s="10" t="s">
        <v>3327</v>
      </c>
      <c r="K272" s="14">
        <v>265</v>
      </c>
      <c r="L272" s="10" t="s">
        <v>3328</v>
      </c>
      <c r="M272" s="9">
        <v>44397</v>
      </c>
      <c r="N272">
        <f t="shared" si="4"/>
        <v>0.96715328467153283</v>
      </c>
    </row>
    <row r="273" spans="1:14">
      <c r="A273" s="10" t="s">
        <v>732</v>
      </c>
      <c r="B273" s="10" t="s">
        <v>1609</v>
      </c>
      <c r="C273" s="10" t="s">
        <v>1278</v>
      </c>
      <c r="D273" s="10" t="s">
        <v>2230</v>
      </c>
      <c r="E273">
        <v>155</v>
      </c>
      <c r="F273" s="13">
        <v>44423.443530092591</v>
      </c>
      <c r="G273" s="9">
        <v>44423</v>
      </c>
      <c r="H273" s="10" t="s">
        <v>3329</v>
      </c>
      <c r="I273" s="10" t="s">
        <v>1609</v>
      </c>
      <c r="J273" s="10" t="s">
        <v>3330</v>
      </c>
      <c r="K273" s="14">
        <v>149</v>
      </c>
      <c r="L273" s="10" t="s">
        <v>3331</v>
      </c>
      <c r="M273" s="9">
        <v>44440</v>
      </c>
      <c r="N273">
        <f t="shared" si="4"/>
        <v>0.96129032258064517</v>
      </c>
    </row>
    <row r="274" spans="1:14">
      <c r="A274" s="10" t="s">
        <v>732</v>
      </c>
      <c r="B274" s="10" t="s">
        <v>1610</v>
      </c>
      <c r="C274" s="10" t="s">
        <v>1278</v>
      </c>
      <c r="D274" s="10" t="s">
        <v>2231</v>
      </c>
      <c r="E274">
        <v>665</v>
      </c>
      <c r="F274" s="13">
        <v>44409.065335648149</v>
      </c>
      <c r="G274" s="9">
        <v>44409</v>
      </c>
      <c r="H274" s="10" t="s">
        <v>3332</v>
      </c>
      <c r="I274" s="10" t="s">
        <v>1610</v>
      </c>
      <c r="J274" s="10" t="s">
        <v>3333</v>
      </c>
      <c r="K274" s="14">
        <v>657</v>
      </c>
      <c r="L274" s="10" t="s">
        <v>3334</v>
      </c>
      <c r="M274" s="9">
        <v>44419</v>
      </c>
      <c r="N274">
        <f t="shared" si="4"/>
        <v>0.98796992481203005</v>
      </c>
    </row>
    <row r="275" spans="1:14">
      <c r="A275" s="10" t="s">
        <v>732</v>
      </c>
      <c r="B275" s="10" t="s">
        <v>1611</v>
      </c>
      <c r="C275" s="10" t="s">
        <v>1278</v>
      </c>
      <c r="D275" s="10" t="s">
        <v>2232</v>
      </c>
      <c r="E275">
        <v>476</v>
      </c>
      <c r="F275" s="13">
        <v>44459.34579861111</v>
      </c>
      <c r="G275" s="9">
        <v>44459</v>
      </c>
      <c r="H275" s="10" t="s">
        <v>3335</v>
      </c>
      <c r="I275" s="10" t="s">
        <v>1611</v>
      </c>
      <c r="J275" s="10" t="s">
        <v>3336</v>
      </c>
      <c r="K275" s="14">
        <v>468</v>
      </c>
      <c r="L275" s="10" t="s">
        <v>3337</v>
      </c>
      <c r="M275" s="9">
        <v>44466</v>
      </c>
      <c r="N275">
        <f t="shared" si="4"/>
        <v>0.98319327731092432</v>
      </c>
    </row>
    <row r="276" spans="1:14">
      <c r="A276" s="10" t="s">
        <v>732</v>
      </c>
      <c r="B276" s="10" t="s">
        <v>1612</v>
      </c>
      <c r="C276" s="10" t="s">
        <v>1278</v>
      </c>
      <c r="D276" s="10" t="s">
        <v>2233</v>
      </c>
      <c r="E276">
        <v>472</v>
      </c>
      <c r="F276" s="13">
        <v>44435.670497685183</v>
      </c>
      <c r="G276" s="9">
        <v>44435</v>
      </c>
      <c r="H276" s="10" t="s">
        <v>3338</v>
      </c>
      <c r="I276" s="10" t="s">
        <v>1612</v>
      </c>
      <c r="J276" s="10" t="s">
        <v>3339</v>
      </c>
      <c r="K276" s="14">
        <v>470</v>
      </c>
      <c r="L276" s="10" t="s">
        <v>3340</v>
      </c>
      <c r="M276" s="9">
        <v>44446</v>
      </c>
      <c r="N276">
        <f t="shared" si="4"/>
        <v>0.99576271186440679</v>
      </c>
    </row>
    <row r="277" spans="1:14">
      <c r="A277" s="10" t="s">
        <v>732</v>
      </c>
      <c r="B277" s="10" t="s">
        <v>1613</v>
      </c>
      <c r="C277" s="10" t="s">
        <v>1614</v>
      </c>
      <c r="D277" s="10" t="s">
        <v>2234</v>
      </c>
      <c r="E277">
        <v>335</v>
      </c>
      <c r="F277" s="13">
        <v>44386.126493055555</v>
      </c>
      <c r="G277" s="9">
        <v>44386</v>
      </c>
      <c r="H277" s="10" t="s">
        <v>3341</v>
      </c>
      <c r="I277" s="10" t="s">
        <v>1613</v>
      </c>
      <c r="J277" s="10" t="s">
        <v>3342</v>
      </c>
      <c r="K277" s="14">
        <v>126</v>
      </c>
      <c r="L277" s="10" t="s">
        <v>3343</v>
      </c>
      <c r="M277" s="9">
        <v>44413</v>
      </c>
      <c r="N277">
        <f t="shared" si="4"/>
        <v>0.37611940298507462</v>
      </c>
    </row>
    <row r="278" spans="1:14">
      <c r="A278" s="10" t="s">
        <v>732</v>
      </c>
      <c r="B278" s="10" t="s">
        <v>1615</v>
      </c>
      <c r="C278" s="10" t="s">
        <v>1278</v>
      </c>
      <c r="D278" s="10" t="s">
        <v>2235</v>
      </c>
      <c r="E278">
        <v>272</v>
      </c>
      <c r="F278" s="13">
        <v>44416.031192129631</v>
      </c>
      <c r="G278" s="9">
        <v>44416</v>
      </c>
      <c r="H278" s="10" t="s">
        <v>3344</v>
      </c>
      <c r="I278" s="10" t="s">
        <v>1615</v>
      </c>
      <c r="J278" s="10" t="s">
        <v>3345</v>
      </c>
      <c r="K278" s="14">
        <v>151</v>
      </c>
      <c r="L278" s="10" t="s">
        <v>3346</v>
      </c>
      <c r="M278" s="9">
        <v>44427</v>
      </c>
      <c r="N278">
        <f t="shared" si="4"/>
        <v>0.55514705882352944</v>
      </c>
    </row>
    <row r="279" spans="1:14">
      <c r="A279" s="10" t="s">
        <v>732</v>
      </c>
      <c r="B279" s="10" t="s">
        <v>1616</v>
      </c>
      <c r="C279" s="10" t="s">
        <v>1278</v>
      </c>
      <c r="D279" s="10" t="s">
        <v>2236</v>
      </c>
      <c r="E279">
        <v>2270</v>
      </c>
      <c r="F279" s="13">
        <v>44448.542928240742</v>
      </c>
      <c r="G279" s="9">
        <v>44448</v>
      </c>
      <c r="H279" s="10" t="s">
        <v>3347</v>
      </c>
      <c r="I279" s="10" t="s">
        <v>1616</v>
      </c>
      <c r="J279" s="10" t="s">
        <v>3348</v>
      </c>
      <c r="K279" s="14">
        <v>1565</v>
      </c>
      <c r="L279" s="10" t="s">
        <v>3349</v>
      </c>
      <c r="M279" s="9">
        <v>44463</v>
      </c>
      <c r="N279">
        <f t="shared" si="4"/>
        <v>0.68942731277533043</v>
      </c>
    </row>
    <row r="280" spans="1:14">
      <c r="A280" s="10" t="s">
        <v>732</v>
      </c>
      <c r="B280" s="10" t="s">
        <v>1617</v>
      </c>
      <c r="C280" s="10" t="s">
        <v>1618</v>
      </c>
      <c r="D280" s="10" t="s">
        <v>2237</v>
      </c>
      <c r="E280">
        <v>738</v>
      </c>
      <c r="F280" s="13">
        <v>44451.03025462963</v>
      </c>
      <c r="G280" s="9">
        <v>44451</v>
      </c>
      <c r="H280" s="10" t="s">
        <v>3350</v>
      </c>
      <c r="I280" s="10" t="s">
        <v>1617</v>
      </c>
      <c r="J280" s="10" t="s">
        <v>3351</v>
      </c>
      <c r="K280" s="14">
        <v>583</v>
      </c>
      <c r="L280" s="10" t="s">
        <v>3352</v>
      </c>
      <c r="M280" s="9">
        <v>44460</v>
      </c>
      <c r="N280">
        <f t="shared" si="4"/>
        <v>0.78997289972899731</v>
      </c>
    </row>
    <row r="281" spans="1:14">
      <c r="A281" s="10" t="s">
        <v>732</v>
      </c>
      <c r="B281" s="10" t="s">
        <v>1619</v>
      </c>
      <c r="C281" s="10" t="s">
        <v>1278</v>
      </c>
      <c r="D281" s="10" t="s">
        <v>2238</v>
      </c>
      <c r="E281">
        <v>95</v>
      </c>
      <c r="F281" s="13">
        <v>44390.052557870367</v>
      </c>
      <c r="G281" s="9">
        <v>44390</v>
      </c>
      <c r="H281" s="10" t="s">
        <v>3353</v>
      </c>
      <c r="I281" s="10" t="s">
        <v>1619</v>
      </c>
      <c r="J281" s="10" t="s">
        <v>3354</v>
      </c>
      <c r="K281" s="14">
        <v>94</v>
      </c>
      <c r="L281" s="10" t="s">
        <v>3355</v>
      </c>
      <c r="M281" s="9">
        <v>44396</v>
      </c>
      <c r="N281">
        <f t="shared" si="4"/>
        <v>0.98947368421052628</v>
      </c>
    </row>
    <row r="282" spans="1:14">
      <c r="A282" s="10" t="s">
        <v>732</v>
      </c>
      <c r="B282" s="10" t="s">
        <v>1620</v>
      </c>
      <c r="C282" s="10" t="s">
        <v>1278</v>
      </c>
      <c r="D282" s="10" t="s">
        <v>2239</v>
      </c>
      <c r="E282">
        <v>363</v>
      </c>
      <c r="F282" s="13">
        <v>44442.232106481482</v>
      </c>
      <c r="G282" s="9">
        <v>44442</v>
      </c>
      <c r="H282" s="10" t="s">
        <v>3356</v>
      </c>
      <c r="I282" s="10" t="s">
        <v>1620</v>
      </c>
      <c r="J282" s="10" t="s">
        <v>3357</v>
      </c>
      <c r="K282" s="14">
        <v>323</v>
      </c>
      <c r="L282" s="10" t="s">
        <v>3358</v>
      </c>
      <c r="M282" s="9">
        <v>44462</v>
      </c>
      <c r="N282">
        <f t="shared" si="4"/>
        <v>0.88980716253443526</v>
      </c>
    </row>
    <row r="283" spans="1:14">
      <c r="A283" s="10" t="s">
        <v>732</v>
      </c>
      <c r="B283" s="10" t="s">
        <v>1621</v>
      </c>
      <c r="C283" s="10" t="s">
        <v>1278</v>
      </c>
      <c r="D283" s="10" t="s">
        <v>2240</v>
      </c>
      <c r="E283">
        <v>195</v>
      </c>
      <c r="F283" s="13">
        <v>44423.390393518515</v>
      </c>
      <c r="G283" s="9">
        <v>44423</v>
      </c>
      <c r="H283" s="10" t="s">
        <v>3359</v>
      </c>
      <c r="I283" s="10" t="s">
        <v>1621</v>
      </c>
      <c r="J283" s="10" t="s">
        <v>3360</v>
      </c>
      <c r="K283" s="14">
        <v>189</v>
      </c>
      <c r="L283" s="10" t="s">
        <v>3361</v>
      </c>
      <c r="M283" s="9">
        <v>44448</v>
      </c>
      <c r="N283">
        <f t="shared" si="4"/>
        <v>0.96923076923076923</v>
      </c>
    </row>
    <row r="284" spans="1:14">
      <c r="A284" s="10" t="s">
        <v>732</v>
      </c>
      <c r="B284" s="10" t="s">
        <v>1622</v>
      </c>
      <c r="C284" s="10" t="s">
        <v>1278</v>
      </c>
      <c r="D284" s="10" t="s">
        <v>2241</v>
      </c>
      <c r="E284">
        <v>385</v>
      </c>
      <c r="F284" s="13">
        <v>44440.159039351849</v>
      </c>
      <c r="G284" s="9">
        <v>44440</v>
      </c>
      <c r="H284" s="10" t="s">
        <v>3362</v>
      </c>
      <c r="I284" s="10" t="s">
        <v>1622</v>
      </c>
      <c r="J284" s="10" t="s">
        <v>3363</v>
      </c>
      <c r="K284" s="14">
        <v>189</v>
      </c>
      <c r="L284" s="10" t="s">
        <v>3364</v>
      </c>
      <c r="M284" s="9">
        <v>44449</v>
      </c>
      <c r="N284">
        <f t="shared" si="4"/>
        <v>0.49090909090909091</v>
      </c>
    </row>
    <row r="285" spans="1:14">
      <c r="A285" s="10" t="s">
        <v>732</v>
      </c>
      <c r="B285" s="10" t="s">
        <v>1623</v>
      </c>
      <c r="C285" s="10" t="s">
        <v>1278</v>
      </c>
      <c r="D285" s="10" t="s">
        <v>2242</v>
      </c>
      <c r="E285">
        <v>197</v>
      </c>
      <c r="F285" s="13">
        <v>44377.231817129628</v>
      </c>
      <c r="G285" s="9">
        <v>44377</v>
      </c>
      <c r="H285" s="10" t="s">
        <v>3365</v>
      </c>
      <c r="I285" s="10" t="s">
        <v>1623</v>
      </c>
      <c r="J285" s="10" t="s">
        <v>3366</v>
      </c>
      <c r="K285" s="14">
        <v>189</v>
      </c>
      <c r="L285" s="10" t="s">
        <v>3367</v>
      </c>
      <c r="M285" s="9">
        <v>44385</v>
      </c>
      <c r="N285">
        <f t="shared" si="4"/>
        <v>0.95939086294416243</v>
      </c>
    </row>
    <row r="286" spans="1:14">
      <c r="A286" s="10" t="s">
        <v>732</v>
      </c>
      <c r="B286" s="10" t="s">
        <v>1624</v>
      </c>
      <c r="C286" s="10" t="s">
        <v>1278</v>
      </c>
      <c r="D286" s="10" t="s">
        <v>2243</v>
      </c>
      <c r="E286">
        <v>221</v>
      </c>
      <c r="F286" s="13">
        <v>44409.279733796298</v>
      </c>
      <c r="G286" s="9">
        <v>44409</v>
      </c>
      <c r="H286" s="10" t="s">
        <v>3368</v>
      </c>
      <c r="I286" s="10" t="s">
        <v>1624</v>
      </c>
      <c r="J286" s="10" t="s">
        <v>3369</v>
      </c>
      <c r="K286" s="14">
        <v>153</v>
      </c>
      <c r="L286" s="10" t="s">
        <v>3370</v>
      </c>
      <c r="M286" s="9">
        <v>44417</v>
      </c>
      <c r="N286">
        <f t="shared" si="4"/>
        <v>0.69230769230769229</v>
      </c>
    </row>
    <row r="287" spans="1:14">
      <c r="A287" s="10" t="s">
        <v>732</v>
      </c>
      <c r="B287" s="10" t="s">
        <v>1625</v>
      </c>
      <c r="C287" s="10" t="s">
        <v>1278</v>
      </c>
      <c r="D287" s="10" t="s">
        <v>2244</v>
      </c>
      <c r="E287">
        <v>100</v>
      </c>
      <c r="F287" s="13">
        <v>44429.936516203707</v>
      </c>
      <c r="G287" s="9">
        <v>44429</v>
      </c>
      <c r="H287" s="10" t="s">
        <v>3371</v>
      </c>
      <c r="I287" s="10" t="s">
        <v>1625</v>
      </c>
      <c r="J287" s="10" t="s">
        <v>3372</v>
      </c>
      <c r="K287" s="14">
        <v>100</v>
      </c>
      <c r="L287" s="10" t="s">
        <v>3373</v>
      </c>
      <c r="M287" s="9">
        <v>44431</v>
      </c>
      <c r="N287">
        <f t="shared" si="4"/>
        <v>1</v>
      </c>
    </row>
    <row r="288" spans="1:14">
      <c r="A288" s="10" t="s">
        <v>732</v>
      </c>
      <c r="B288" s="10" t="s">
        <v>1626</v>
      </c>
      <c r="C288" s="10" t="s">
        <v>1278</v>
      </c>
      <c r="D288" s="10" t="s">
        <v>2245</v>
      </c>
      <c r="E288">
        <v>481</v>
      </c>
      <c r="F288" s="13">
        <v>44444.452592592592</v>
      </c>
      <c r="G288" s="9">
        <v>44444</v>
      </c>
      <c r="H288" s="10" t="s">
        <v>3374</v>
      </c>
      <c r="I288" s="10" t="s">
        <v>1626</v>
      </c>
      <c r="J288" s="10" t="s">
        <v>3375</v>
      </c>
      <c r="K288" s="14">
        <v>472</v>
      </c>
      <c r="L288" s="10" t="s">
        <v>3376</v>
      </c>
      <c r="M288" s="9">
        <v>44452</v>
      </c>
      <c r="N288">
        <f t="shared" si="4"/>
        <v>0.98128898128898134</v>
      </c>
    </row>
    <row r="289" spans="1:14">
      <c r="A289" s="10" t="s">
        <v>732</v>
      </c>
      <c r="B289" s="10" t="s">
        <v>1627</v>
      </c>
      <c r="C289" s="10" t="s">
        <v>1278</v>
      </c>
      <c r="D289" s="10" t="s">
        <v>2246</v>
      </c>
      <c r="E289">
        <v>186</v>
      </c>
      <c r="F289" s="13">
        <v>44428.13071759259</v>
      </c>
      <c r="G289" s="9">
        <v>44428</v>
      </c>
      <c r="H289" s="10" t="s">
        <v>3377</v>
      </c>
      <c r="I289" s="10" t="s">
        <v>1627</v>
      </c>
      <c r="J289" s="10" t="s">
        <v>3378</v>
      </c>
      <c r="K289" s="14">
        <v>186</v>
      </c>
      <c r="L289" s="10" t="s">
        <v>3379</v>
      </c>
      <c r="M289" s="9">
        <v>44431</v>
      </c>
      <c r="N289">
        <f t="shared" si="4"/>
        <v>1</v>
      </c>
    </row>
    <row r="290" spans="1:14">
      <c r="A290" s="10" t="s">
        <v>732</v>
      </c>
      <c r="B290" s="10" t="s">
        <v>1628</v>
      </c>
      <c r="C290" s="10" t="s">
        <v>1629</v>
      </c>
      <c r="D290" s="10" t="s">
        <v>2247</v>
      </c>
      <c r="E290">
        <v>137</v>
      </c>
      <c r="F290" s="13">
        <v>44385.141284722224</v>
      </c>
      <c r="G290" s="9">
        <v>44385</v>
      </c>
      <c r="H290" s="10" t="s">
        <v>3380</v>
      </c>
      <c r="I290" s="10" t="s">
        <v>1628</v>
      </c>
      <c r="J290" s="10" t="s">
        <v>3381</v>
      </c>
      <c r="K290" s="14">
        <v>130</v>
      </c>
      <c r="L290" s="10" t="s">
        <v>3382</v>
      </c>
      <c r="M290" s="9">
        <v>44393</v>
      </c>
      <c r="N290">
        <f t="shared" si="4"/>
        <v>0.94890510948905105</v>
      </c>
    </row>
    <row r="291" spans="1:14">
      <c r="A291" s="10" t="s">
        <v>732</v>
      </c>
      <c r="B291" s="10" t="s">
        <v>1630</v>
      </c>
      <c r="C291" s="10" t="s">
        <v>1278</v>
      </c>
      <c r="D291" s="10" t="s">
        <v>2248</v>
      </c>
      <c r="E291">
        <v>1076</v>
      </c>
      <c r="F291" s="13">
        <v>44436.986608796295</v>
      </c>
      <c r="G291" s="9">
        <v>44436</v>
      </c>
      <c r="H291" s="10" t="s">
        <v>3383</v>
      </c>
      <c r="I291" s="10" t="s">
        <v>1630</v>
      </c>
      <c r="J291" s="10" t="s">
        <v>3384</v>
      </c>
      <c r="K291" s="14">
        <v>1078</v>
      </c>
      <c r="L291" s="10" t="s">
        <v>3385</v>
      </c>
      <c r="M291" s="9">
        <v>44447</v>
      </c>
      <c r="N291">
        <f t="shared" si="4"/>
        <v>1.0018587360594795</v>
      </c>
    </row>
    <row r="292" spans="1:14">
      <c r="A292" s="10" t="s">
        <v>732</v>
      </c>
      <c r="B292" s="10" t="s">
        <v>1631</v>
      </c>
      <c r="C292" s="10" t="s">
        <v>1278</v>
      </c>
      <c r="D292" s="10" t="s">
        <v>2249</v>
      </c>
      <c r="E292">
        <v>149</v>
      </c>
      <c r="F292" s="13">
        <v>44390.652800925927</v>
      </c>
      <c r="G292" s="9">
        <v>44390</v>
      </c>
      <c r="H292" s="10" t="s">
        <v>3386</v>
      </c>
      <c r="I292" s="10" t="s">
        <v>1631</v>
      </c>
      <c r="J292" s="10" t="s">
        <v>3387</v>
      </c>
      <c r="K292" s="14">
        <v>142</v>
      </c>
      <c r="L292" s="10" t="s">
        <v>3388</v>
      </c>
      <c r="M292" s="9">
        <v>44396</v>
      </c>
      <c r="N292">
        <f t="shared" si="4"/>
        <v>0.95302013422818788</v>
      </c>
    </row>
    <row r="293" spans="1:14">
      <c r="A293" s="10" t="s">
        <v>732</v>
      </c>
      <c r="B293" s="10" t="s">
        <v>1632</v>
      </c>
      <c r="C293" s="10" t="s">
        <v>1278</v>
      </c>
      <c r="D293" s="10" t="s">
        <v>2250</v>
      </c>
      <c r="E293">
        <v>478</v>
      </c>
      <c r="F293" s="13">
        <v>44415.616747685184</v>
      </c>
      <c r="G293" s="9">
        <v>44415</v>
      </c>
      <c r="H293" s="10" t="s">
        <v>3389</v>
      </c>
      <c r="I293" s="10" t="s">
        <v>1632</v>
      </c>
      <c r="J293" s="10" t="s">
        <v>3390</v>
      </c>
      <c r="K293" s="14">
        <v>363</v>
      </c>
      <c r="L293" s="10" t="s">
        <v>3391</v>
      </c>
      <c r="M293" s="9">
        <v>44427</v>
      </c>
      <c r="N293">
        <f t="shared" si="4"/>
        <v>0.7594142259414226</v>
      </c>
    </row>
    <row r="294" spans="1:14">
      <c r="A294" s="10" t="s">
        <v>732</v>
      </c>
      <c r="B294" s="10" t="s">
        <v>1633</v>
      </c>
      <c r="C294" s="10" t="s">
        <v>1634</v>
      </c>
      <c r="D294" s="10" t="s">
        <v>2251</v>
      </c>
      <c r="E294">
        <v>84</v>
      </c>
      <c r="F294" s="13">
        <v>44438.163634259261</v>
      </c>
      <c r="G294" s="9">
        <v>44438</v>
      </c>
      <c r="H294" s="10" t="s">
        <v>3392</v>
      </c>
      <c r="I294" s="10" t="s">
        <v>1633</v>
      </c>
      <c r="J294" s="10" t="s">
        <v>3393</v>
      </c>
      <c r="K294" s="14">
        <v>85</v>
      </c>
      <c r="L294" s="10" t="s">
        <v>3394</v>
      </c>
      <c r="M294" s="9">
        <v>44441</v>
      </c>
      <c r="N294">
        <f t="shared" si="4"/>
        <v>1.0119047619047619</v>
      </c>
    </row>
    <row r="295" spans="1:14">
      <c r="A295" s="10" t="s">
        <v>732</v>
      </c>
      <c r="B295" s="10" t="s">
        <v>1635</v>
      </c>
      <c r="C295" s="10" t="s">
        <v>1278</v>
      </c>
      <c r="D295" s="10" t="s">
        <v>2252</v>
      </c>
      <c r="E295">
        <v>285</v>
      </c>
      <c r="F295" s="13">
        <v>44448.531550925924</v>
      </c>
      <c r="G295" s="9">
        <v>44448</v>
      </c>
      <c r="H295" s="10" t="s">
        <v>3395</v>
      </c>
      <c r="I295" s="10" t="s">
        <v>1635</v>
      </c>
      <c r="J295" s="10" t="s">
        <v>3396</v>
      </c>
      <c r="K295" s="14">
        <v>275</v>
      </c>
      <c r="L295" s="10" t="s">
        <v>3397</v>
      </c>
      <c r="M295" s="9">
        <v>44460</v>
      </c>
      <c r="N295">
        <f t="shared" si="4"/>
        <v>0.96491228070175439</v>
      </c>
    </row>
    <row r="296" spans="1:14">
      <c r="A296" s="10" t="s">
        <v>732</v>
      </c>
      <c r="B296" s="10" t="s">
        <v>1636</v>
      </c>
      <c r="C296" s="10" t="s">
        <v>1278</v>
      </c>
      <c r="D296" s="10" t="s">
        <v>2253</v>
      </c>
      <c r="E296">
        <v>279</v>
      </c>
      <c r="F296" s="13">
        <v>44382.586863425924</v>
      </c>
      <c r="G296" s="9">
        <v>44382</v>
      </c>
      <c r="H296" s="10" t="s">
        <v>3398</v>
      </c>
      <c r="I296" s="10" t="s">
        <v>1636</v>
      </c>
      <c r="J296" s="10" t="s">
        <v>3399</v>
      </c>
      <c r="K296" s="14">
        <v>142</v>
      </c>
      <c r="L296" s="10" t="s">
        <v>3400</v>
      </c>
      <c r="M296" s="9">
        <v>44385</v>
      </c>
      <c r="N296">
        <f t="shared" si="4"/>
        <v>0.50896057347670254</v>
      </c>
    </row>
    <row r="297" spans="1:14">
      <c r="A297" s="10" t="s">
        <v>732</v>
      </c>
      <c r="B297" s="10" t="s">
        <v>1637</v>
      </c>
      <c r="C297" s="10" t="s">
        <v>1638</v>
      </c>
      <c r="D297" s="10" t="s">
        <v>2254</v>
      </c>
      <c r="E297">
        <v>350</v>
      </c>
      <c r="F297" s="13">
        <v>44442.103067129632</v>
      </c>
      <c r="G297" s="9">
        <v>44442</v>
      </c>
      <c r="H297" s="10" t="s">
        <v>3401</v>
      </c>
      <c r="I297" s="10" t="s">
        <v>1637</v>
      </c>
      <c r="J297" s="10" t="s">
        <v>3402</v>
      </c>
      <c r="K297" s="14">
        <v>342</v>
      </c>
      <c r="L297" s="10" t="s">
        <v>3403</v>
      </c>
      <c r="M297" s="9">
        <v>44448</v>
      </c>
      <c r="N297">
        <f t="shared" si="4"/>
        <v>0.97714285714285709</v>
      </c>
    </row>
    <row r="298" spans="1:14">
      <c r="A298" s="10" t="s">
        <v>732</v>
      </c>
      <c r="B298" s="10" t="s">
        <v>1639</v>
      </c>
      <c r="C298" s="10" t="s">
        <v>1278</v>
      </c>
      <c r="D298" s="10" t="s">
        <v>2255</v>
      </c>
      <c r="E298">
        <v>502</v>
      </c>
      <c r="F298" s="13">
        <v>44382.07917824074</v>
      </c>
      <c r="G298" s="9">
        <v>44382</v>
      </c>
      <c r="H298" s="10" t="s">
        <v>3404</v>
      </c>
      <c r="I298" s="10" t="s">
        <v>1639</v>
      </c>
      <c r="J298" s="10" t="s">
        <v>3405</v>
      </c>
      <c r="K298" s="14">
        <v>495</v>
      </c>
      <c r="L298" s="10" t="s">
        <v>3406</v>
      </c>
      <c r="M298" s="9">
        <v>44389</v>
      </c>
      <c r="N298">
        <f t="shared" si="4"/>
        <v>0.98605577689243029</v>
      </c>
    </row>
    <row r="299" spans="1:14">
      <c r="A299" s="10" t="s">
        <v>732</v>
      </c>
      <c r="B299" s="10" t="s">
        <v>1640</v>
      </c>
      <c r="C299" s="10" t="s">
        <v>1278</v>
      </c>
      <c r="D299" s="10" t="s">
        <v>2256</v>
      </c>
      <c r="E299">
        <v>294</v>
      </c>
      <c r="F299" s="13">
        <v>44424.319803240738</v>
      </c>
      <c r="G299" s="9">
        <v>44424</v>
      </c>
      <c r="H299" s="10" t="s">
        <v>3407</v>
      </c>
      <c r="I299" s="10" t="s">
        <v>1640</v>
      </c>
      <c r="J299" s="10" t="s">
        <v>3408</v>
      </c>
      <c r="K299" s="14">
        <v>276</v>
      </c>
      <c r="L299" s="10" t="s">
        <v>3409</v>
      </c>
      <c r="M299" s="9">
        <v>44434</v>
      </c>
      <c r="N299">
        <f t="shared" si="4"/>
        <v>0.93877551020408168</v>
      </c>
    </row>
    <row r="300" spans="1:14">
      <c r="A300" s="10" t="s">
        <v>732</v>
      </c>
      <c r="B300" s="10" t="s">
        <v>1641</v>
      </c>
      <c r="C300" s="10" t="s">
        <v>1642</v>
      </c>
      <c r="D300" s="10" t="s">
        <v>2257</v>
      </c>
      <c r="E300">
        <v>779</v>
      </c>
      <c r="F300" s="13">
        <v>44420.613182870373</v>
      </c>
      <c r="G300" s="9">
        <v>44420</v>
      </c>
      <c r="H300" s="10" t="s">
        <v>3410</v>
      </c>
      <c r="I300" s="10" t="s">
        <v>1641</v>
      </c>
      <c r="J300" s="10" t="s">
        <v>3411</v>
      </c>
      <c r="K300" s="14">
        <v>571</v>
      </c>
      <c r="L300" s="10" t="s">
        <v>3412</v>
      </c>
      <c r="M300" s="9">
        <v>44431</v>
      </c>
      <c r="N300">
        <f t="shared" si="4"/>
        <v>0.73299101412066747</v>
      </c>
    </row>
    <row r="301" spans="1:14">
      <c r="A301" s="10" t="s">
        <v>732</v>
      </c>
      <c r="B301" s="10" t="s">
        <v>1643</v>
      </c>
      <c r="C301" s="10" t="s">
        <v>1278</v>
      </c>
      <c r="D301" s="10" t="s">
        <v>2258</v>
      </c>
      <c r="E301">
        <v>312</v>
      </c>
      <c r="F301" s="13">
        <v>44450.394791666666</v>
      </c>
      <c r="G301" s="9">
        <v>44450</v>
      </c>
      <c r="H301" s="10" t="s">
        <v>3413</v>
      </c>
      <c r="I301" s="10" t="s">
        <v>1643</v>
      </c>
      <c r="J301" s="10" t="s">
        <v>3414</v>
      </c>
      <c r="K301" s="14">
        <v>279</v>
      </c>
      <c r="L301" s="10" t="s">
        <v>3415</v>
      </c>
      <c r="M301" s="9">
        <v>44461</v>
      </c>
      <c r="N301">
        <f t="shared" si="4"/>
        <v>0.89423076923076927</v>
      </c>
    </row>
    <row r="302" spans="1:14">
      <c r="A302" s="10" t="s">
        <v>732</v>
      </c>
      <c r="B302" s="10" t="s">
        <v>1644</v>
      </c>
      <c r="C302" s="10" t="s">
        <v>1278</v>
      </c>
      <c r="D302" s="10" t="s">
        <v>2259</v>
      </c>
      <c r="E302">
        <v>165</v>
      </c>
      <c r="F302" s="13">
        <v>44386.292962962965</v>
      </c>
      <c r="G302" s="9">
        <v>44386</v>
      </c>
      <c r="H302" s="10" t="s">
        <v>3416</v>
      </c>
      <c r="I302" s="10" t="s">
        <v>1644</v>
      </c>
      <c r="J302" s="10" t="s">
        <v>3417</v>
      </c>
      <c r="K302" s="14">
        <v>165</v>
      </c>
      <c r="L302" s="10" t="s">
        <v>3418</v>
      </c>
      <c r="M302" s="9">
        <v>44392</v>
      </c>
      <c r="N302">
        <f t="shared" si="4"/>
        <v>1</v>
      </c>
    </row>
    <row r="303" spans="1:14">
      <c r="A303" s="10" t="s">
        <v>732</v>
      </c>
      <c r="B303" s="10" t="s">
        <v>1645</v>
      </c>
      <c r="C303" s="10" t="s">
        <v>1278</v>
      </c>
      <c r="D303" s="10" t="s">
        <v>2260</v>
      </c>
      <c r="E303">
        <v>113</v>
      </c>
      <c r="F303" s="13">
        <v>44403.33966435185</v>
      </c>
      <c r="G303" s="9">
        <v>44403</v>
      </c>
      <c r="H303" s="10" t="s">
        <v>3419</v>
      </c>
      <c r="I303" s="10" t="s">
        <v>1645</v>
      </c>
      <c r="J303" s="10" t="s">
        <v>3420</v>
      </c>
      <c r="K303" s="14">
        <v>107</v>
      </c>
      <c r="L303" s="10" t="s">
        <v>3421</v>
      </c>
      <c r="M303" s="9">
        <v>44413</v>
      </c>
      <c r="N303">
        <f t="shared" si="4"/>
        <v>0.94690265486725667</v>
      </c>
    </row>
    <row r="304" spans="1:14">
      <c r="A304" s="10" t="s">
        <v>732</v>
      </c>
      <c r="B304" s="10" t="s">
        <v>1646</v>
      </c>
      <c r="C304" s="10" t="s">
        <v>1278</v>
      </c>
      <c r="D304" s="10" t="s">
        <v>2261</v>
      </c>
      <c r="E304">
        <v>172</v>
      </c>
      <c r="F304" s="13">
        <v>44404.554594907408</v>
      </c>
      <c r="G304" s="9">
        <v>44404</v>
      </c>
      <c r="H304" s="10" t="s">
        <v>3422</v>
      </c>
      <c r="I304" s="10" t="s">
        <v>1646</v>
      </c>
      <c r="J304" s="10" t="s">
        <v>3423</v>
      </c>
      <c r="K304" s="14">
        <v>166</v>
      </c>
      <c r="L304" s="10" t="s">
        <v>3424</v>
      </c>
      <c r="M304" s="9">
        <v>44412</v>
      </c>
      <c r="N304">
        <f t="shared" si="4"/>
        <v>0.96511627906976749</v>
      </c>
    </row>
    <row r="305" spans="1:14">
      <c r="A305" s="10" t="s">
        <v>732</v>
      </c>
      <c r="B305" s="10" t="s">
        <v>1647</v>
      </c>
      <c r="C305" s="10" t="s">
        <v>1278</v>
      </c>
      <c r="D305" s="10" t="s">
        <v>2262</v>
      </c>
      <c r="E305">
        <v>325</v>
      </c>
      <c r="F305" s="13">
        <v>44397.418043981481</v>
      </c>
      <c r="G305" s="9">
        <v>44397</v>
      </c>
      <c r="H305" s="10" t="s">
        <v>3425</v>
      </c>
      <c r="I305" s="10" t="s">
        <v>1647</v>
      </c>
      <c r="J305" s="10" t="s">
        <v>3426</v>
      </c>
      <c r="K305" s="14">
        <v>106</v>
      </c>
      <c r="L305" s="10" t="s">
        <v>3427</v>
      </c>
      <c r="M305" s="9">
        <v>44403</v>
      </c>
      <c r="N305">
        <f t="shared" si="4"/>
        <v>0.32615384615384613</v>
      </c>
    </row>
    <row r="306" spans="1:14">
      <c r="A306" s="10" t="s">
        <v>732</v>
      </c>
      <c r="B306" s="10" t="s">
        <v>1648</v>
      </c>
      <c r="C306" s="10" t="s">
        <v>1649</v>
      </c>
      <c r="D306" s="10" t="s">
        <v>2263</v>
      </c>
      <c r="E306">
        <v>888</v>
      </c>
      <c r="F306" s="13">
        <v>44423.389618055553</v>
      </c>
      <c r="G306" s="9">
        <v>44423</v>
      </c>
      <c r="H306" s="10" t="s">
        <v>3428</v>
      </c>
      <c r="I306" s="10" t="s">
        <v>1648</v>
      </c>
      <c r="J306" s="10" t="s">
        <v>3429</v>
      </c>
      <c r="K306" s="14">
        <v>568</v>
      </c>
      <c r="L306" s="10" t="s">
        <v>3430</v>
      </c>
      <c r="M306" s="9">
        <v>44442</v>
      </c>
      <c r="N306">
        <f t="shared" si="4"/>
        <v>0.63963963963963966</v>
      </c>
    </row>
    <row r="307" spans="1:14">
      <c r="A307" s="10" t="s">
        <v>732</v>
      </c>
      <c r="B307" s="10" t="s">
        <v>1650</v>
      </c>
      <c r="C307" s="10" t="s">
        <v>1278</v>
      </c>
      <c r="D307" s="10" t="s">
        <v>2264</v>
      </c>
      <c r="E307">
        <v>171</v>
      </c>
      <c r="F307" s="13">
        <v>44418.369340277779</v>
      </c>
      <c r="G307" s="9">
        <v>44418</v>
      </c>
      <c r="H307" s="10" t="s">
        <v>3431</v>
      </c>
      <c r="I307" s="10" t="s">
        <v>1650</v>
      </c>
      <c r="J307" s="10" t="s">
        <v>3432</v>
      </c>
      <c r="K307" s="14">
        <v>93</v>
      </c>
      <c r="L307" s="10" t="s">
        <v>3433</v>
      </c>
      <c r="M307" s="9">
        <v>44431</v>
      </c>
      <c r="N307">
        <f t="shared" si="4"/>
        <v>0.54385964912280704</v>
      </c>
    </row>
    <row r="308" spans="1:14">
      <c r="A308" s="10" t="s">
        <v>732</v>
      </c>
      <c r="B308" s="10" t="s">
        <v>1651</v>
      </c>
      <c r="C308" s="10" t="s">
        <v>1278</v>
      </c>
      <c r="D308" s="10" t="s">
        <v>2265</v>
      </c>
      <c r="E308">
        <v>184</v>
      </c>
      <c r="F308" s="13">
        <v>44400.227048611108</v>
      </c>
      <c r="G308" s="9">
        <v>44400</v>
      </c>
      <c r="H308" s="10" t="s">
        <v>3434</v>
      </c>
      <c r="I308" s="10" t="s">
        <v>1651</v>
      </c>
      <c r="J308" s="10" t="s">
        <v>3435</v>
      </c>
      <c r="K308" s="14">
        <v>178</v>
      </c>
      <c r="L308" s="10" t="s">
        <v>3436</v>
      </c>
      <c r="M308" s="9">
        <v>44410</v>
      </c>
      <c r="N308">
        <f t="shared" si="4"/>
        <v>0.96739130434782605</v>
      </c>
    </row>
    <row r="309" spans="1:14">
      <c r="A309" s="10" t="s">
        <v>732</v>
      </c>
      <c r="B309" s="10" t="s">
        <v>1652</v>
      </c>
      <c r="C309" s="10" t="s">
        <v>1278</v>
      </c>
      <c r="D309" s="10" t="s">
        <v>2266</v>
      </c>
      <c r="E309">
        <v>142</v>
      </c>
      <c r="F309" s="13">
        <v>44395.104317129626</v>
      </c>
      <c r="G309" s="9">
        <v>44395</v>
      </c>
      <c r="H309" s="10" t="s">
        <v>3437</v>
      </c>
      <c r="I309" s="10" t="s">
        <v>1652</v>
      </c>
      <c r="J309" s="10" t="s">
        <v>3438</v>
      </c>
      <c r="K309" s="14">
        <v>141</v>
      </c>
      <c r="L309" s="10" t="s">
        <v>3439</v>
      </c>
      <c r="M309" s="9">
        <v>44403</v>
      </c>
      <c r="N309">
        <f t="shared" si="4"/>
        <v>0.99295774647887325</v>
      </c>
    </row>
    <row r="310" spans="1:14">
      <c r="A310" s="10" t="s">
        <v>732</v>
      </c>
      <c r="B310" s="10" t="s">
        <v>1653</v>
      </c>
      <c r="C310" s="10" t="s">
        <v>1278</v>
      </c>
      <c r="D310" s="10" t="s">
        <v>2267</v>
      </c>
      <c r="E310">
        <v>457</v>
      </c>
      <c r="F310" s="13">
        <v>44387.987291666665</v>
      </c>
      <c r="G310" s="9">
        <v>44387</v>
      </c>
      <c r="H310" s="10" t="s">
        <v>3440</v>
      </c>
      <c r="I310" s="10" t="s">
        <v>1653</v>
      </c>
      <c r="J310" s="10" t="s">
        <v>3441</v>
      </c>
      <c r="K310" s="14">
        <v>447</v>
      </c>
      <c r="L310" s="10" t="s">
        <v>3442</v>
      </c>
      <c r="M310" s="9">
        <v>44398</v>
      </c>
      <c r="N310">
        <f t="shared" si="4"/>
        <v>0.97811816192560175</v>
      </c>
    </row>
    <row r="311" spans="1:14">
      <c r="A311" s="10" t="s">
        <v>732</v>
      </c>
      <c r="B311" s="10" t="s">
        <v>1654</v>
      </c>
      <c r="C311" s="10" t="s">
        <v>1278</v>
      </c>
      <c r="D311" s="10" t="s">
        <v>2268</v>
      </c>
      <c r="E311">
        <v>629</v>
      </c>
      <c r="F311" s="13">
        <v>44457.922488425924</v>
      </c>
      <c r="G311" s="9">
        <v>44457</v>
      </c>
      <c r="H311" s="10" t="s">
        <v>3443</v>
      </c>
      <c r="I311" s="10" t="s">
        <v>1654</v>
      </c>
      <c r="J311" s="10" t="s">
        <v>3444</v>
      </c>
      <c r="K311" s="14">
        <v>616</v>
      </c>
      <c r="L311" s="10" t="s">
        <v>3445</v>
      </c>
      <c r="M311" s="9">
        <v>44469</v>
      </c>
      <c r="N311">
        <f t="shared" si="4"/>
        <v>0.97933227344992047</v>
      </c>
    </row>
    <row r="312" spans="1:14">
      <c r="A312" s="10" t="s">
        <v>732</v>
      </c>
      <c r="B312" s="10" t="s">
        <v>1655</v>
      </c>
      <c r="C312" s="10" t="s">
        <v>1656</v>
      </c>
      <c r="D312" s="10" t="s">
        <v>2269</v>
      </c>
      <c r="E312">
        <v>90</v>
      </c>
      <c r="F312" s="13">
        <v>44447.313472222224</v>
      </c>
      <c r="G312" s="9">
        <v>44447</v>
      </c>
      <c r="H312" s="10" t="s">
        <v>3446</v>
      </c>
      <c r="I312" s="10" t="s">
        <v>1655</v>
      </c>
      <c r="J312" s="10" t="s">
        <v>3447</v>
      </c>
      <c r="K312" s="14">
        <v>83</v>
      </c>
      <c r="L312" s="10" t="s">
        <v>3448</v>
      </c>
      <c r="M312" s="9">
        <v>44455</v>
      </c>
      <c r="N312">
        <f t="shared" si="4"/>
        <v>0.92222222222222228</v>
      </c>
    </row>
    <row r="313" spans="1:14">
      <c r="A313" s="10" t="s">
        <v>732</v>
      </c>
      <c r="B313" s="10" t="s">
        <v>1657</v>
      </c>
      <c r="C313" s="10" t="s">
        <v>1278</v>
      </c>
      <c r="D313" s="10" t="s">
        <v>2270</v>
      </c>
      <c r="E313">
        <v>318</v>
      </c>
      <c r="F313" s="13">
        <v>44420.956006944441</v>
      </c>
      <c r="G313" s="9">
        <v>44420</v>
      </c>
      <c r="H313" s="10" t="s">
        <v>3449</v>
      </c>
      <c r="I313" s="10" t="s">
        <v>1657</v>
      </c>
      <c r="J313" s="10" t="s">
        <v>3450</v>
      </c>
      <c r="K313" s="14">
        <v>163</v>
      </c>
      <c r="L313" s="10" t="s">
        <v>3451</v>
      </c>
      <c r="M313" s="9">
        <v>44431</v>
      </c>
      <c r="N313">
        <f t="shared" si="4"/>
        <v>0.51257861635220126</v>
      </c>
    </row>
    <row r="314" spans="1:14">
      <c r="A314" s="10" t="s">
        <v>732</v>
      </c>
      <c r="B314" s="10" t="s">
        <v>1658</v>
      </c>
      <c r="C314" s="10" t="s">
        <v>1659</v>
      </c>
      <c r="D314" s="10" t="s">
        <v>2271</v>
      </c>
      <c r="E314">
        <v>85</v>
      </c>
      <c r="F314" s="13">
        <v>44390.315763888888</v>
      </c>
      <c r="G314" s="9">
        <v>44390</v>
      </c>
      <c r="H314" s="10" t="s">
        <v>3452</v>
      </c>
      <c r="I314" s="10" t="s">
        <v>1658</v>
      </c>
      <c r="J314" s="10" t="s">
        <v>3453</v>
      </c>
      <c r="K314" s="14">
        <v>77</v>
      </c>
      <c r="L314" s="10" t="s">
        <v>3454</v>
      </c>
      <c r="M314" s="9">
        <v>44420</v>
      </c>
      <c r="N314">
        <f t="shared" si="4"/>
        <v>0.90588235294117647</v>
      </c>
    </row>
    <row r="315" spans="1:14">
      <c r="A315" s="10" t="s">
        <v>732</v>
      </c>
      <c r="B315" s="10" t="s">
        <v>1660</v>
      </c>
      <c r="C315" s="10" t="s">
        <v>1661</v>
      </c>
      <c r="D315" s="10" t="s">
        <v>2272</v>
      </c>
      <c r="E315">
        <v>362</v>
      </c>
      <c r="F315" s="13">
        <v>44409.262650462966</v>
      </c>
      <c r="G315" s="9">
        <v>44409</v>
      </c>
      <c r="H315" s="10" t="s">
        <v>3455</v>
      </c>
      <c r="I315" s="10" t="s">
        <v>1660</v>
      </c>
      <c r="J315" s="10" t="s">
        <v>3456</v>
      </c>
      <c r="K315" s="14">
        <v>353</v>
      </c>
      <c r="L315" s="10" t="s">
        <v>3457</v>
      </c>
      <c r="M315" s="9">
        <v>44417</v>
      </c>
      <c r="N315">
        <f t="shared" si="4"/>
        <v>0.97513812154696133</v>
      </c>
    </row>
    <row r="316" spans="1:14">
      <c r="A316" s="10" t="s">
        <v>732</v>
      </c>
      <c r="B316" s="10" t="s">
        <v>1662</v>
      </c>
      <c r="C316" s="10" t="s">
        <v>1278</v>
      </c>
      <c r="D316" s="10" t="s">
        <v>2273</v>
      </c>
      <c r="E316">
        <v>264</v>
      </c>
      <c r="F316" s="13">
        <v>44415.384942129633</v>
      </c>
      <c r="G316" s="9">
        <v>44415</v>
      </c>
      <c r="H316" s="10" t="s">
        <v>3458</v>
      </c>
      <c r="I316" s="10" t="s">
        <v>1662</v>
      </c>
      <c r="J316" s="10" t="s">
        <v>3459</v>
      </c>
      <c r="K316" s="14">
        <v>263</v>
      </c>
      <c r="L316" s="10" t="s">
        <v>3460</v>
      </c>
      <c r="M316" s="9">
        <v>44420</v>
      </c>
      <c r="N316">
        <f t="shared" si="4"/>
        <v>0.99621212121212122</v>
      </c>
    </row>
    <row r="317" spans="1:14">
      <c r="A317" s="10" t="s">
        <v>732</v>
      </c>
      <c r="B317" s="10" t="s">
        <v>1663</v>
      </c>
      <c r="C317" s="10" t="s">
        <v>1278</v>
      </c>
      <c r="D317" s="10" t="s">
        <v>2274</v>
      </c>
      <c r="E317">
        <v>354</v>
      </c>
      <c r="F317" s="13">
        <v>44414.314363425925</v>
      </c>
      <c r="G317" s="9">
        <v>44414</v>
      </c>
      <c r="H317" s="10" t="s">
        <v>3461</v>
      </c>
      <c r="I317" s="10" t="s">
        <v>1663</v>
      </c>
      <c r="J317" s="10" t="s">
        <v>3462</v>
      </c>
      <c r="K317" s="14">
        <v>238</v>
      </c>
      <c r="L317" s="10" t="s">
        <v>3463</v>
      </c>
      <c r="M317" s="9">
        <v>44427</v>
      </c>
      <c r="N317">
        <f t="shared" si="4"/>
        <v>0.67231638418079098</v>
      </c>
    </row>
    <row r="318" spans="1:14">
      <c r="A318" s="10" t="s">
        <v>732</v>
      </c>
      <c r="B318" s="10" t="s">
        <v>1664</v>
      </c>
      <c r="C318" s="10" t="s">
        <v>1278</v>
      </c>
      <c r="D318" s="10" t="s">
        <v>2275</v>
      </c>
      <c r="E318">
        <v>178</v>
      </c>
      <c r="F318" s="13">
        <v>44383.562280092592</v>
      </c>
      <c r="G318" s="9">
        <v>44383</v>
      </c>
      <c r="H318" s="10" t="s">
        <v>3464</v>
      </c>
      <c r="I318" s="10" t="s">
        <v>1664</v>
      </c>
      <c r="J318" s="10" t="s">
        <v>3465</v>
      </c>
      <c r="K318" s="14">
        <v>178</v>
      </c>
      <c r="L318" s="10" t="s">
        <v>3466</v>
      </c>
      <c r="M318" s="9">
        <v>44390</v>
      </c>
      <c r="N318">
        <f t="shared" si="4"/>
        <v>1</v>
      </c>
    </row>
    <row r="319" spans="1:14">
      <c r="A319" s="10" t="s">
        <v>732</v>
      </c>
      <c r="B319" s="10" t="s">
        <v>1665</v>
      </c>
      <c r="C319" s="10" t="s">
        <v>1278</v>
      </c>
      <c r="D319" s="10" t="s">
        <v>2276</v>
      </c>
      <c r="E319">
        <v>767</v>
      </c>
      <c r="F319" s="13">
        <v>44398.262673611112</v>
      </c>
      <c r="G319" s="9">
        <v>44398</v>
      </c>
      <c r="H319" s="10" t="s">
        <v>3467</v>
      </c>
      <c r="I319" s="10" t="s">
        <v>1665</v>
      </c>
      <c r="J319" s="10" t="s">
        <v>3468</v>
      </c>
      <c r="K319" s="14">
        <v>620</v>
      </c>
      <c r="L319" s="10" t="s">
        <v>3469</v>
      </c>
      <c r="M319" s="9">
        <v>44404</v>
      </c>
      <c r="N319">
        <f t="shared" si="4"/>
        <v>0.8083441981747066</v>
      </c>
    </row>
    <row r="320" spans="1:14">
      <c r="A320" s="10" t="s">
        <v>732</v>
      </c>
      <c r="B320" s="10" t="s">
        <v>1666</v>
      </c>
      <c r="C320" s="10" t="s">
        <v>1278</v>
      </c>
      <c r="D320" s="10" t="s">
        <v>2277</v>
      </c>
      <c r="E320">
        <v>598</v>
      </c>
      <c r="F320" s="13">
        <v>44442.025729166664</v>
      </c>
      <c r="G320" s="9">
        <v>44442</v>
      </c>
      <c r="H320" s="10" t="s">
        <v>3470</v>
      </c>
      <c r="I320" s="10" t="s">
        <v>1666</v>
      </c>
      <c r="J320" s="10" t="s">
        <v>3471</v>
      </c>
      <c r="K320" s="14">
        <v>248</v>
      </c>
      <c r="L320" s="10" t="s">
        <v>3472</v>
      </c>
      <c r="M320" s="9">
        <v>44453</v>
      </c>
      <c r="N320">
        <f t="shared" si="4"/>
        <v>0.41471571906354515</v>
      </c>
    </row>
    <row r="321" spans="1:14">
      <c r="A321" s="10" t="s">
        <v>732</v>
      </c>
      <c r="B321" s="10" t="s">
        <v>1667</v>
      </c>
      <c r="C321" s="10" t="s">
        <v>1278</v>
      </c>
      <c r="D321" s="10" t="s">
        <v>2278</v>
      </c>
      <c r="E321">
        <v>107</v>
      </c>
      <c r="F321" s="13">
        <v>44453.582083333335</v>
      </c>
      <c r="G321" s="9">
        <v>44453</v>
      </c>
      <c r="H321" s="10" t="s">
        <v>3473</v>
      </c>
      <c r="I321" s="10" t="s">
        <v>1667</v>
      </c>
      <c r="J321" s="10" t="s">
        <v>3474</v>
      </c>
      <c r="K321" s="14">
        <v>107</v>
      </c>
      <c r="L321" s="10" t="s">
        <v>3475</v>
      </c>
      <c r="M321" s="9">
        <v>44453</v>
      </c>
      <c r="N321">
        <f t="shared" si="4"/>
        <v>1</v>
      </c>
    </row>
    <row r="322" spans="1:14">
      <c r="A322" s="10" t="s">
        <v>732</v>
      </c>
      <c r="B322" s="10" t="s">
        <v>1668</v>
      </c>
      <c r="C322" s="10" t="s">
        <v>1278</v>
      </c>
      <c r="D322" s="10" t="s">
        <v>2279</v>
      </c>
      <c r="E322">
        <v>277</v>
      </c>
      <c r="F322" s="13">
        <v>44414.338287037041</v>
      </c>
      <c r="G322" s="9">
        <v>44414</v>
      </c>
      <c r="H322" s="10" t="s">
        <v>3476</v>
      </c>
      <c r="I322" s="10" t="s">
        <v>1668</v>
      </c>
      <c r="J322" s="10" t="s">
        <v>3477</v>
      </c>
      <c r="K322" s="14">
        <v>168</v>
      </c>
      <c r="L322" s="10" t="s">
        <v>3478</v>
      </c>
      <c r="M322" s="9">
        <v>44431</v>
      </c>
      <c r="N322">
        <f t="shared" si="4"/>
        <v>0.60649819494584833</v>
      </c>
    </row>
    <row r="323" spans="1:14">
      <c r="A323" s="10" t="s">
        <v>732</v>
      </c>
      <c r="B323" s="10" t="s">
        <v>1669</v>
      </c>
      <c r="C323" s="10" t="s">
        <v>1278</v>
      </c>
      <c r="D323" s="10" t="s">
        <v>2280</v>
      </c>
      <c r="E323">
        <v>105</v>
      </c>
      <c r="F323" s="13">
        <v>44420.214537037034</v>
      </c>
      <c r="G323" s="9">
        <v>44420</v>
      </c>
      <c r="H323" s="10" t="s">
        <v>3479</v>
      </c>
      <c r="I323" s="10" t="s">
        <v>1669</v>
      </c>
      <c r="J323" s="10" t="s">
        <v>3480</v>
      </c>
      <c r="K323" s="14">
        <v>35</v>
      </c>
      <c r="L323" s="10" t="s">
        <v>3481</v>
      </c>
      <c r="M323" s="9">
        <v>44421</v>
      </c>
      <c r="N323">
        <f t="shared" ref="N323:N386" si="5">K323/E323</f>
        <v>0.33333333333333331</v>
      </c>
    </row>
    <row r="324" spans="1:14">
      <c r="A324" s="10" t="s">
        <v>732</v>
      </c>
      <c r="B324" s="10" t="s">
        <v>1670</v>
      </c>
      <c r="C324" s="10" t="s">
        <v>1278</v>
      </c>
      <c r="D324" s="10" t="s">
        <v>2281</v>
      </c>
      <c r="E324">
        <v>333</v>
      </c>
      <c r="F324" s="13">
        <v>44431.55133101852</v>
      </c>
      <c r="G324" s="9">
        <v>44431</v>
      </c>
      <c r="H324" s="10" t="s">
        <v>3482</v>
      </c>
      <c r="I324" s="10" t="s">
        <v>1670</v>
      </c>
      <c r="J324" s="10" t="s">
        <v>3483</v>
      </c>
      <c r="K324" s="14">
        <v>331</v>
      </c>
      <c r="L324" s="10" t="s">
        <v>3484</v>
      </c>
      <c r="M324" s="9">
        <v>44446</v>
      </c>
      <c r="N324">
        <f t="shared" si="5"/>
        <v>0.99399399399399402</v>
      </c>
    </row>
    <row r="325" spans="1:14">
      <c r="A325" s="10" t="s">
        <v>732</v>
      </c>
      <c r="B325" s="10" t="s">
        <v>1671</v>
      </c>
      <c r="C325" s="10" t="s">
        <v>1278</v>
      </c>
      <c r="D325" s="10" t="s">
        <v>2282</v>
      </c>
      <c r="E325">
        <v>175</v>
      </c>
      <c r="F325" s="13">
        <v>44427.941562499997</v>
      </c>
      <c r="G325" s="9">
        <v>44427</v>
      </c>
      <c r="H325" s="10" t="s">
        <v>3485</v>
      </c>
      <c r="I325" s="10" t="s">
        <v>1671</v>
      </c>
      <c r="J325" s="10" t="s">
        <v>3486</v>
      </c>
      <c r="K325" s="14">
        <v>47</v>
      </c>
      <c r="L325" s="10" t="s">
        <v>3487</v>
      </c>
      <c r="M325" s="9">
        <v>44446</v>
      </c>
      <c r="N325">
        <f t="shared" si="5"/>
        <v>0.26857142857142857</v>
      </c>
    </row>
    <row r="326" spans="1:14">
      <c r="A326" s="10" t="s">
        <v>732</v>
      </c>
      <c r="B326" s="10" t="s">
        <v>1672</v>
      </c>
      <c r="C326" s="10" t="s">
        <v>1278</v>
      </c>
      <c r="D326" s="10" t="s">
        <v>2283</v>
      </c>
      <c r="E326">
        <v>404</v>
      </c>
      <c r="F326" s="13">
        <v>44462.215266203704</v>
      </c>
      <c r="G326" s="9">
        <v>44462</v>
      </c>
      <c r="H326" s="10" t="s">
        <v>3488</v>
      </c>
      <c r="I326" s="10" t="s">
        <v>1672</v>
      </c>
      <c r="J326" s="10" t="s">
        <v>3489</v>
      </c>
      <c r="K326" s="14">
        <v>394</v>
      </c>
      <c r="L326" s="10" t="s">
        <v>3490</v>
      </c>
      <c r="M326" s="9">
        <v>44469</v>
      </c>
      <c r="N326">
        <f t="shared" si="5"/>
        <v>0.97524752475247523</v>
      </c>
    </row>
    <row r="327" spans="1:14">
      <c r="A327" s="10" t="s">
        <v>732</v>
      </c>
      <c r="B327" s="10" t="s">
        <v>1673</v>
      </c>
      <c r="C327" s="10" t="s">
        <v>1278</v>
      </c>
      <c r="D327" s="10" t="s">
        <v>2284</v>
      </c>
      <c r="E327">
        <v>109</v>
      </c>
      <c r="F327" s="13">
        <v>44381.988437499997</v>
      </c>
      <c r="G327" s="9">
        <v>44381</v>
      </c>
      <c r="H327" s="10" t="s">
        <v>3491</v>
      </c>
      <c r="I327" s="10" t="s">
        <v>1673</v>
      </c>
      <c r="J327" s="10" t="s">
        <v>3492</v>
      </c>
      <c r="K327" s="14">
        <v>102</v>
      </c>
      <c r="L327" s="10" t="s">
        <v>3493</v>
      </c>
      <c r="M327" s="9">
        <v>44389</v>
      </c>
      <c r="N327">
        <f t="shared" si="5"/>
        <v>0.93577981651376152</v>
      </c>
    </row>
    <row r="328" spans="1:14">
      <c r="A328" s="10" t="s">
        <v>732</v>
      </c>
      <c r="B328" s="10" t="s">
        <v>1674</v>
      </c>
      <c r="C328" s="10" t="s">
        <v>1278</v>
      </c>
      <c r="D328" s="10" t="s">
        <v>2285</v>
      </c>
      <c r="E328">
        <v>173</v>
      </c>
      <c r="F328" s="13">
        <v>44411.239039351851</v>
      </c>
      <c r="G328" s="9">
        <v>44411</v>
      </c>
      <c r="H328" s="10" t="s">
        <v>3494</v>
      </c>
      <c r="I328" s="10" t="s">
        <v>1674</v>
      </c>
      <c r="J328" s="10" t="s">
        <v>3495</v>
      </c>
      <c r="K328" s="14">
        <v>165</v>
      </c>
      <c r="L328" s="10" t="s">
        <v>3496</v>
      </c>
      <c r="M328" s="9">
        <v>44417</v>
      </c>
      <c r="N328">
        <f t="shared" si="5"/>
        <v>0.95375722543352603</v>
      </c>
    </row>
    <row r="329" spans="1:14">
      <c r="A329" s="10" t="s">
        <v>732</v>
      </c>
      <c r="B329" s="10" t="s">
        <v>1675</v>
      </c>
      <c r="C329" s="10" t="s">
        <v>1278</v>
      </c>
      <c r="D329" s="10" t="s">
        <v>2286</v>
      </c>
      <c r="E329">
        <v>633</v>
      </c>
      <c r="F329" s="13">
        <v>44399.646203703705</v>
      </c>
      <c r="G329" s="9">
        <v>44399</v>
      </c>
      <c r="H329" s="10" t="s">
        <v>3497</v>
      </c>
      <c r="I329" s="10" t="s">
        <v>1675</v>
      </c>
      <c r="J329" s="10" t="s">
        <v>3498</v>
      </c>
      <c r="K329" s="14">
        <v>631</v>
      </c>
      <c r="L329" s="10" t="s">
        <v>3499</v>
      </c>
      <c r="M329" s="9">
        <v>44413</v>
      </c>
      <c r="N329">
        <f t="shared" si="5"/>
        <v>0.99684044233807267</v>
      </c>
    </row>
    <row r="330" spans="1:14">
      <c r="A330" s="10" t="s">
        <v>732</v>
      </c>
      <c r="B330" s="10" t="s">
        <v>1676</v>
      </c>
      <c r="C330" s="10" t="s">
        <v>1677</v>
      </c>
      <c r="D330" s="10" t="s">
        <v>2287</v>
      </c>
      <c r="E330">
        <v>167</v>
      </c>
      <c r="F330" s="13">
        <v>44437.066562499997</v>
      </c>
      <c r="G330" s="9">
        <v>44437</v>
      </c>
      <c r="H330" s="10" t="s">
        <v>3500</v>
      </c>
      <c r="I330" s="10" t="s">
        <v>1676</v>
      </c>
      <c r="J330" s="10" t="s">
        <v>3501</v>
      </c>
      <c r="K330" s="14">
        <v>151</v>
      </c>
      <c r="L330" s="10" t="s">
        <v>3502</v>
      </c>
      <c r="M330" s="9">
        <v>44469</v>
      </c>
      <c r="N330">
        <f t="shared" si="5"/>
        <v>0.90419161676646709</v>
      </c>
    </row>
    <row r="331" spans="1:14">
      <c r="A331" s="10" t="s">
        <v>732</v>
      </c>
      <c r="B331" s="10" t="s">
        <v>1678</v>
      </c>
      <c r="C331" s="10" t="s">
        <v>1278</v>
      </c>
      <c r="D331" s="10" t="s">
        <v>2288</v>
      </c>
      <c r="E331">
        <v>432</v>
      </c>
      <c r="F331" s="13">
        <v>44459.089965277781</v>
      </c>
      <c r="G331" s="9">
        <v>44459</v>
      </c>
      <c r="H331" s="10" t="s">
        <v>3503</v>
      </c>
      <c r="I331" s="10" t="s">
        <v>1678</v>
      </c>
      <c r="J331" s="10" t="s">
        <v>3504</v>
      </c>
      <c r="K331" s="14">
        <v>421</v>
      </c>
      <c r="L331" s="10" t="s">
        <v>3505</v>
      </c>
      <c r="M331" s="9">
        <v>44466</v>
      </c>
      <c r="N331">
        <f t="shared" si="5"/>
        <v>0.97453703703703709</v>
      </c>
    </row>
    <row r="332" spans="1:14">
      <c r="A332" s="10" t="s">
        <v>732</v>
      </c>
      <c r="B332" s="10" t="s">
        <v>1679</v>
      </c>
      <c r="C332" s="10" t="s">
        <v>1278</v>
      </c>
      <c r="D332" s="10" t="s">
        <v>2289</v>
      </c>
      <c r="E332">
        <v>94</v>
      </c>
      <c r="F332" s="13">
        <v>44440.234317129631</v>
      </c>
      <c r="G332" s="9">
        <v>44440</v>
      </c>
      <c r="H332" s="10" t="s">
        <v>3506</v>
      </c>
      <c r="I332" s="10" t="s">
        <v>1679</v>
      </c>
      <c r="J332" s="10" t="s">
        <v>3507</v>
      </c>
      <c r="K332" s="14">
        <v>93</v>
      </c>
      <c r="L332" s="10" t="s">
        <v>3508</v>
      </c>
      <c r="M332" s="9">
        <v>44469</v>
      </c>
      <c r="N332">
        <f t="shared" si="5"/>
        <v>0.98936170212765961</v>
      </c>
    </row>
    <row r="333" spans="1:14">
      <c r="A333" s="10" t="s">
        <v>732</v>
      </c>
      <c r="B333" s="10" t="s">
        <v>1680</v>
      </c>
      <c r="C333" s="10" t="s">
        <v>1278</v>
      </c>
      <c r="D333" s="10" t="s">
        <v>2290</v>
      </c>
      <c r="E333">
        <v>165</v>
      </c>
      <c r="F333" s="13">
        <v>44398.280034722222</v>
      </c>
      <c r="G333" s="9">
        <v>44398</v>
      </c>
      <c r="H333" s="10" t="s">
        <v>3509</v>
      </c>
      <c r="I333" s="10" t="s">
        <v>1680</v>
      </c>
      <c r="J333" s="10" t="s">
        <v>3510</v>
      </c>
      <c r="K333" s="14">
        <v>118</v>
      </c>
      <c r="L333" s="10" t="s">
        <v>3511</v>
      </c>
      <c r="M333" s="9">
        <v>44405</v>
      </c>
      <c r="N333">
        <f t="shared" si="5"/>
        <v>0.7151515151515152</v>
      </c>
    </row>
    <row r="334" spans="1:14">
      <c r="A334" s="10" t="s">
        <v>732</v>
      </c>
      <c r="B334" s="10" t="s">
        <v>1681</v>
      </c>
      <c r="C334" s="10" t="s">
        <v>1278</v>
      </c>
      <c r="D334" s="10" t="s">
        <v>2291</v>
      </c>
      <c r="E334">
        <v>324</v>
      </c>
      <c r="F334" s="13">
        <v>44425.394062500003</v>
      </c>
      <c r="G334" s="9">
        <v>44425</v>
      </c>
      <c r="H334" s="10" t="s">
        <v>3512</v>
      </c>
      <c r="I334" s="10" t="s">
        <v>1681</v>
      </c>
      <c r="J334" s="10" t="s">
        <v>3513</v>
      </c>
      <c r="K334" s="14">
        <v>316</v>
      </c>
      <c r="L334" s="10" t="s">
        <v>3514</v>
      </c>
      <c r="M334" s="9">
        <v>44434</v>
      </c>
      <c r="N334">
        <f t="shared" si="5"/>
        <v>0.97530864197530864</v>
      </c>
    </row>
    <row r="335" spans="1:14">
      <c r="A335" s="10" t="s">
        <v>732</v>
      </c>
      <c r="B335" s="10" t="s">
        <v>1682</v>
      </c>
      <c r="C335" s="10" t="s">
        <v>1278</v>
      </c>
      <c r="D335" s="10" t="s">
        <v>2292</v>
      </c>
      <c r="E335">
        <v>177</v>
      </c>
      <c r="F335" s="13">
        <v>44385.108854166669</v>
      </c>
      <c r="G335" s="9">
        <v>44385</v>
      </c>
      <c r="H335" s="10" t="s">
        <v>3515</v>
      </c>
      <c r="I335" s="10" t="s">
        <v>1682</v>
      </c>
      <c r="J335" s="10" t="s">
        <v>3516</v>
      </c>
      <c r="K335" s="14">
        <v>43</v>
      </c>
      <c r="L335" s="10" t="s">
        <v>3517</v>
      </c>
      <c r="M335" s="9">
        <v>44389</v>
      </c>
      <c r="N335">
        <f t="shared" si="5"/>
        <v>0.24293785310734464</v>
      </c>
    </row>
    <row r="336" spans="1:14">
      <c r="A336" s="10" t="s">
        <v>732</v>
      </c>
      <c r="B336" s="10" t="s">
        <v>1683</v>
      </c>
      <c r="C336" s="10" t="s">
        <v>1278</v>
      </c>
      <c r="D336" s="10" t="s">
        <v>2293</v>
      </c>
      <c r="E336">
        <v>296</v>
      </c>
      <c r="F336" s="13">
        <v>44444.998622685183</v>
      </c>
      <c r="G336" s="9">
        <v>44444</v>
      </c>
      <c r="H336" s="10" t="s">
        <v>3518</v>
      </c>
      <c r="I336" s="10" t="s">
        <v>1683</v>
      </c>
      <c r="J336" s="10" t="s">
        <v>3519</v>
      </c>
      <c r="K336" s="14">
        <v>292</v>
      </c>
      <c r="L336" s="10" t="s">
        <v>3520</v>
      </c>
      <c r="M336" s="9">
        <v>44461</v>
      </c>
      <c r="N336">
        <f t="shared" si="5"/>
        <v>0.98648648648648651</v>
      </c>
    </row>
    <row r="337" spans="1:14">
      <c r="A337" s="10" t="s">
        <v>732</v>
      </c>
      <c r="B337" s="10" t="s">
        <v>1684</v>
      </c>
      <c r="C337" s="10" t="s">
        <v>1278</v>
      </c>
      <c r="D337" s="10" t="s">
        <v>2294</v>
      </c>
      <c r="E337">
        <v>951</v>
      </c>
      <c r="F337" s="13">
        <v>44451.062210648146</v>
      </c>
      <c r="G337" s="9">
        <v>44451</v>
      </c>
      <c r="H337" s="10" t="s">
        <v>3521</v>
      </c>
      <c r="I337" s="10" t="s">
        <v>1684</v>
      </c>
      <c r="J337" s="10" t="s">
        <v>3522</v>
      </c>
      <c r="K337" s="14">
        <v>467</v>
      </c>
      <c r="L337" s="10" t="s">
        <v>3523</v>
      </c>
      <c r="M337" s="9">
        <v>44460</v>
      </c>
      <c r="N337">
        <f t="shared" si="5"/>
        <v>0.49106203995793901</v>
      </c>
    </row>
    <row r="338" spans="1:14">
      <c r="A338" s="10" t="s">
        <v>732</v>
      </c>
      <c r="B338" s="10" t="s">
        <v>1685</v>
      </c>
      <c r="C338" s="10" t="s">
        <v>1278</v>
      </c>
      <c r="D338" s="10" t="s">
        <v>2295</v>
      </c>
      <c r="E338">
        <v>184</v>
      </c>
      <c r="F338" s="13">
        <v>44391.578020833331</v>
      </c>
      <c r="G338" s="9">
        <v>44391</v>
      </c>
      <c r="H338" s="10" t="s">
        <v>3524</v>
      </c>
      <c r="I338" s="10" t="s">
        <v>1685</v>
      </c>
      <c r="J338" s="10" t="s">
        <v>3525</v>
      </c>
      <c r="K338" s="14">
        <v>176</v>
      </c>
      <c r="L338" s="10" t="s">
        <v>3526</v>
      </c>
      <c r="M338" s="9">
        <v>44403</v>
      </c>
      <c r="N338">
        <f t="shared" si="5"/>
        <v>0.95652173913043481</v>
      </c>
    </row>
    <row r="339" spans="1:14">
      <c r="A339" s="10" t="s">
        <v>732</v>
      </c>
      <c r="B339" s="10" t="s">
        <v>1686</v>
      </c>
      <c r="C339" s="10" t="s">
        <v>1687</v>
      </c>
      <c r="D339" s="10" t="s">
        <v>2296</v>
      </c>
      <c r="E339">
        <v>1282</v>
      </c>
      <c r="F339" s="13">
        <v>44427.266967592594</v>
      </c>
      <c r="G339" s="9">
        <v>44427</v>
      </c>
      <c r="H339" s="10" t="s">
        <v>3527</v>
      </c>
      <c r="I339" s="10" t="s">
        <v>1686</v>
      </c>
      <c r="J339" s="10" t="s">
        <v>3528</v>
      </c>
      <c r="K339" s="14">
        <v>1196</v>
      </c>
      <c r="L339" s="10" t="s">
        <v>3529</v>
      </c>
      <c r="M339" s="9">
        <v>44434</v>
      </c>
      <c r="N339">
        <f t="shared" si="5"/>
        <v>0.93291731669266775</v>
      </c>
    </row>
    <row r="340" spans="1:14">
      <c r="A340" s="10" t="s">
        <v>732</v>
      </c>
      <c r="B340" s="10" t="s">
        <v>1688</v>
      </c>
      <c r="C340" s="10" t="s">
        <v>1689</v>
      </c>
      <c r="D340" s="10" t="s">
        <v>2297</v>
      </c>
      <c r="E340">
        <v>502</v>
      </c>
      <c r="F340" s="13">
        <v>44452.058622685188</v>
      </c>
      <c r="G340" s="9">
        <v>44452</v>
      </c>
      <c r="H340" s="10" t="s">
        <v>3530</v>
      </c>
      <c r="I340" s="10" t="s">
        <v>1688</v>
      </c>
      <c r="J340" s="10" t="s">
        <v>3531</v>
      </c>
      <c r="K340" s="14">
        <v>468</v>
      </c>
      <c r="L340" s="10" t="s">
        <v>3532</v>
      </c>
      <c r="M340" s="9">
        <v>44463</v>
      </c>
      <c r="N340">
        <f t="shared" si="5"/>
        <v>0.9322709163346613</v>
      </c>
    </row>
    <row r="341" spans="1:14">
      <c r="A341" s="10" t="s">
        <v>732</v>
      </c>
      <c r="B341" s="10" t="s">
        <v>1690</v>
      </c>
      <c r="C341" s="10" t="s">
        <v>1278</v>
      </c>
      <c r="D341" s="10" t="s">
        <v>2298</v>
      </c>
      <c r="E341">
        <v>200</v>
      </c>
      <c r="F341" s="13">
        <v>44416.496203703704</v>
      </c>
      <c r="G341" s="9">
        <v>44416</v>
      </c>
      <c r="H341" s="10" t="s">
        <v>3533</v>
      </c>
      <c r="I341" s="10" t="s">
        <v>1690</v>
      </c>
      <c r="J341" s="10" t="s">
        <v>3534</v>
      </c>
      <c r="K341" s="14">
        <v>101</v>
      </c>
      <c r="L341" s="10" t="s">
        <v>3535</v>
      </c>
      <c r="M341" s="9">
        <v>44427</v>
      </c>
      <c r="N341">
        <f t="shared" si="5"/>
        <v>0.505</v>
      </c>
    </row>
    <row r="342" spans="1:14">
      <c r="A342" s="10" t="s">
        <v>732</v>
      </c>
      <c r="B342" s="10" t="s">
        <v>1691</v>
      </c>
      <c r="C342" s="10" t="s">
        <v>1692</v>
      </c>
      <c r="D342" s="10" t="s">
        <v>2299</v>
      </c>
      <c r="E342">
        <v>422</v>
      </c>
      <c r="F342" s="13">
        <v>44403.531759259262</v>
      </c>
      <c r="G342" s="9">
        <v>44403</v>
      </c>
      <c r="H342" s="10" t="s">
        <v>3536</v>
      </c>
      <c r="I342" s="10" t="s">
        <v>1691</v>
      </c>
      <c r="J342" s="10" t="s">
        <v>3537</v>
      </c>
      <c r="K342" s="14">
        <v>426</v>
      </c>
      <c r="L342" s="10" t="s">
        <v>3538</v>
      </c>
      <c r="M342" s="9">
        <v>44411</v>
      </c>
      <c r="N342">
        <f t="shared" si="5"/>
        <v>1.0094786729857821</v>
      </c>
    </row>
    <row r="343" spans="1:14">
      <c r="A343" s="10" t="s">
        <v>732</v>
      </c>
      <c r="B343" s="10" t="s">
        <v>1693</v>
      </c>
      <c r="C343" s="10" t="s">
        <v>1278</v>
      </c>
      <c r="D343" s="10" t="s">
        <v>2300</v>
      </c>
      <c r="E343">
        <v>269</v>
      </c>
      <c r="F343" s="13">
        <v>44418.5784375</v>
      </c>
      <c r="G343" s="9">
        <v>44418</v>
      </c>
      <c r="H343" s="10" t="s">
        <v>3539</v>
      </c>
      <c r="I343" s="10" t="s">
        <v>1693</v>
      </c>
      <c r="J343" s="10" t="s">
        <v>3540</v>
      </c>
      <c r="K343" s="14">
        <v>269</v>
      </c>
      <c r="L343" s="10" t="s">
        <v>3541</v>
      </c>
      <c r="M343" s="9">
        <v>44421</v>
      </c>
      <c r="N343">
        <f t="shared" si="5"/>
        <v>1</v>
      </c>
    </row>
    <row r="344" spans="1:14">
      <c r="A344" s="10" t="s">
        <v>732</v>
      </c>
      <c r="B344" s="10" t="s">
        <v>1694</v>
      </c>
      <c r="C344" s="10" t="s">
        <v>1278</v>
      </c>
      <c r="D344" s="10" t="s">
        <v>2301</v>
      </c>
      <c r="E344">
        <v>211</v>
      </c>
      <c r="F344" s="13">
        <v>44415.368819444448</v>
      </c>
      <c r="G344" s="9">
        <v>44415</v>
      </c>
      <c r="H344" s="10" t="s">
        <v>3542</v>
      </c>
      <c r="I344" s="10" t="s">
        <v>1694</v>
      </c>
      <c r="J344" s="10" t="s">
        <v>3543</v>
      </c>
      <c r="K344" s="14">
        <v>203</v>
      </c>
      <c r="L344" s="10" t="s">
        <v>3544</v>
      </c>
      <c r="M344" s="9">
        <v>44425</v>
      </c>
      <c r="N344">
        <f t="shared" si="5"/>
        <v>0.96208530805687209</v>
      </c>
    </row>
    <row r="345" spans="1:14">
      <c r="A345" s="10" t="s">
        <v>732</v>
      </c>
      <c r="B345" s="10" t="s">
        <v>1695</v>
      </c>
      <c r="C345" s="10" t="s">
        <v>1278</v>
      </c>
      <c r="D345" s="10" t="s">
        <v>2302</v>
      </c>
      <c r="E345">
        <v>404</v>
      </c>
      <c r="F345" s="13">
        <v>44426.489525462966</v>
      </c>
      <c r="G345" s="9">
        <v>44426</v>
      </c>
      <c r="H345" s="10" t="s">
        <v>3545</v>
      </c>
      <c r="I345" s="10" t="s">
        <v>1695</v>
      </c>
      <c r="J345" s="10" t="s">
        <v>3546</v>
      </c>
      <c r="K345" s="14">
        <v>199</v>
      </c>
      <c r="L345" s="10" t="s">
        <v>3547</v>
      </c>
      <c r="M345" s="9">
        <v>44435</v>
      </c>
      <c r="N345">
        <f t="shared" si="5"/>
        <v>0.49257425742574257</v>
      </c>
    </row>
    <row r="346" spans="1:14">
      <c r="A346" s="10" t="s">
        <v>732</v>
      </c>
      <c r="B346" s="10" t="s">
        <v>1696</v>
      </c>
      <c r="C346" s="10" t="s">
        <v>1697</v>
      </c>
      <c r="D346" s="10" t="s">
        <v>2303</v>
      </c>
      <c r="E346">
        <v>396</v>
      </c>
      <c r="F346" s="13">
        <v>44406.326412037037</v>
      </c>
      <c r="G346" s="9">
        <v>44406</v>
      </c>
      <c r="H346" s="10" t="s">
        <v>3548</v>
      </c>
      <c r="I346" s="10" t="s">
        <v>1696</v>
      </c>
      <c r="J346" s="10" t="s">
        <v>3549</v>
      </c>
      <c r="K346" s="14">
        <v>386</v>
      </c>
      <c r="L346" s="10" t="s">
        <v>3550</v>
      </c>
      <c r="M346" s="9">
        <v>44420</v>
      </c>
      <c r="N346">
        <f t="shared" si="5"/>
        <v>0.9747474747474747</v>
      </c>
    </row>
    <row r="347" spans="1:14">
      <c r="A347" s="10" t="s">
        <v>732</v>
      </c>
      <c r="B347" s="10" t="s">
        <v>1698</v>
      </c>
      <c r="C347" s="10" t="s">
        <v>1278</v>
      </c>
      <c r="D347" s="10" t="s">
        <v>2304</v>
      </c>
      <c r="E347">
        <v>361</v>
      </c>
      <c r="F347" s="13">
        <v>44395.468414351853</v>
      </c>
      <c r="G347" s="9">
        <v>44395</v>
      </c>
      <c r="H347" s="10" t="s">
        <v>3551</v>
      </c>
      <c r="I347" s="10" t="s">
        <v>1698</v>
      </c>
      <c r="J347" s="10" t="s">
        <v>3552</v>
      </c>
      <c r="K347" s="14">
        <v>190</v>
      </c>
      <c r="L347" s="10" t="s">
        <v>3553</v>
      </c>
      <c r="M347" s="9">
        <v>44411</v>
      </c>
      <c r="N347">
        <f t="shared" si="5"/>
        <v>0.52631578947368418</v>
      </c>
    </row>
    <row r="348" spans="1:14">
      <c r="A348" s="10" t="s">
        <v>732</v>
      </c>
      <c r="B348" s="10" t="s">
        <v>1699</v>
      </c>
      <c r="C348" s="10" t="s">
        <v>1700</v>
      </c>
      <c r="D348" s="10" t="s">
        <v>2305</v>
      </c>
      <c r="E348">
        <v>366</v>
      </c>
      <c r="F348" s="13">
        <v>44416.074074074073</v>
      </c>
      <c r="G348" s="9">
        <v>44416</v>
      </c>
      <c r="H348" s="10" t="s">
        <v>3554</v>
      </c>
      <c r="I348" s="10" t="s">
        <v>1699</v>
      </c>
      <c r="J348" s="10" t="s">
        <v>3555</v>
      </c>
      <c r="K348" s="14">
        <v>211</v>
      </c>
      <c r="L348" s="10" t="s">
        <v>3556</v>
      </c>
      <c r="M348" s="9">
        <v>44434</v>
      </c>
      <c r="N348">
        <f t="shared" si="5"/>
        <v>0.57650273224043713</v>
      </c>
    </row>
    <row r="349" spans="1:14">
      <c r="A349" s="10" t="s">
        <v>732</v>
      </c>
      <c r="B349" s="10" t="s">
        <v>1701</v>
      </c>
      <c r="C349" s="10" t="s">
        <v>1278</v>
      </c>
      <c r="D349" s="10" t="s">
        <v>2306</v>
      </c>
      <c r="E349">
        <v>114</v>
      </c>
      <c r="F349" s="13">
        <v>44410.332951388889</v>
      </c>
      <c r="G349" s="9">
        <v>44410</v>
      </c>
      <c r="H349" s="10" t="s">
        <v>3557</v>
      </c>
      <c r="I349" s="10" t="s">
        <v>1701</v>
      </c>
      <c r="J349" s="10" t="s">
        <v>3558</v>
      </c>
      <c r="K349" s="14">
        <v>105</v>
      </c>
      <c r="L349" s="10" t="s">
        <v>3559</v>
      </c>
      <c r="M349" s="9">
        <v>44420</v>
      </c>
      <c r="N349">
        <f t="shared" si="5"/>
        <v>0.92105263157894735</v>
      </c>
    </row>
    <row r="350" spans="1:14">
      <c r="A350" s="10" t="s">
        <v>732</v>
      </c>
      <c r="B350" s="10" t="s">
        <v>1702</v>
      </c>
      <c r="C350" s="10" t="s">
        <v>1278</v>
      </c>
      <c r="D350" s="10" t="s">
        <v>2307</v>
      </c>
      <c r="E350">
        <v>286</v>
      </c>
      <c r="F350" s="13">
        <v>44414.016782407409</v>
      </c>
      <c r="G350" s="9">
        <v>44414</v>
      </c>
      <c r="H350" s="10" t="s">
        <v>3560</v>
      </c>
      <c r="I350" s="10" t="s">
        <v>1702</v>
      </c>
      <c r="J350" s="10" t="s">
        <v>3561</v>
      </c>
      <c r="K350" s="14">
        <v>222</v>
      </c>
      <c r="L350" s="10" t="s">
        <v>3562</v>
      </c>
      <c r="M350" s="9">
        <v>44425</v>
      </c>
      <c r="N350">
        <f t="shared" si="5"/>
        <v>0.77622377622377625</v>
      </c>
    </row>
    <row r="351" spans="1:14">
      <c r="A351" s="10" t="s">
        <v>732</v>
      </c>
      <c r="B351" s="10" t="s">
        <v>1703</v>
      </c>
      <c r="C351" s="10" t="s">
        <v>1278</v>
      </c>
      <c r="D351" s="10" t="s">
        <v>2308</v>
      </c>
      <c r="E351">
        <v>601</v>
      </c>
      <c r="F351" s="13">
        <v>44445.551817129628</v>
      </c>
      <c r="G351" s="9">
        <v>44445</v>
      </c>
      <c r="H351" s="10" t="s">
        <v>3563</v>
      </c>
      <c r="I351" s="10" t="s">
        <v>1703</v>
      </c>
      <c r="J351" s="10" t="s">
        <v>3564</v>
      </c>
      <c r="K351" s="14">
        <v>502</v>
      </c>
      <c r="L351" s="10" t="s">
        <v>3565</v>
      </c>
      <c r="M351" s="9">
        <v>44454</v>
      </c>
      <c r="N351">
        <f t="shared" si="5"/>
        <v>0.83527454242928456</v>
      </c>
    </row>
    <row r="352" spans="1:14">
      <c r="A352" s="10" t="s">
        <v>732</v>
      </c>
      <c r="B352" s="10" t="s">
        <v>1704</v>
      </c>
      <c r="C352" s="10" t="s">
        <v>1278</v>
      </c>
      <c r="D352" s="10" t="s">
        <v>2309</v>
      </c>
      <c r="E352">
        <v>277</v>
      </c>
      <c r="F352" s="13">
        <v>44423.858229166668</v>
      </c>
      <c r="G352" s="9">
        <v>44423</v>
      </c>
      <c r="H352" s="10" t="s">
        <v>3566</v>
      </c>
      <c r="I352" s="10" t="s">
        <v>1704</v>
      </c>
      <c r="J352" s="10" t="s">
        <v>3567</v>
      </c>
      <c r="K352" s="14">
        <v>165</v>
      </c>
      <c r="L352" s="10" t="s">
        <v>3568</v>
      </c>
      <c r="M352" s="9">
        <v>44448</v>
      </c>
      <c r="N352">
        <f t="shared" si="5"/>
        <v>0.59566787003610111</v>
      </c>
    </row>
    <row r="353" spans="1:14">
      <c r="A353" s="10" t="s">
        <v>732</v>
      </c>
      <c r="B353" s="10" t="s">
        <v>1705</v>
      </c>
      <c r="C353" s="10" t="s">
        <v>1278</v>
      </c>
      <c r="D353" s="10" t="s">
        <v>2310</v>
      </c>
      <c r="E353">
        <v>266</v>
      </c>
      <c r="F353" s="13">
        <v>44448.535046296296</v>
      </c>
      <c r="G353" s="9">
        <v>44448</v>
      </c>
      <c r="H353" s="10" t="s">
        <v>3569</v>
      </c>
      <c r="I353" s="10" t="s">
        <v>1705</v>
      </c>
      <c r="J353" s="10" t="s">
        <v>3570</v>
      </c>
      <c r="K353" s="14">
        <v>257</v>
      </c>
      <c r="L353" s="10" t="s">
        <v>3571</v>
      </c>
      <c r="M353" s="9">
        <v>44461</v>
      </c>
      <c r="N353">
        <f t="shared" si="5"/>
        <v>0.96616541353383456</v>
      </c>
    </row>
    <row r="354" spans="1:14">
      <c r="A354" s="10" t="s">
        <v>732</v>
      </c>
      <c r="B354" s="10" t="s">
        <v>1706</v>
      </c>
      <c r="C354" s="10" t="s">
        <v>1278</v>
      </c>
      <c r="D354" s="10" t="s">
        <v>2311</v>
      </c>
      <c r="E354">
        <v>365</v>
      </c>
      <c r="F354" s="13">
        <v>44378.981365740743</v>
      </c>
      <c r="G354" s="9">
        <v>44378</v>
      </c>
      <c r="H354" s="10" t="s">
        <v>3572</v>
      </c>
      <c r="I354" s="10" t="s">
        <v>1706</v>
      </c>
      <c r="J354" s="10" t="s">
        <v>3573</v>
      </c>
      <c r="K354" s="14">
        <v>141</v>
      </c>
      <c r="L354" s="10" t="s">
        <v>3574</v>
      </c>
      <c r="M354" s="9">
        <v>44391</v>
      </c>
      <c r="N354">
        <f t="shared" si="5"/>
        <v>0.38630136986301372</v>
      </c>
    </row>
    <row r="355" spans="1:14">
      <c r="A355" s="10" t="s">
        <v>732</v>
      </c>
      <c r="B355" s="10" t="s">
        <v>1707</v>
      </c>
      <c r="C355" s="10" t="s">
        <v>1278</v>
      </c>
      <c r="D355" s="10" t="s">
        <v>2312</v>
      </c>
      <c r="E355">
        <v>284</v>
      </c>
      <c r="F355" s="13">
        <v>44455.253877314812</v>
      </c>
      <c r="G355" s="9">
        <v>44455</v>
      </c>
      <c r="H355" s="10" t="s">
        <v>3575</v>
      </c>
      <c r="I355" s="10" t="s">
        <v>1707</v>
      </c>
      <c r="J355" s="10" t="s">
        <v>3576</v>
      </c>
      <c r="K355" s="14">
        <v>88</v>
      </c>
      <c r="L355" s="10" t="s">
        <v>3577</v>
      </c>
      <c r="M355" s="9">
        <v>44463</v>
      </c>
      <c r="N355">
        <f t="shared" si="5"/>
        <v>0.30985915492957744</v>
      </c>
    </row>
    <row r="356" spans="1:14">
      <c r="A356" s="10" t="s">
        <v>732</v>
      </c>
      <c r="B356" s="10" t="s">
        <v>1708</v>
      </c>
      <c r="C356" s="10" t="s">
        <v>1278</v>
      </c>
      <c r="D356" s="10" t="s">
        <v>2313</v>
      </c>
      <c r="E356">
        <v>466</v>
      </c>
      <c r="F356" s="13">
        <v>44439.046701388892</v>
      </c>
      <c r="G356" s="9">
        <v>44439</v>
      </c>
      <c r="H356" s="10" t="s">
        <v>3578</v>
      </c>
      <c r="I356" s="10" t="s">
        <v>1708</v>
      </c>
      <c r="J356" s="10" t="s">
        <v>3579</v>
      </c>
      <c r="K356" s="14">
        <v>460</v>
      </c>
      <c r="L356" s="10" t="s">
        <v>3580</v>
      </c>
      <c r="M356" s="9">
        <v>44448</v>
      </c>
      <c r="N356">
        <f t="shared" si="5"/>
        <v>0.98712446351931327</v>
      </c>
    </row>
    <row r="357" spans="1:14">
      <c r="A357" s="10" t="s">
        <v>732</v>
      </c>
      <c r="B357" s="10" t="s">
        <v>1709</v>
      </c>
      <c r="C357" s="10" t="s">
        <v>1710</v>
      </c>
      <c r="D357" s="10" t="s">
        <v>2314</v>
      </c>
      <c r="E357">
        <v>220</v>
      </c>
      <c r="F357" s="13">
        <v>44383.499965277777</v>
      </c>
      <c r="G357" s="9">
        <v>44383</v>
      </c>
      <c r="H357" s="10" t="s">
        <v>3581</v>
      </c>
      <c r="I357" s="10" t="s">
        <v>1709</v>
      </c>
      <c r="J357" s="10" t="s">
        <v>3582</v>
      </c>
      <c r="K357" s="14">
        <v>107</v>
      </c>
      <c r="L357" s="10" t="s">
        <v>3583</v>
      </c>
      <c r="M357" s="9">
        <v>44390</v>
      </c>
      <c r="N357">
        <f t="shared" si="5"/>
        <v>0.48636363636363639</v>
      </c>
    </row>
    <row r="358" spans="1:14">
      <c r="A358" s="10" t="s">
        <v>732</v>
      </c>
      <c r="B358" s="10" t="s">
        <v>1711</v>
      </c>
      <c r="C358" s="10" t="s">
        <v>1278</v>
      </c>
      <c r="D358" s="10" t="s">
        <v>2315</v>
      </c>
      <c r="E358">
        <v>208</v>
      </c>
      <c r="F358" s="13">
        <v>44390.530486111114</v>
      </c>
      <c r="G358" s="9">
        <v>44390</v>
      </c>
      <c r="H358" s="10" t="s">
        <v>3584</v>
      </c>
      <c r="I358" s="10" t="s">
        <v>1711</v>
      </c>
      <c r="J358" s="10" t="s">
        <v>3585</v>
      </c>
      <c r="K358" s="14">
        <v>202</v>
      </c>
      <c r="L358" s="10" t="s">
        <v>3586</v>
      </c>
      <c r="M358" s="9">
        <v>44407</v>
      </c>
      <c r="N358">
        <f t="shared" si="5"/>
        <v>0.97115384615384615</v>
      </c>
    </row>
    <row r="359" spans="1:14">
      <c r="A359" s="10" t="s">
        <v>732</v>
      </c>
      <c r="B359" s="10" t="s">
        <v>1712</v>
      </c>
      <c r="C359" s="10" t="s">
        <v>1713</v>
      </c>
      <c r="D359" s="10" t="s">
        <v>2316</v>
      </c>
      <c r="E359">
        <v>628</v>
      </c>
      <c r="F359" s="13">
        <v>44403.260578703703</v>
      </c>
      <c r="G359" s="9">
        <v>44403</v>
      </c>
      <c r="H359" s="10" t="s">
        <v>3587</v>
      </c>
      <c r="I359" s="10" t="s">
        <v>1712</v>
      </c>
      <c r="J359" s="10" t="s">
        <v>3588</v>
      </c>
      <c r="K359" s="14">
        <v>627</v>
      </c>
      <c r="L359" s="10" t="s">
        <v>3589</v>
      </c>
      <c r="M359" s="9">
        <v>44412</v>
      </c>
      <c r="N359">
        <f t="shared" si="5"/>
        <v>0.99840764331210186</v>
      </c>
    </row>
    <row r="360" spans="1:14">
      <c r="A360" s="10" t="s">
        <v>732</v>
      </c>
      <c r="B360" s="10" t="s">
        <v>1714</v>
      </c>
      <c r="C360" s="10" t="s">
        <v>1278</v>
      </c>
      <c r="D360" s="10" t="s">
        <v>2317</v>
      </c>
      <c r="E360">
        <v>593</v>
      </c>
      <c r="F360" s="13">
        <v>44433.34715277778</v>
      </c>
      <c r="G360" s="9">
        <v>44433</v>
      </c>
      <c r="H360" s="10" t="s">
        <v>3590</v>
      </c>
      <c r="I360" s="10" t="s">
        <v>1714</v>
      </c>
      <c r="J360" s="10" t="s">
        <v>3591</v>
      </c>
      <c r="K360" s="14">
        <v>590</v>
      </c>
      <c r="L360" s="10" t="s">
        <v>3592</v>
      </c>
      <c r="M360" s="9">
        <v>44441</v>
      </c>
      <c r="N360">
        <f t="shared" si="5"/>
        <v>0.99494097807757165</v>
      </c>
    </row>
    <row r="361" spans="1:14">
      <c r="A361" s="10" t="s">
        <v>732</v>
      </c>
      <c r="B361" s="10" t="s">
        <v>1715</v>
      </c>
      <c r="C361" s="10" t="s">
        <v>1278</v>
      </c>
      <c r="D361" s="10" t="s">
        <v>2318</v>
      </c>
      <c r="E361">
        <v>427</v>
      </c>
      <c r="F361" s="13">
        <v>44393.587372685186</v>
      </c>
      <c r="G361" s="9">
        <v>44393</v>
      </c>
      <c r="H361" s="10" t="s">
        <v>3593</v>
      </c>
      <c r="I361" s="10" t="s">
        <v>1715</v>
      </c>
      <c r="J361" s="10" t="s">
        <v>3594</v>
      </c>
      <c r="K361" s="14">
        <v>412</v>
      </c>
      <c r="L361" s="10" t="s">
        <v>3595</v>
      </c>
      <c r="M361" s="9">
        <v>44406</v>
      </c>
      <c r="N361">
        <f t="shared" si="5"/>
        <v>0.96487119437939106</v>
      </c>
    </row>
    <row r="362" spans="1:14">
      <c r="A362" s="10" t="s">
        <v>732</v>
      </c>
      <c r="B362" s="10" t="s">
        <v>1716</v>
      </c>
      <c r="C362" s="10" t="s">
        <v>1278</v>
      </c>
      <c r="D362" s="10" t="s">
        <v>2319</v>
      </c>
      <c r="E362">
        <v>153</v>
      </c>
      <c r="F362" s="13">
        <v>44439.232164351852</v>
      </c>
      <c r="G362" s="9">
        <v>44439</v>
      </c>
      <c r="H362" s="10" t="s">
        <v>3596</v>
      </c>
      <c r="I362" s="10" t="s">
        <v>1716</v>
      </c>
      <c r="J362" s="10" t="s">
        <v>3597</v>
      </c>
      <c r="K362" s="14">
        <v>53</v>
      </c>
      <c r="L362" s="10" t="s">
        <v>3598</v>
      </c>
      <c r="M362" s="9">
        <v>44453</v>
      </c>
      <c r="N362">
        <f t="shared" si="5"/>
        <v>0.34640522875816993</v>
      </c>
    </row>
    <row r="363" spans="1:14">
      <c r="A363" s="10" t="s">
        <v>732</v>
      </c>
      <c r="B363" s="10" t="s">
        <v>1717</v>
      </c>
      <c r="C363" s="10" t="s">
        <v>1718</v>
      </c>
      <c r="D363" s="10" t="s">
        <v>2320</v>
      </c>
      <c r="E363">
        <v>841</v>
      </c>
      <c r="F363" s="13">
        <v>44456.525254629632</v>
      </c>
      <c r="G363" s="9">
        <v>44456</v>
      </c>
      <c r="H363" s="10" t="s">
        <v>3599</v>
      </c>
      <c r="I363" s="10" t="s">
        <v>1717</v>
      </c>
      <c r="J363" s="10" t="s">
        <v>3600</v>
      </c>
      <c r="K363" s="14">
        <v>618</v>
      </c>
      <c r="L363" s="10" t="s">
        <v>3601</v>
      </c>
      <c r="M363" s="9">
        <v>44468</v>
      </c>
      <c r="N363">
        <f t="shared" si="5"/>
        <v>0.73483947681331752</v>
      </c>
    </row>
    <row r="364" spans="1:14">
      <c r="A364" s="10" t="s">
        <v>732</v>
      </c>
      <c r="B364" s="10" t="s">
        <v>1719</v>
      </c>
      <c r="C364" s="10" t="s">
        <v>1278</v>
      </c>
      <c r="D364" s="10" t="s">
        <v>2321</v>
      </c>
      <c r="E364">
        <v>959</v>
      </c>
      <c r="F364" s="13">
        <v>44440.200798611113</v>
      </c>
      <c r="G364" s="9">
        <v>44440</v>
      </c>
      <c r="H364" s="10" t="s">
        <v>3602</v>
      </c>
      <c r="I364" s="10" t="s">
        <v>1719</v>
      </c>
      <c r="J364" s="10" t="s">
        <v>3603</v>
      </c>
      <c r="K364" s="14">
        <v>959</v>
      </c>
      <c r="L364" s="10" t="s">
        <v>3604</v>
      </c>
      <c r="M364" s="9">
        <v>44454</v>
      </c>
      <c r="N364">
        <f t="shared" si="5"/>
        <v>1</v>
      </c>
    </row>
    <row r="365" spans="1:14">
      <c r="A365" s="10" t="s">
        <v>732</v>
      </c>
      <c r="B365" s="10" t="s">
        <v>1720</v>
      </c>
      <c r="C365" s="10" t="s">
        <v>1278</v>
      </c>
      <c r="D365" s="10" t="s">
        <v>2322</v>
      </c>
      <c r="E365">
        <v>659</v>
      </c>
      <c r="F365" s="13">
        <v>44445.563877314817</v>
      </c>
      <c r="G365" s="9">
        <v>44445</v>
      </c>
      <c r="H365" s="10" t="s">
        <v>3605</v>
      </c>
      <c r="I365" s="10" t="s">
        <v>1720</v>
      </c>
      <c r="J365" s="10" t="s">
        <v>3606</v>
      </c>
      <c r="K365" s="14">
        <v>647</v>
      </c>
      <c r="L365" s="10" t="s">
        <v>3607</v>
      </c>
      <c r="M365" s="9">
        <v>44453</v>
      </c>
      <c r="N365">
        <f t="shared" si="5"/>
        <v>0.98179059180576633</v>
      </c>
    </row>
    <row r="366" spans="1:14">
      <c r="A366" s="10" t="s">
        <v>732</v>
      </c>
      <c r="B366" s="10" t="s">
        <v>1721</v>
      </c>
      <c r="C366" s="10" t="s">
        <v>1278</v>
      </c>
      <c r="D366" s="10" t="s">
        <v>2323</v>
      </c>
      <c r="E366">
        <v>397</v>
      </c>
      <c r="F366" s="13">
        <v>44428.295208333337</v>
      </c>
      <c r="G366" s="9">
        <v>44428</v>
      </c>
      <c r="H366" s="10" t="s">
        <v>3608</v>
      </c>
      <c r="I366" s="10" t="s">
        <v>1721</v>
      </c>
      <c r="J366" s="10" t="s">
        <v>3609</v>
      </c>
      <c r="K366" s="14">
        <v>400</v>
      </c>
      <c r="L366" s="10" t="s">
        <v>3610</v>
      </c>
      <c r="M366" s="9">
        <v>44438</v>
      </c>
      <c r="N366">
        <f t="shared" si="5"/>
        <v>1.0075566750629723</v>
      </c>
    </row>
    <row r="367" spans="1:14">
      <c r="A367" s="10" t="s">
        <v>732</v>
      </c>
      <c r="B367" s="10" t="s">
        <v>1722</v>
      </c>
      <c r="C367" s="10" t="s">
        <v>1278</v>
      </c>
      <c r="D367" s="10" t="s">
        <v>2324</v>
      </c>
      <c r="E367">
        <v>161</v>
      </c>
      <c r="F367" s="13">
        <v>44391.411574074074</v>
      </c>
      <c r="G367" s="9">
        <v>44391</v>
      </c>
      <c r="H367" s="10" t="s">
        <v>3611</v>
      </c>
      <c r="I367" s="10" t="s">
        <v>1722</v>
      </c>
      <c r="J367" s="10" t="s">
        <v>3612</v>
      </c>
      <c r="K367" s="14">
        <v>160</v>
      </c>
      <c r="L367" s="10" t="s">
        <v>3613</v>
      </c>
      <c r="M367" s="9">
        <v>44399</v>
      </c>
      <c r="N367">
        <f t="shared" si="5"/>
        <v>0.99378881987577639</v>
      </c>
    </row>
    <row r="368" spans="1:14">
      <c r="A368" s="10" t="s">
        <v>732</v>
      </c>
      <c r="B368" s="10" t="s">
        <v>1723</v>
      </c>
      <c r="C368" s="10" t="s">
        <v>1278</v>
      </c>
      <c r="D368" s="10" t="s">
        <v>2325</v>
      </c>
      <c r="E368">
        <v>564</v>
      </c>
      <c r="F368" s="13">
        <v>44390.381412037037</v>
      </c>
      <c r="G368" s="9">
        <v>44390</v>
      </c>
      <c r="H368" s="10" t="s">
        <v>3614</v>
      </c>
      <c r="I368" s="10" t="s">
        <v>1723</v>
      </c>
      <c r="J368" s="10" t="s">
        <v>3615</v>
      </c>
      <c r="K368" s="14">
        <v>436</v>
      </c>
      <c r="L368" s="10" t="s">
        <v>3616</v>
      </c>
      <c r="M368" s="9">
        <v>44399</v>
      </c>
      <c r="N368">
        <f t="shared" si="5"/>
        <v>0.77304964539007093</v>
      </c>
    </row>
    <row r="369" spans="1:14">
      <c r="A369" s="10" t="s">
        <v>732</v>
      </c>
      <c r="B369" s="10" t="s">
        <v>1724</v>
      </c>
      <c r="C369" s="10" t="s">
        <v>1725</v>
      </c>
      <c r="D369" s="10" t="s">
        <v>2326</v>
      </c>
      <c r="E369">
        <v>323</v>
      </c>
      <c r="F369" s="13">
        <v>44435.058379629627</v>
      </c>
      <c r="G369" s="9">
        <v>44435</v>
      </c>
      <c r="H369" s="10" t="s">
        <v>3617</v>
      </c>
      <c r="I369" s="10" t="s">
        <v>1724</v>
      </c>
      <c r="J369" s="10" t="s">
        <v>3618</v>
      </c>
      <c r="K369" s="14">
        <v>318</v>
      </c>
      <c r="L369" s="10" t="s">
        <v>3619</v>
      </c>
      <c r="M369" s="9">
        <v>44440</v>
      </c>
      <c r="N369">
        <f t="shared" si="5"/>
        <v>0.98452012383900933</v>
      </c>
    </row>
    <row r="370" spans="1:14">
      <c r="A370" s="10" t="s">
        <v>732</v>
      </c>
      <c r="B370" s="10" t="s">
        <v>1726</v>
      </c>
      <c r="C370" s="10" t="s">
        <v>1278</v>
      </c>
      <c r="D370" s="10" t="s">
        <v>2327</v>
      </c>
      <c r="E370">
        <v>421</v>
      </c>
      <c r="F370" s="13">
        <v>44390.12537037037</v>
      </c>
      <c r="G370" s="9">
        <v>44390</v>
      </c>
      <c r="H370" s="10" t="s">
        <v>3620</v>
      </c>
      <c r="I370" s="10" t="s">
        <v>1726</v>
      </c>
      <c r="J370" s="10" t="s">
        <v>3621</v>
      </c>
      <c r="K370" s="14">
        <v>420</v>
      </c>
      <c r="L370" s="10" t="s">
        <v>3622</v>
      </c>
      <c r="M370" s="9">
        <v>44390</v>
      </c>
      <c r="N370">
        <f t="shared" si="5"/>
        <v>0.99762470308788598</v>
      </c>
    </row>
    <row r="371" spans="1:14">
      <c r="A371" s="10" t="s">
        <v>732</v>
      </c>
      <c r="B371" s="10" t="s">
        <v>1727</v>
      </c>
      <c r="C371" s="10" t="s">
        <v>1278</v>
      </c>
      <c r="D371" s="10" t="s">
        <v>2328</v>
      </c>
      <c r="E371">
        <v>160</v>
      </c>
      <c r="F371" s="13">
        <v>44398.520937499998</v>
      </c>
      <c r="G371" s="9">
        <v>44398</v>
      </c>
      <c r="H371" s="10" t="s">
        <v>3623</v>
      </c>
      <c r="I371" s="10" t="s">
        <v>1727</v>
      </c>
      <c r="J371" s="10" t="s">
        <v>3624</v>
      </c>
      <c r="K371" s="14">
        <v>153</v>
      </c>
      <c r="L371" s="10" t="s">
        <v>3625</v>
      </c>
      <c r="M371" s="9">
        <v>44403</v>
      </c>
      <c r="N371">
        <f t="shared" si="5"/>
        <v>0.95625000000000004</v>
      </c>
    </row>
    <row r="372" spans="1:14">
      <c r="A372" s="10" t="s">
        <v>732</v>
      </c>
      <c r="B372" s="10" t="s">
        <v>1728</v>
      </c>
      <c r="C372" s="10" t="s">
        <v>1278</v>
      </c>
      <c r="D372" s="10" t="s">
        <v>2329</v>
      </c>
      <c r="E372">
        <v>509</v>
      </c>
      <c r="F372" s="13">
        <v>44451.84646990741</v>
      </c>
      <c r="G372" s="9">
        <v>44451</v>
      </c>
      <c r="H372" s="10" t="s">
        <v>3626</v>
      </c>
      <c r="I372" s="10" t="s">
        <v>1728</v>
      </c>
      <c r="J372" s="10" t="s">
        <v>3627</v>
      </c>
      <c r="K372" s="14">
        <v>350</v>
      </c>
      <c r="L372" s="10" t="s">
        <v>3628</v>
      </c>
      <c r="M372" s="9">
        <v>44460</v>
      </c>
      <c r="N372">
        <f t="shared" si="5"/>
        <v>0.68762278978389002</v>
      </c>
    </row>
    <row r="373" spans="1:14">
      <c r="A373" s="10" t="s">
        <v>732</v>
      </c>
      <c r="B373" s="10" t="s">
        <v>1729</v>
      </c>
      <c r="C373" s="10" t="s">
        <v>1278</v>
      </c>
      <c r="D373" s="10" t="s">
        <v>2330</v>
      </c>
      <c r="E373">
        <v>752</v>
      </c>
      <c r="F373" s="13">
        <v>44386.638321759259</v>
      </c>
      <c r="G373" s="9">
        <v>44386</v>
      </c>
      <c r="H373" s="10" t="s">
        <v>3629</v>
      </c>
      <c r="I373" s="10" t="s">
        <v>1729</v>
      </c>
      <c r="J373" s="10" t="s">
        <v>3630</v>
      </c>
      <c r="K373" s="14">
        <v>185</v>
      </c>
      <c r="L373" s="10" t="s">
        <v>3631</v>
      </c>
      <c r="M373" s="9">
        <v>44398</v>
      </c>
      <c r="N373">
        <f t="shared" si="5"/>
        <v>0.24601063829787234</v>
      </c>
    </row>
    <row r="374" spans="1:14">
      <c r="A374" s="10" t="s">
        <v>732</v>
      </c>
      <c r="B374" s="10" t="s">
        <v>1730</v>
      </c>
      <c r="C374" s="10" t="s">
        <v>1278</v>
      </c>
      <c r="D374" s="10" t="s">
        <v>2331</v>
      </c>
      <c r="E374">
        <v>213</v>
      </c>
      <c r="F374" s="13">
        <v>44432.493946759256</v>
      </c>
      <c r="G374" s="9">
        <v>44432</v>
      </c>
      <c r="H374" s="10" t="s">
        <v>3632</v>
      </c>
      <c r="I374" s="10" t="s">
        <v>1730</v>
      </c>
      <c r="J374" s="10" t="s">
        <v>3633</v>
      </c>
      <c r="K374" s="14">
        <v>202</v>
      </c>
      <c r="L374" s="10" t="s">
        <v>3634</v>
      </c>
      <c r="M374" s="9">
        <v>44447</v>
      </c>
      <c r="N374">
        <f t="shared" si="5"/>
        <v>0.94835680751173712</v>
      </c>
    </row>
    <row r="375" spans="1:14">
      <c r="A375" s="10" t="s">
        <v>732</v>
      </c>
      <c r="B375" s="10" t="s">
        <v>1731</v>
      </c>
      <c r="C375" s="10" t="s">
        <v>1278</v>
      </c>
      <c r="D375" s="10" t="s">
        <v>2332</v>
      </c>
      <c r="E375">
        <v>276</v>
      </c>
      <c r="F375" s="13">
        <v>44432.949918981481</v>
      </c>
      <c r="G375" s="9">
        <v>44432</v>
      </c>
      <c r="H375" s="10" t="s">
        <v>3635</v>
      </c>
      <c r="I375" s="10" t="s">
        <v>1731</v>
      </c>
      <c r="J375" s="10" t="s">
        <v>3636</v>
      </c>
      <c r="K375" s="14">
        <v>272</v>
      </c>
      <c r="L375" s="10" t="s">
        <v>3637</v>
      </c>
      <c r="M375" s="9">
        <v>44447</v>
      </c>
      <c r="N375">
        <f t="shared" si="5"/>
        <v>0.98550724637681164</v>
      </c>
    </row>
    <row r="376" spans="1:14">
      <c r="A376" s="10" t="s">
        <v>732</v>
      </c>
      <c r="B376" s="10" t="s">
        <v>1732</v>
      </c>
      <c r="C376" s="10" t="s">
        <v>1278</v>
      </c>
      <c r="D376" s="10" t="s">
        <v>2333</v>
      </c>
      <c r="E376">
        <v>422</v>
      </c>
      <c r="F376" s="13">
        <v>44407.985312500001</v>
      </c>
      <c r="G376" s="9">
        <v>44407</v>
      </c>
      <c r="H376" s="10" t="s">
        <v>3638</v>
      </c>
      <c r="I376" s="10" t="s">
        <v>1732</v>
      </c>
      <c r="J376" s="10" t="s">
        <v>3639</v>
      </c>
      <c r="K376" s="14">
        <v>258</v>
      </c>
      <c r="L376" s="10" t="s">
        <v>3640</v>
      </c>
      <c r="M376" s="9">
        <v>44420</v>
      </c>
      <c r="N376">
        <f t="shared" si="5"/>
        <v>0.61137440758293837</v>
      </c>
    </row>
    <row r="377" spans="1:14">
      <c r="A377" s="10" t="s">
        <v>732</v>
      </c>
      <c r="B377" s="10" t="s">
        <v>1733</v>
      </c>
      <c r="C377" s="10" t="s">
        <v>1278</v>
      </c>
      <c r="D377" s="10" t="s">
        <v>2334</v>
      </c>
      <c r="E377">
        <v>855</v>
      </c>
      <c r="F377" s="13">
        <v>44387.206620370373</v>
      </c>
      <c r="G377" s="9">
        <v>44387</v>
      </c>
      <c r="H377" s="10" t="s">
        <v>3641</v>
      </c>
      <c r="I377" s="10" t="s">
        <v>1733</v>
      </c>
      <c r="J377" s="10" t="s">
        <v>3642</v>
      </c>
      <c r="K377" s="14">
        <v>141</v>
      </c>
      <c r="L377" s="10" t="s">
        <v>3643</v>
      </c>
      <c r="M377" s="9">
        <v>44397</v>
      </c>
      <c r="N377">
        <f t="shared" si="5"/>
        <v>0.1649122807017544</v>
      </c>
    </row>
    <row r="378" spans="1:14">
      <c r="A378" s="10" t="s">
        <v>732</v>
      </c>
      <c r="B378" s="10" t="s">
        <v>1734</v>
      </c>
      <c r="C378" s="10" t="s">
        <v>1735</v>
      </c>
      <c r="D378" s="10" t="s">
        <v>2335</v>
      </c>
      <c r="E378">
        <v>237</v>
      </c>
      <c r="F378" s="13">
        <v>44380.004594907405</v>
      </c>
      <c r="G378" s="9">
        <v>44380</v>
      </c>
      <c r="H378" s="10" t="s">
        <v>3644</v>
      </c>
      <c r="I378" s="10" t="s">
        <v>1734</v>
      </c>
      <c r="J378" s="10" t="s">
        <v>3645</v>
      </c>
      <c r="K378" s="14">
        <v>112</v>
      </c>
      <c r="L378" s="10" t="s">
        <v>3646</v>
      </c>
      <c r="M378" s="9">
        <v>44382</v>
      </c>
      <c r="N378">
        <f t="shared" si="5"/>
        <v>0.47257383966244726</v>
      </c>
    </row>
    <row r="379" spans="1:14">
      <c r="A379" s="10" t="s">
        <v>732</v>
      </c>
      <c r="B379" s="10" t="s">
        <v>1736</v>
      </c>
      <c r="C379" s="10" t="s">
        <v>1737</v>
      </c>
      <c r="D379" s="10" t="s">
        <v>2336</v>
      </c>
      <c r="E379">
        <v>113</v>
      </c>
      <c r="F379" s="13">
        <v>44428.167060185187</v>
      </c>
      <c r="G379" s="9">
        <v>44428</v>
      </c>
      <c r="H379" s="10" t="s">
        <v>3647</v>
      </c>
      <c r="I379" s="10" t="s">
        <v>1736</v>
      </c>
      <c r="J379" s="10" t="s">
        <v>3648</v>
      </c>
      <c r="K379" s="14">
        <v>114</v>
      </c>
      <c r="L379" s="10" t="s">
        <v>3649</v>
      </c>
      <c r="M379" s="9">
        <v>44448</v>
      </c>
      <c r="N379">
        <f t="shared" si="5"/>
        <v>1.0088495575221239</v>
      </c>
    </row>
    <row r="380" spans="1:14">
      <c r="A380" s="10" t="s">
        <v>732</v>
      </c>
      <c r="B380" s="10" t="s">
        <v>1738</v>
      </c>
      <c r="C380" s="10" t="s">
        <v>1278</v>
      </c>
      <c r="D380" s="10" t="s">
        <v>2337</v>
      </c>
      <c r="E380">
        <v>600</v>
      </c>
      <c r="F380" s="13">
        <v>44436.284537037034</v>
      </c>
      <c r="G380" s="9">
        <v>44436</v>
      </c>
      <c r="H380" s="10" t="s">
        <v>3650</v>
      </c>
      <c r="I380" s="10" t="s">
        <v>1738</v>
      </c>
      <c r="J380" s="10" t="s">
        <v>3651</v>
      </c>
      <c r="K380" s="14">
        <v>271</v>
      </c>
      <c r="L380" s="10" t="s">
        <v>3652</v>
      </c>
      <c r="M380" s="9">
        <v>44454</v>
      </c>
      <c r="N380">
        <f t="shared" si="5"/>
        <v>0.45166666666666666</v>
      </c>
    </row>
    <row r="381" spans="1:14">
      <c r="A381" s="10" t="s">
        <v>732</v>
      </c>
      <c r="B381" s="10" t="s">
        <v>1739</v>
      </c>
      <c r="C381" s="10" t="s">
        <v>1740</v>
      </c>
      <c r="D381" s="10" t="s">
        <v>2338</v>
      </c>
      <c r="E381">
        <v>477</v>
      </c>
      <c r="F381" s="13">
        <v>44440.456319444442</v>
      </c>
      <c r="G381" s="9">
        <v>44440</v>
      </c>
      <c r="H381" s="10" t="s">
        <v>3653</v>
      </c>
      <c r="I381" s="10" t="s">
        <v>1739</v>
      </c>
      <c r="J381" s="10" t="s">
        <v>3654</v>
      </c>
      <c r="K381" s="14">
        <v>233</v>
      </c>
      <c r="L381" s="10" t="s">
        <v>3655</v>
      </c>
      <c r="M381" s="9">
        <v>44460</v>
      </c>
      <c r="N381">
        <f t="shared" si="5"/>
        <v>0.48846960167714887</v>
      </c>
    </row>
    <row r="382" spans="1:14">
      <c r="A382" s="10" t="s">
        <v>732</v>
      </c>
      <c r="B382" s="10" t="s">
        <v>1741</v>
      </c>
      <c r="C382" s="10" t="s">
        <v>1742</v>
      </c>
      <c r="D382" s="10" t="s">
        <v>2339</v>
      </c>
      <c r="E382">
        <v>265</v>
      </c>
      <c r="F382" s="13">
        <v>44399.982476851852</v>
      </c>
      <c r="G382" s="9">
        <v>44399</v>
      </c>
      <c r="H382" s="10" t="s">
        <v>3656</v>
      </c>
      <c r="I382" s="10" t="s">
        <v>1741</v>
      </c>
      <c r="J382" s="10" t="s">
        <v>3657</v>
      </c>
      <c r="K382" s="14">
        <v>265</v>
      </c>
      <c r="L382" s="10" t="s">
        <v>3658</v>
      </c>
      <c r="M382" s="9">
        <v>44400</v>
      </c>
      <c r="N382">
        <f t="shared" si="5"/>
        <v>1</v>
      </c>
    </row>
    <row r="383" spans="1:14">
      <c r="A383" s="10" t="s">
        <v>732</v>
      </c>
      <c r="B383" s="10" t="s">
        <v>1743</v>
      </c>
      <c r="C383" s="10" t="s">
        <v>1278</v>
      </c>
      <c r="D383" s="10" t="s">
        <v>2340</v>
      </c>
      <c r="E383">
        <v>353</v>
      </c>
      <c r="F383" s="13">
        <v>44442.914768518516</v>
      </c>
      <c r="G383" s="9">
        <v>44442</v>
      </c>
      <c r="H383" s="10" t="s">
        <v>3659</v>
      </c>
      <c r="I383" s="10" t="s">
        <v>1743</v>
      </c>
      <c r="J383" s="10" t="s">
        <v>3660</v>
      </c>
      <c r="K383" s="14">
        <v>351</v>
      </c>
      <c r="L383" s="10" t="s">
        <v>3661</v>
      </c>
      <c r="M383" s="9">
        <v>44452</v>
      </c>
      <c r="N383">
        <f t="shared" si="5"/>
        <v>0.99433427762039661</v>
      </c>
    </row>
    <row r="384" spans="1:14">
      <c r="A384" s="10" t="s">
        <v>732</v>
      </c>
      <c r="B384" s="10" t="s">
        <v>1744</v>
      </c>
      <c r="C384" s="10" t="s">
        <v>1278</v>
      </c>
      <c r="D384" s="10" t="s">
        <v>2341</v>
      </c>
      <c r="E384">
        <v>195</v>
      </c>
      <c r="F384" s="13">
        <v>44436.236516203702</v>
      </c>
      <c r="G384" s="9">
        <v>44436</v>
      </c>
      <c r="H384" s="10" t="s">
        <v>3662</v>
      </c>
      <c r="I384" s="10" t="s">
        <v>1744</v>
      </c>
      <c r="J384" s="10" t="s">
        <v>3663</v>
      </c>
      <c r="K384" s="14">
        <v>189</v>
      </c>
      <c r="L384" s="10" t="s">
        <v>3664</v>
      </c>
      <c r="M384" s="9">
        <v>44454</v>
      </c>
      <c r="N384">
        <f t="shared" si="5"/>
        <v>0.96923076923076923</v>
      </c>
    </row>
    <row r="385" spans="1:14">
      <c r="A385" s="10" t="s">
        <v>732</v>
      </c>
      <c r="B385" s="10" t="s">
        <v>1745</v>
      </c>
      <c r="C385" s="10" t="s">
        <v>1746</v>
      </c>
      <c r="D385" s="10" t="s">
        <v>2342</v>
      </c>
      <c r="E385">
        <v>59</v>
      </c>
      <c r="F385" s="13">
        <v>44403.010972222219</v>
      </c>
      <c r="G385" s="9">
        <v>44403</v>
      </c>
      <c r="H385" s="10" t="s">
        <v>3665</v>
      </c>
      <c r="I385" s="10" t="s">
        <v>1745</v>
      </c>
      <c r="J385" s="10" t="s">
        <v>3666</v>
      </c>
      <c r="K385" s="14">
        <v>58</v>
      </c>
      <c r="L385" s="10" t="s">
        <v>3667</v>
      </c>
      <c r="M385" s="9">
        <v>44427</v>
      </c>
      <c r="N385">
        <f t="shared" si="5"/>
        <v>0.98305084745762716</v>
      </c>
    </row>
    <row r="386" spans="1:14">
      <c r="A386" s="10" t="s">
        <v>732</v>
      </c>
      <c r="B386" s="10" t="s">
        <v>1747</v>
      </c>
      <c r="C386" s="10" t="s">
        <v>1278</v>
      </c>
      <c r="D386" s="10" t="s">
        <v>2343</v>
      </c>
      <c r="E386">
        <v>458</v>
      </c>
      <c r="F386" s="13">
        <v>44388.385821759257</v>
      </c>
      <c r="G386" s="9">
        <v>44388</v>
      </c>
      <c r="H386" s="10" t="s">
        <v>3668</v>
      </c>
      <c r="I386" s="10" t="s">
        <v>1747</v>
      </c>
      <c r="J386" s="10" t="s">
        <v>3669</v>
      </c>
      <c r="K386" s="14">
        <v>391</v>
      </c>
      <c r="L386" s="10" t="s">
        <v>3670</v>
      </c>
      <c r="M386" s="9">
        <v>44392</v>
      </c>
      <c r="N386">
        <f t="shared" si="5"/>
        <v>0.85371179039301315</v>
      </c>
    </row>
    <row r="387" spans="1:14">
      <c r="A387" s="10" t="s">
        <v>732</v>
      </c>
      <c r="B387" s="10" t="s">
        <v>1748</v>
      </c>
      <c r="C387" s="10" t="s">
        <v>1749</v>
      </c>
      <c r="D387" s="10" t="s">
        <v>2344</v>
      </c>
      <c r="E387">
        <v>483</v>
      </c>
      <c r="F387" s="13">
        <v>44375.986331018517</v>
      </c>
      <c r="G387" s="9">
        <v>44375</v>
      </c>
      <c r="H387" s="10" t="s">
        <v>3671</v>
      </c>
      <c r="I387" s="10" t="s">
        <v>1748</v>
      </c>
      <c r="J387" s="10" t="s">
        <v>3672</v>
      </c>
      <c r="K387" s="14">
        <v>472</v>
      </c>
      <c r="L387" s="10" t="s">
        <v>3673</v>
      </c>
      <c r="M387" s="9">
        <v>44385</v>
      </c>
      <c r="N387">
        <f t="shared" ref="N387:N450" si="6">K387/E387</f>
        <v>0.97722567287784678</v>
      </c>
    </row>
    <row r="388" spans="1:14">
      <c r="A388" s="10" t="s">
        <v>732</v>
      </c>
      <c r="B388" s="10" t="s">
        <v>1750</v>
      </c>
      <c r="C388" s="10" t="s">
        <v>1278</v>
      </c>
      <c r="D388" s="10" t="s">
        <v>2345</v>
      </c>
      <c r="E388">
        <v>187</v>
      </c>
      <c r="F388" s="13">
        <v>44430.151712962965</v>
      </c>
      <c r="G388" s="9">
        <v>44430</v>
      </c>
      <c r="H388" s="10" t="s">
        <v>3674</v>
      </c>
      <c r="I388" s="10" t="s">
        <v>1750</v>
      </c>
      <c r="J388" s="10" t="s">
        <v>3675</v>
      </c>
      <c r="K388" s="14">
        <v>190</v>
      </c>
      <c r="L388" s="10" t="s">
        <v>3676</v>
      </c>
      <c r="M388" s="9">
        <v>44442</v>
      </c>
      <c r="N388">
        <f t="shared" si="6"/>
        <v>1.0160427807486632</v>
      </c>
    </row>
    <row r="389" spans="1:14">
      <c r="A389" s="10" t="s">
        <v>732</v>
      </c>
      <c r="B389" s="10" t="s">
        <v>1751</v>
      </c>
      <c r="C389" s="10" t="s">
        <v>1278</v>
      </c>
      <c r="D389" s="10" t="s">
        <v>2346</v>
      </c>
      <c r="E389">
        <v>284</v>
      </c>
      <c r="F389" s="13">
        <v>44455.25440972222</v>
      </c>
      <c r="G389" s="9">
        <v>44455</v>
      </c>
      <c r="H389" s="10" t="s">
        <v>3677</v>
      </c>
      <c r="I389" s="10" t="s">
        <v>1751</v>
      </c>
      <c r="J389" s="10" t="s">
        <v>3678</v>
      </c>
      <c r="K389" s="14">
        <v>284</v>
      </c>
      <c r="L389" s="10" t="s">
        <v>3679</v>
      </c>
      <c r="M389" s="9">
        <v>44455</v>
      </c>
      <c r="N389">
        <f t="shared" si="6"/>
        <v>1</v>
      </c>
    </row>
    <row r="390" spans="1:14">
      <c r="A390" s="10" t="s">
        <v>732</v>
      </c>
      <c r="B390" s="10" t="s">
        <v>1752</v>
      </c>
      <c r="C390" s="10" t="s">
        <v>1278</v>
      </c>
      <c r="D390" s="10" t="s">
        <v>2347</v>
      </c>
      <c r="E390">
        <v>586</v>
      </c>
      <c r="F390" s="13">
        <v>44427.960995370369</v>
      </c>
      <c r="G390" s="9">
        <v>44427</v>
      </c>
      <c r="H390" s="10" t="s">
        <v>3680</v>
      </c>
      <c r="I390" s="10" t="s">
        <v>1752</v>
      </c>
      <c r="J390" s="10" t="s">
        <v>3681</v>
      </c>
      <c r="K390" s="14">
        <v>77</v>
      </c>
      <c r="L390" s="10" t="s">
        <v>3682</v>
      </c>
      <c r="M390" s="9">
        <v>44432</v>
      </c>
      <c r="N390">
        <f t="shared" si="6"/>
        <v>0.13139931740614336</v>
      </c>
    </row>
    <row r="391" spans="1:14">
      <c r="A391" s="10" t="s">
        <v>732</v>
      </c>
      <c r="B391" s="10" t="s">
        <v>1753</v>
      </c>
      <c r="C391" s="10" t="s">
        <v>1278</v>
      </c>
      <c r="D391" s="10" t="s">
        <v>2348</v>
      </c>
      <c r="E391">
        <v>407</v>
      </c>
      <c r="F391" s="13">
        <v>44448.225243055553</v>
      </c>
      <c r="G391" s="9">
        <v>44448</v>
      </c>
      <c r="H391" s="10" t="s">
        <v>3683</v>
      </c>
      <c r="I391" s="10" t="s">
        <v>1753</v>
      </c>
      <c r="J391" s="10" t="s">
        <v>3684</v>
      </c>
      <c r="K391" s="14">
        <v>200</v>
      </c>
      <c r="L391" s="10" t="s">
        <v>3685</v>
      </c>
      <c r="M391" s="9">
        <v>44454</v>
      </c>
      <c r="N391">
        <f t="shared" si="6"/>
        <v>0.49140049140049141</v>
      </c>
    </row>
    <row r="392" spans="1:14">
      <c r="A392" s="10" t="s">
        <v>732</v>
      </c>
      <c r="B392" s="10" t="s">
        <v>1754</v>
      </c>
      <c r="C392" s="10" t="s">
        <v>1278</v>
      </c>
      <c r="D392" s="10" t="s">
        <v>2349</v>
      </c>
      <c r="E392">
        <v>1054</v>
      </c>
      <c r="F392" s="13">
        <v>44408.423194444447</v>
      </c>
      <c r="G392" s="9">
        <v>44408</v>
      </c>
      <c r="H392" s="10" t="s">
        <v>3686</v>
      </c>
      <c r="I392" s="10" t="s">
        <v>1754</v>
      </c>
      <c r="J392" s="10" t="s">
        <v>3687</v>
      </c>
      <c r="K392" s="14">
        <v>305</v>
      </c>
      <c r="L392" s="10" t="s">
        <v>3688</v>
      </c>
      <c r="M392" s="9">
        <v>44421</v>
      </c>
      <c r="N392">
        <f t="shared" si="6"/>
        <v>0.28937381404174572</v>
      </c>
    </row>
    <row r="393" spans="1:14">
      <c r="A393" s="10" t="s">
        <v>732</v>
      </c>
      <c r="B393" s="10" t="s">
        <v>1755</v>
      </c>
      <c r="C393" s="10" t="s">
        <v>1278</v>
      </c>
      <c r="D393" s="10" t="s">
        <v>2350</v>
      </c>
      <c r="E393">
        <v>244</v>
      </c>
      <c r="F393" s="13">
        <v>44444.134583333333</v>
      </c>
      <c r="G393" s="9">
        <v>44444</v>
      </c>
      <c r="H393" s="10" t="s">
        <v>3689</v>
      </c>
      <c r="I393" s="10" t="s">
        <v>1755</v>
      </c>
      <c r="J393" s="10" t="s">
        <v>3690</v>
      </c>
      <c r="K393" s="14">
        <v>233</v>
      </c>
      <c r="L393" s="10" t="s">
        <v>3691</v>
      </c>
      <c r="M393" s="9">
        <v>44463</v>
      </c>
      <c r="N393">
        <f t="shared" si="6"/>
        <v>0.95491803278688525</v>
      </c>
    </row>
    <row r="394" spans="1:14">
      <c r="A394" s="10" t="s">
        <v>732</v>
      </c>
      <c r="B394" s="10" t="s">
        <v>1756</v>
      </c>
      <c r="C394" s="10" t="s">
        <v>1278</v>
      </c>
      <c r="D394" s="10" t="s">
        <v>2351</v>
      </c>
      <c r="E394">
        <v>172</v>
      </c>
      <c r="F394" s="13">
        <v>44394.310590277775</v>
      </c>
      <c r="G394" s="9">
        <v>44394</v>
      </c>
      <c r="H394" s="10" t="s">
        <v>3692</v>
      </c>
      <c r="I394" s="10" t="s">
        <v>1756</v>
      </c>
      <c r="J394" s="10" t="s">
        <v>3693</v>
      </c>
      <c r="K394" s="14">
        <v>82</v>
      </c>
      <c r="L394" s="10" t="s">
        <v>3694</v>
      </c>
      <c r="M394" s="9">
        <v>44403</v>
      </c>
      <c r="N394">
        <f t="shared" si="6"/>
        <v>0.47674418604651164</v>
      </c>
    </row>
    <row r="395" spans="1:14">
      <c r="A395" s="10" t="s">
        <v>732</v>
      </c>
      <c r="B395" s="10" t="s">
        <v>1757</v>
      </c>
      <c r="C395" s="10" t="s">
        <v>1278</v>
      </c>
      <c r="D395" s="10" t="s">
        <v>2352</v>
      </c>
      <c r="E395">
        <v>809</v>
      </c>
      <c r="F395" s="13">
        <v>44451.286550925928</v>
      </c>
      <c r="G395" s="9">
        <v>44451</v>
      </c>
      <c r="H395" s="10" t="s">
        <v>3695</v>
      </c>
      <c r="I395" s="10" t="s">
        <v>1757</v>
      </c>
      <c r="J395" s="10" t="s">
        <v>3696</v>
      </c>
      <c r="K395" s="14">
        <v>468</v>
      </c>
      <c r="L395" s="10" t="s">
        <v>3697</v>
      </c>
      <c r="M395" s="9">
        <v>44462</v>
      </c>
      <c r="N395">
        <f t="shared" si="6"/>
        <v>0.57849196538936964</v>
      </c>
    </row>
    <row r="396" spans="1:14">
      <c r="A396" s="10" t="s">
        <v>732</v>
      </c>
      <c r="B396" s="10" t="s">
        <v>1758</v>
      </c>
      <c r="C396" s="10" t="s">
        <v>1278</v>
      </c>
      <c r="D396" s="10" t="s">
        <v>2353</v>
      </c>
      <c r="E396">
        <v>721</v>
      </c>
      <c r="F396" s="13">
        <v>44438.501504629632</v>
      </c>
      <c r="G396" s="9">
        <v>44438</v>
      </c>
      <c r="H396" s="10" t="s">
        <v>3698</v>
      </c>
      <c r="I396" s="10" t="s">
        <v>1758</v>
      </c>
      <c r="J396" s="10" t="s">
        <v>3699</v>
      </c>
      <c r="K396" s="14">
        <v>283</v>
      </c>
      <c r="L396" s="10" t="s">
        <v>3700</v>
      </c>
      <c r="M396" s="9">
        <v>44448</v>
      </c>
      <c r="N396">
        <f t="shared" si="6"/>
        <v>0.39251040221914008</v>
      </c>
    </row>
    <row r="397" spans="1:14">
      <c r="A397" s="10" t="s">
        <v>732</v>
      </c>
      <c r="B397" s="10" t="s">
        <v>1759</v>
      </c>
      <c r="C397" s="10" t="s">
        <v>1278</v>
      </c>
      <c r="D397" s="10" t="s">
        <v>2354</v>
      </c>
      <c r="E397">
        <v>314</v>
      </c>
      <c r="F397" s="13">
        <v>44416.520162037035</v>
      </c>
      <c r="G397" s="9">
        <v>44416</v>
      </c>
      <c r="H397" s="10" t="s">
        <v>3701</v>
      </c>
      <c r="I397" s="10" t="s">
        <v>1759</v>
      </c>
      <c r="J397" s="10" t="s">
        <v>3702</v>
      </c>
      <c r="K397" s="14">
        <v>116</v>
      </c>
      <c r="L397" s="10" t="s">
        <v>3703</v>
      </c>
      <c r="M397" s="9">
        <v>44427</v>
      </c>
      <c r="N397">
        <f t="shared" si="6"/>
        <v>0.36942675159235666</v>
      </c>
    </row>
    <row r="398" spans="1:14">
      <c r="A398" s="10" t="s">
        <v>732</v>
      </c>
      <c r="B398" s="10" t="s">
        <v>1760</v>
      </c>
      <c r="C398" s="10" t="s">
        <v>1278</v>
      </c>
      <c r="D398" s="10" t="s">
        <v>2355</v>
      </c>
      <c r="E398">
        <v>160</v>
      </c>
      <c r="F398" s="13">
        <v>44438.39298611111</v>
      </c>
      <c r="G398" s="9">
        <v>44438</v>
      </c>
      <c r="H398" s="10" t="s">
        <v>3704</v>
      </c>
      <c r="I398" s="10" t="s">
        <v>1760</v>
      </c>
      <c r="J398" s="10" t="s">
        <v>3705</v>
      </c>
      <c r="K398" s="14">
        <v>71</v>
      </c>
      <c r="L398" s="10" t="s">
        <v>3706</v>
      </c>
      <c r="M398" s="9">
        <v>44453</v>
      </c>
      <c r="N398">
        <f t="shared" si="6"/>
        <v>0.44374999999999998</v>
      </c>
    </row>
    <row r="399" spans="1:14">
      <c r="A399" s="10" t="s">
        <v>732</v>
      </c>
      <c r="B399" s="10" t="s">
        <v>1761</v>
      </c>
      <c r="C399" s="10" t="s">
        <v>1278</v>
      </c>
      <c r="D399" s="10" t="s">
        <v>2356</v>
      </c>
      <c r="E399">
        <v>10</v>
      </c>
      <c r="F399" s="13">
        <v>44385.211562500001</v>
      </c>
      <c r="G399" s="9">
        <v>44385</v>
      </c>
      <c r="H399" s="10" t="s">
        <v>3707</v>
      </c>
      <c r="I399" s="10" t="s">
        <v>1761</v>
      </c>
      <c r="J399" s="10" t="s">
        <v>3708</v>
      </c>
      <c r="K399" s="14">
        <v>10</v>
      </c>
      <c r="L399" s="10" t="s">
        <v>3709</v>
      </c>
      <c r="M399" s="9">
        <v>44403</v>
      </c>
      <c r="N399">
        <f t="shared" si="6"/>
        <v>1</v>
      </c>
    </row>
    <row r="400" spans="1:14">
      <c r="A400" s="10" t="s">
        <v>732</v>
      </c>
      <c r="B400" s="10" t="s">
        <v>1762</v>
      </c>
      <c r="C400" s="10" t="s">
        <v>1278</v>
      </c>
      <c r="D400" s="10" t="s">
        <v>2357</v>
      </c>
      <c r="E400">
        <v>78</v>
      </c>
      <c r="F400" s="13">
        <v>44446.124143518522</v>
      </c>
      <c r="G400" s="9">
        <v>44446</v>
      </c>
      <c r="H400" s="10" t="s">
        <v>3710</v>
      </c>
      <c r="I400" s="10" t="s">
        <v>1762</v>
      </c>
      <c r="J400" s="10" t="s">
        <v>3711</v>
      </c>
      <c r="K400" s="14">
        <v>71</v>
      </c>
      <c r="L400" s="10" t="s">
        <v>3712</v>
      </c>
      <c r="M400" s="9">
        <v>44453</v>
      </c>
      <c r="N400">
        <f t="shared" si="6"/>
        <v>0.91025641025641024</v>
      </c>
    </row>
    <row r="401" spans="1:14">
      <c r="A401" s="10" t="s">
        <v>732</v>
      </c>
      <c r="B401" s="10" t="s">
        <v>1763</v>
      </c>
      <c r="C401" s="10" t="s">
        <v>1278</v>
      </c>
      <c r="D401" s="10" t="s">
        <v>2358</v>
      </c>
      <c r="E401">
        <v>854</v>
      </c>
      <c r="F401" s="13">
        <v>44442.406423611108</v>
      </c>
      <c r="G401" s="9">
        <v>44442</v>
      </c>
      <c r="H401" s="10" t="s">
        <v>3713</v>
      </c>
      <c r="I401" s="10" t="s">
        <v>1763</v>
      </c>
      <c r="J401" s="10" t="s">
        <v>3714</v>
      </c>
      <c r="K401" s="14">
        <v>849</v>
      </c>
      <c r="L401" s="10" t="s">
        <v>3715</v>
      </c>
      <c r="M401" s="9">
        <v>44456</v>
      </c>
      <c r="N401">
        <f t="shared" si="6"/>
        <v>0.99414519906323184</v>
      </c>
    </row>
    <row r="402" spans="1:14">
      <c r="A402" s="10" t="s">
        <v>732</v>
      </c>
      <c r="B402" s="10" t="s">
        <v>1764</v>
      </c>
      <c r="C402" s="10" t="s">
        <v>1278</v>
      </c>
      <c r="D402" s="10" t="s">
        <v>2359</v>
      </c>
      <c r="E402">
        <v>360</v>
      </c>
      <c r="F402" s="13">
        <v>44375.117615740739</v>
      </c>
      <c r="G402" s="9">
        <v>44375</v>
      </c>
      <c r="H402" s="10" t="s">
        <v>3716</v>
      </c>
      <c r="I402" s="10" t="s">
        <v>1764</v>
      </c>
      <c r="J402" s="10" t="s">
        <v>3717</v>
      </c>
      <c r="K402" s="14">
        <v>349</v>
      </c>
      <c r="L402" s="10" t="s">
        <v>3718</v>
      </c>
      <c r="M402" s="9">
        <v>44385</v>
      </c>
      <c r="N402">
        <f t="shared" si="6"/>
        <v>0.96944444444444444</v>
      </c>
    </row>
    <row r="403" spans="1:14">
      <c r="A403" s="10" t="s">
        <v>732</v>
      </c>
      <c r="B403" s="10" t="s">
        <v>1765</v>
      </c>
      <c r="C403" s="10" t="s">
        <v>1766</v>
      </c>
      <c r="D403" s="10" t="s">
        <v>2360</v>
      </c>
      <c r="E403">
        <v>857</v>
      </c>
      <c r="F403" s="13">
        <v>44451.010694444441</v>
      </c>
      <c r="G403" s="9">
        <v>44451</v>
      </c>
      <c r="H403" s="10" t="s">
        <v>3719</v>
      </c>
      <c r="I403" s="10" t="s">
        <v>1765</v>
      </c>
      <c r="J403" s="10" t="s">
        <v>3720</v>
      </c>
      <c r="K403" s="14">
        <v>655</v>
      </c>
      <c r="L403" s="10" t="s">
        <v>3721</v>
      </c>
      <c r="M403" s="9">
        <v>44466</v>
      </c>
      <c r="N403">
        <f t="shared" si="6"/>
        <v>0.764294049008168</v>
      </c>
    </row>
    <row r="404" spans="1:14">
      <c r="A404" s="10" t="s">
        <v>732</v>
      </c>
      <c r="B404" s="10" t="s">
        <v>1767</v>
      </c>
      <c r="C404" s="10" t="s">
        <v>1278</v>
      </c>
      <c r="D404" s="10" t="s">
        <v>2361</v>
      </c>
      <c r="E404">
        <v>324</v>
      </c>
      <c r="F404" s="13">
        <v>44417.205601851849</v>
      </c>
      <c r="G404" s="9">
        <v>44417</v>
      </c>
      <c r="H404" s="10" t="s">
        <v>3722</v>
      </c>
      <c r="I404" s="10" t="s">
        <v>1767</v>
      </c>
      <c r="J404" s="10" t="s">
        <v>3723</v>
      </c>
      <c r="K404" s="14">
        <v>59</v>
      </c>
      <c r="L404" s="10" t="s">
        <v>3724</v>
      </c>
      <c r="M404" s="9">
        <v>44418</v>
      </c>
      <c r="N404">
        <f t="shared" si="6"/>
        <v>0.18209876543209877</v>
      </c>
    </row>
    <row r="405" spans="1:14">
      <c r="A405" s="10" t="s">
        <v>732</v>
      </c>
      <c r="B405" s="10" t="s">
        <v>1768</v>
      </c>
      <c r="C405" s="10" t="s">
        <v>1278</v>
      </c>
      <c r="D405" s="10" t="s">
        <v>2362</v>
      </c>
      <c r="E405">
        <v>256</v>
      </c>
      <c r="F405" s="13">
        <v>44387.113668981481</v>
      </c>
      <c r="G405" s="9">
        <v>44387</v>
      </c>
      <c r="H405" s="10" t="s">
        <v>3725</v>
      </c>
      <c r="I405" s="10" t="s">
        <v>1768</v>
      </c>
      <c r="J405" s="10" t="s">
        <v>3726</v>
      </c>
      <c r="K405" s="14">
        <v>248</v>
      </c>
      <c r="L405" s="10" t="s">
        <v>3727</v>
      </c>
      <c r="M405" s="9">
        <v>44393</v>
      </c>
      <c r="N405">
        <f t="shared" si="6"/>
        <v>0.96875</v>
      </c>
    </row>
    <row r="406" spans="1:14">
      <c r="A406" s="10" t="s">
        <v>732</v>
      </c>
      <c r="B406" s="10" t="s">
        <v>1769</v>
      </c>
      <c r="C406" s="10" t="s">
        <v>1278</v>
      </c>
      <c r="D406" s="10" t="s">
        <v>2363</v>
      </c>
      <c r="E406">
        <v>665</v>
      </c>
      <c r="F406" s="13">
        <v>44409.06454861111</v>
      </c>
      <c r="G406" s="9">
        <v>44409</v>
      </c>
      <c r="H406" s="10" t="s">
        <v>3728</v>
      </c>
      <c r="I406" s="10" t="s">
        <v>1769</v>
      </c>
      <c r="J406" s="10" t="s">
        <v>3729</v>
      </c>
      <c r="K406" s="14">
        <v>665</v>
      </c>
      <c r="L406" s="10" t="s">
        <v>3730</v>
      </c>
      <c r="M406" s="9">
        <v>44412</v>
      </c>
      <c r="N406">
        <f t="shared" si="6"/>
        <v>1</v>
      </c>
    </row>
    <row r="407" spans="1:14">
      <c r="A407" s="10" t="s">
        <v>732</v>
      </c>
      <c r="B407" s="10" t="s">
        <v>1770</v>
      </c>
      <c r="C407" s="10" t="s">
        <v>1278</v>
      </c>
      <c r="D407" s="10" t="s">
        <v>2364</v>
      </c>
      <c r="E407">
        <v>292</v>
      </c>
      <c r="F407" s="13">
        <v>44385.256273148145</v>
      </c>
      <c r="G407" s="9">
        <v>44385</v>
      </c>
      <c r="H407" s="10" t="s">
        <v>3731</v>
      </c>
      <c r="I407" s="10" t="s">
        <v>1770</v>
      </c>
      <c r="J407" s="10" t="s">
        <v>3732</v>
      </c>
      <c r="K407" s="14">
        <v>165</v>
      </c>
      <c r="L407" s="10" t="s">
        <v>3733</v>
      </c>
      <c r="M407" s="9">
        <v>44393</v>
      </c>
      <c r="N407">
        <f t="shared" si="6"/>
        <v>0.56506849315068497</v>
      </c>
    </row>
    <row r="408" spans="1:14">
      <c r="A408" s="10" t="s">
        <v>732</v>
      </c>
      <c r="B408" s="10" t="s">
        <v>1771</v>
      </c>
      <c r="C408" s="10" t="s">
        <v>1772</v>
      </c>
      <c r="D408" s="10" t="s">
        <v>2365</v>
      </c>
      <c r="E408">
        <v>242</v>
      </c>
      <c r="F408" s="13">
        <v>44415.417662037034</v>
      </c>
      <c r="G408" s="9">
        <v>44415</v>
      </c>
      <c r="H408" s="10" t="s">
        <v>3734</v>
      </c>
      <c r="I408" s="10" t="s">
        <v>1771</v>
      </c>
      <c r="J408" s="10" t="s">
        <v>3735</v>
      </c>
      <c r="K408" s="14">
        <v>234</v>
      </c>
      <c r="L408" s="10" t="s">
        <v>3736</v>
      </c>
      <c r="M408" s="9">
        <v>44421</v>
      </c>
      <c r="N408">
        <f t="shared" si="6"/>
        <v>0.96694214876033058</v>
      </c>
    </row>
    <row r="409" spans="1:14">
      <c r="A409" s="10" t="s">
        <v>732</v>
      </c>
      <c r="B409" s="10" t="s">
        <v>1773</v>
      </c>
      <c r="C409" s="10" t="s">
        <v>1278</v>
      </c>
      <c r="D409" s="10" t="s">
        <v>2366</v>
      </c>
      <c r="E409">
        <v>354</v>
      </c>
      <c r="F409" s="13">
        <v>44436.279675925929</v>
      </c>
      <c r="G409" s="9">
        <v>44436</v>
      </c>
      <c r="H409" s="10" t="s">
        <v>3737</v>
      </c>
      <c r="I409" s="10" t="s">
        <v>1773</v>
      </c>
      <c r="J409" s="10" t="s">
        <v>3738</v>
      </c>
      <c r="K409" s="14">
        <v>349</v>
      </c>
      <c r="L409" s="10" t="s">
        <v>3739</v>
      </c>
      <c r="M409" s="9">
        <v>44449</v>
      </c>
      <c r="N409">
        <f t="shared" si="6"/>
        <v>0.98587570621468923</v>
      </c>
    </row>
    <row r="410" spans="1:14">
      <c r="A410" s="10" t="s">
        <v>732</v>
      </c>
      <c r="B410" s="10" t="s">
        <v>1774</v>
      </c>
      <c r="C410" s="10" t="s">
        <v>1278</v>
      </c>
      <c r="D410" s="10" t="s">
        <v>2367</v>
      </c>
      <c r="E410">
        <v>348</v>
      </c>
      <c r="F410" s="13">
        <v>44426.107418981483</v>
      </c>
      <c r="G410" s="9">
        <v>44426</v>
      </c>
      <c r="H410" s="10" t="s">
        <v>3740</v>
      </c>
      <c r="I410" s="10" t="s">
        <v>1774</v>
      </c>
      <c r="J410" s="10" t="s">
        <v>3741</v>
      </c>
      <c r="K410" s="14">
        <v>344</v>
      </c>
      <c r="L410" s="10" t="s">
        <v>3742</v>
      </c>
      <c r="M410" s="9">
        <v>44447</v>
      </c>
      <c r="N410">
        <f t="shared" si="6"/>
        <v>0.9885057471264368</v>
      </c>
    </row>
    <row r="411" spans="1:14">
      <c r="A411" s="10" t="s">
        <v>732</v>
      </c>
      <c r="B411" s="10" t="s">
        <v>1775</v>
      </c>
      <c r="C411" s="10" t="s">
        <v>1278</v>
      </c>
      <c r="D411" s="10" t="s">
        <v>2368</v>
      </c>
      <c r="E411">
        <v>496</v>
      </c>
      <c r="F411" s="13">
        <v>44392.29991898148</v>
      </c>
      <c r="G411" s="9">
        <v>44392</v>
      </c>
      <c r="H411" s="10" t="s">
        <v>3743</v>
      </c>
      <c r="I411" s="10" t="s">
        <v>1775</v>
      </c>
      <c r="J411" s="10" t="s">
        <v>3744</v>
      </c>
      <c r="K411" s="14">
        <v>327</v>
      </c>
      <c r="L411" s="10" t="s">
        <v>3745</v>
      </c>
      <c r="M411" s="9">
        <v>44411</v>
      </c>
      <c r="N411">
        <f t="shared" si="6"/>
        <v>0.65927419354838712</v>
      </c>
    </row>
    <row r="412" spans="1:14">
      <c r="A412" s="10" t="s">
        <v>732</v>
      </c>
      <c r="B412" s="10" t="s">
        <v>1776</v>
      </c>
      <c r="C412" s="10" t="s">
        <v>1777</v>
      </c>
      <c r="D412" s="10" t="s">
        <v>2369</v>
      </c>
      <c r="E412">
        <v>1155</v>
      </c>
      <c r="F412" s="13">
        <v>44387.298981481479</v>
      </c>
      <c r="G412" s="9">
        <v>44387</v>
      </c>
      <c r="H412" s="10" t="s">
        <v>3746</v>
      </c>
      <c r="I412" s="10" t="s">
        <v>1776</v>
      </c>
      <c r="J412" s="10" t="s">
        <v>3747</v>
      </c>
      <c r="K412" s="14">
        <v>201</v>
      </c>
      <c r="L412" s="10" t="s">
        <v>3748</v>
      </c>
      <c r="M412" s="9">
        <v>44393</v>
      </c>
      <c r="N412">
        <f t="shared" si="6"/>
        <v>0.17402597402597403</v>
      </c>
    </row>
    <row r="413" spans="1:14">
      <c r="A413" s="10" t="s">
        <v>732</v>
      </c>
      <c r="B413" s="10" t="s">
        <v>1778</v>
      </c>
      <c r="C413" s="10" t="s">
        <v>1278</v>
      </c>
      <c r="D413" s="10" t="s">
        <v>2370</v>
      </c>
      <c r="E413">
        <v>320</v>
      </c>
      <c r="F413" s="13">
        <v>44406.160370370373</v>
      </c>
      <c r="G413" s="9">
        <v>44406</v>
      </c>
      <c r="H413" s="10" t="s">
        <v>3749</v>
      </c>
      <c r="I413" s="10" t="s">
        <v>1778</v>
      </c>
      <c r="J413" s="10" t="s">
        <v>3750</v>
      </c>
      <c r="K413" s="14">
        <v>320</v>
      </c>
      <c r="L413" s="10" t="s">
        <v>3751</v>
      </c>
      <c r="M413" s="9">
        <v>44406</v>
      </c>
      <c r="N413">
        <f t="shared" si="6"/>
        <v>1</v>
      </c>
    </row>
    <row r="414" spans="1:14">
      <c r="A414" s="10" t="s">
        <v>732</v>
      </c>
      <c r="B414" s="10" t="s">
        <v>1779</v>
      </c>
      <c r="C414" s="10" t="s">
        <v>1278</v>
      </c>
      <c r="D414" s="10" t="s">
        <v>2371</v>
      </c>
      <c r="E414">
        <v>424</v>
      </c>
      <c r="F414" s="13">
        <v>44375.369525462964</v>
      </c>
      <c r="G414" s="9">
        <v>44375</v>
      </c>
      <c r="H414" s="10" t="s">
        <v>3752</v>
      </c>
      <c r="I414" s="10" t="s">
        <v>1779</v>
      </c>
      <c r="J414" s="10" t="s">
        <v>3753</v>
      </c>
      <c r="K414" s="14">
        <v>414</v>
      </c>
      <c r="L414" s="10" t="s">
        <v>3754</v>
      </c>
      <c r="M414" s="9">
        <v>44383</v>
      </c>
      <c r="N414">
        <f t="shared" si="6"/>
        <v>0.97641509433962259</v>
      </c>
    </row>
    <row r="415" spans="1:14">
      <c r="A415" s="10" t="s">
        <v>732</v>
      </c>
      <c r="B415" s="10" t="s">
        <v>1780</v>
      </c>
      <c r="C415" s="10" t="s">
        <v>1278</v>
      </c>
      <c r="D415" s="10" t="s">
        <v>2372</v>
      </c>
      <c r="E415">
        <v>66</v>
      </c>
      <c r="F415" s="13">
        <v>44378.464409722219</v>
      </c>
      <c r="G415" s="9">
        <v>44378</v>
      </c>
      <c r="H415" s="10" t="s">
        <v>3755</v>
      </c>
      <c r="I415" s="10" t="s">
        <v>1780</v>
      </c>
      <c r="J415" s="10" t="s">
        <v>3756</v>
      </c>
      <c r="K415" s="14">
        <v>59</v>
      </c>
      <c r="L415" s="10" t="s">
        <v>3757</v>
      </c>
      <c r="M415" s="9">
        <v>44383</v>
      </c>
      <c r="N415">
        <f t="shared" si="6"/>
        <v>0.89393939393939392</v>
      </c>
    </row>
    <row r="416" spans="1:14">
      <c r="A416" s="10" t="s">
        <v>732</v>
      </c>
      <c r="B416" s="10" t="s">
        <v>1781</v>
      </c>
      <c r="C416" s="10" t="s">
        <v>1782</v>
      </c>
      <c r="D416" s="10" t="s">
        <v>2373</v>
      </c>
      <c r="E416">
        <v>101</v>
      </c>
      <c r="F416" s="13">
        <v>44398.240069444444</v>
      </c>
      <c r="G416" s="9">
        <v>44398</v>
      </c>
      <c r="H416" s="10" t="s">
        <v>3758</v>
      </c>
      <c r="I416" s="10" t="s">
        <v>1781</v>
      </c>
      <c r="J416" s="10" t="s">
        <v>3759</v>
      </c>
      <c r="K416" s="14">
        <v>94</v>
      </c>
      <c r="L416" s="10" t="s">
        <v>3760</v>
      </c>
      <c r="M416" s="9">
        <v>44420</v>
      </c>
      <c r="N416">
        <f t="shared" si="6"/>
        <v>0.93069306930693074</v>
      </c>
    </row>
    <row r="417" spans="1:14">
      <c r="A417" s="10" t="s">
        <v>732</v>
      </c>
      <c r="B417" s="10" t="s">
        <v>1783</v>
      </c>
      <c r="C417" s="10" t="s">
        <v>1278</v>
      </c>
      <c r="D417" s="10" t="s">
        <v>2374</v>
      </c>
      <c r="E417">
        <v>140</v>
      </c>
      <c r="F417" s="13">
        <v>44424.51326388889</v>
      </c>
      <c r="G417" s="9">
        <v>44424</v>
      </c>
      <c r="H417" s="10" t="s">
        <v>3761</v>
      </c>
      <c r="I417" s="10" t="s">
        <v>1783</v>
      </c>
      <c r="J417" s="10" t="s">
        <v>3762</v>
      </c>
      <c r="K417" s="14">
        <v>140</v>
      </c>
      <c r="L417" s="10" t="s">
        <v>3763</v>
      </c>
      <c r="M417" s="9">
        <v>44425</v>
      </c>
      <c r="N417">
        <f t="shared" si="6"/>
        <v>1</v>
      </c>
    </row>
    <row r="418" spans="1:14">
      <c r="A418" s="10" t="s">
        <v>732</v>
      </c>
      <c r="B418" s="10" t="s">
        <v>1784</v>
      </c>
      <c r="C418" s="10" t="s">
        <v>1278</v>
      </c>
      <c r="D418" s="10" t="s">
        <v>2375</v>
      </c>
      <c r="E418">
        <v>188</v>
      </c>
      <c r="F418" s="13">
        <v>44383.351423611108</v>
      </c>
      <c r="G418" s="9">
        <v>44383</v>
      </c>
      <c r="H418" s="10" t="s">
        <v>3764</v>
      </c>
      <c r="I418" s="10" t="s">
        <v>1784</v>
      </c>
      <c r="J418" s="10" t="s">
        <v>3765</v>
      </c>
      <c r="K418" s="14">
        <v>182</v>
      </c>
      <c r="L418" s="10" t="s">
        <v>3766</v>
      </c>
      <c r="M418" s="9">
        <v>44392</v>
      </c>
      <c r="N418">
        <f t="shared" si="6"/>
        <v>0.96808510638297873</v>
      </c>
    </row>
    <row r="419" spans="1:14">
      <c r="A419" s="10" t="s">
        <v>732</v>
      </c>
      <c r="B419" s="10" t="s">
        <v>1785</v>
      </c>
      <c r="C419" s="10" t="s">
        <v>1278</v>
      </c>
      <c r="D419" s="10" t="s">
        <v>2376</v>
      </c>
      <c r="E419">
        <v>180</v>
      </c>
      <c r="F419" s="13">
        <v>44409.151388888888</v>
      </c>
      <c r="G419" s="9">
        <v>44409</v>
      </c>
      <c r="H419" s="10" t="s">
        <v>3767</v>
      </c>
      <c r="I419" s="10" t="s">
        <v>1785</v>
      </c>
      <c r="J419" s="10" t="s">
        <v>3768</v>
      </c>
      <c r="K419" s="14">
        <v>59</v>
      </c>
      <c r="L419" s="10" t="s">
        <v>3769</v>
      </c>
      <c r="M419" s="9">
        <v>44417</v>
      </c>
      <c r="N419">
        <f t="shared" si="6"/>
        <v>0.32777777777777778</v>
      </c>
    </row>
    <row r="420" spans="1:14">
      <c r="A420" s="10" t="s">
        <v>732</v>
      </c>
      <c r="B420" s="10" t="s">
        <v>1786</v>
      </c>
      <c r="C420" s="10" t="s">
        <v>1278</v>
      </c>
      <c r="D420" s="10" t="s">
        <v>2377</v>
      </c>
      <c r="E420">
        <v>1244</v>
      </c>
      <c r="F420" s="13">
        <v>44416.537303240744</v>
      </c>
      <c r="G420" s="9">
        <v>44416</v>
      </c>
      <c r="H420" s="10" t="s">
        <v>3770</v>
      </c>
      <c r="I420" s="10" t="s">
        <v>1786</v>
      </c>
      <c r="J420" s="10" t="s">
        <v>3771</v>
      </c>
      <c r="K420" s="14">
        <v>1236</v>
      </c>
      <c r="L420" s="10" t="s">
        <v>3772</v>
      </c>
      <c r="M420" s="9">
        <v>44425</v>
      </c>
      <c r="N420">
        <f t="shared" si="6"/>
        <v>0.99356913183279738</v>
      </c>
    </row>
    <row r="421" spans="1:14">
      <c r="A421" s="10" t="s">
        <v>732</v>
      </c>
      <c r="B421" s="10" t="s">
        <v>1787</v>
      </c>
      <c r="C421" s="10" t="s">
        <v>1278</v>
      </c>
      <c r="D421" s="10" t="s">
        <v>2378</v>
      </c>
      <c r="E421">
        <v>502</v>
      </c>
      <c r="F421" s="13">
        <v>44395.354525462964</v>
      </c>
      <c r="G421" s="9">
        <v>44395</v>
      </c>
      <c r="H421" s="10" t="s">
        <v>3773</v>
      </c>
      <c r="I421" s="10" t="s">
        <v>1787</v>
      </c>
      <c r="J421" s="10" t="s">
        <v>3774</v>
      </c>
      <c r="K421" s="14">
        <v>178</v>
      </c>
      <c r="L421" s="10" t="s">
        <v>3775</v>
      </c>
      <c r="M421" s="9">
        <v>44412</v>
      </c>
      <c r="N421">
        <f t="shared" si="6"/>
        <v>0.35458167330677293</v>
      </c>
    </row>
    <row r="422" spans="1:14">
      <c r="A422" s="10" t="s">
        <v>732</v>
      </c>
      <c r="B422" s="10" t="s">
        <v>1788</v>
      </c>
      <c r="C422" s="10" t="s">
        <v>1278</v>
      </c>
      <c r="D422" s="10" t="s">
        <v>2379</v>
      </c>
      <c r="E422">
        <v>113</v>
      </c>
      <c r="F422" s="13">
        <v>44444.364328703705</v>
      </c>
      <c r="G422" s="9">
        <v>44444</v>
      </c>
      <c r="H422" s="10" t="s">
        <v>3776</v>
      </c>
      <c r="I422" s="10" t="s">
        <v>1788</v>
      </c>
      <c r="J422" s="10" t="s">
        <v>3777</v>
      </c>
      <c r="K422" s="14">
        <v>112</v>
      </c>
      <c r="L422" s="10" t="s">
        <v>3778</v>
      </c>
      <c r="M422" s="9">
        <v>44453</v>
      </c>
      <c r="N422">
        <f t="shared" si="6"/>
        <v>0.99115044247787609</v>
      </c>
    </row>
    <row r="423" spans="1:14">
      <c r="A423" s="10" t="s">
        <v>732</v>
      </c>
      <c r="B423" s="10" t="s">
        <v>1789</v>
      </c>
      <c r="C423" s="10" t="s">
        <v>1278</v>
      </c>
      <c r="D423" s="10" t="s">
        <v>2380</v>
      </c>
      <c r="E423">
        <v>336</v>
      </c>
      <c r="F423" s="13">
        <v>44374.968263888892</v>
      </c>
      <c r="G423" s="9">
        <v>44374</v>
      </c>
      <c r="H423" s="10" t="s">
        <v>3779</v>
      </c>
      <c r="I423" s="10" t="s">
        <v>1789</v>
      </c>
      <c r="J423" s="10" t="s">
        <v>3780</v>
      </c>
      <c r="K423" s="14">
        <v>178</v>
      </c>
      <c r="L423" s="10" t="s">
        <v>3781</v>
      </c>
      <c r="M423" s="9">
        <v>44390</v>
      </c>
      <c r="N423">
        <f t="shared" si="6"/>
        <v>0.52976190476190477</v>
      </c>
    </row>
    <row r="424" spans="1:14">
      <c r="A424" s="10" t="s">
        <v>732</v>
      </c>
      <c r="B424" s="10" t="s">
        <v>1790</v>
      </c>
      <c r="C424" s="10" t="s">
        <v>1278</v>
      </c>
      <c r="D424" s="10" t="s">
        <v>2381</v>
      </c>
      <c r="E424">
        <v>2116</v>
      </c>
      <c r="F424" s="13">
        <v>44384.054918981485</v>
      </c>
      <c r="G424" s="9">
        <v>44384</v>
      </c>
      <c r="H424" s="10" t="s">
        <v>3782</v>
      </c>
      <c r="I424" s="10" t="s">
        <v>1790</v>
      </c>
      <c r="J424" s="10" t="s">
        <v>3783</v>
      </c>
      <c r="K424" s="14">
        <v>1718</v>
      </c>
      <c r="L424" s="10" t="s">
        <v>3784</v>
      </c>
      <c r="M424" s="9">
        <v>44403</v>
      </c>
      <c r="N424">
        <f t="shared" si="6"/>
        <v>0.81190926275992437</v>
      </c>
    </row>
    <row r="425" spans="1:14">
      <c r="A425" s="10" t="s">
        <v>732</v>
      </c>
      <c r="B425" s="10" t="s">
        <v>1791</v>
      </c>
      <c r="C425" s="10" t="s">
        <v>1278</v>
      </c>
      <c r="D425" s="10" t="s">
        <v>2382</v>
      </c>
      <c r="E425">
        <v>399</v>
      </c>
      <c r="F425" s="13">
        <v>44432.402592592596</v>
      </c>
      <c r="G425" s="9">
        <v>44432</v>
      </c>
      <c r="H425" s="10" t="s">
        <v>3785</v>
      </c>
      <c r="I425" s="10" t="s">
        <v>1791</v>
      </c>
      <c r="J425" s="10" t="s">
        <v>3786</v>
      </c>
      <c r="K425" s="14">
        <v>394</v>
      </c>
      <c r="L425" s="10" t="s">
        <v>3787</v>
      </c>
      <c r="M425" s="9">
        <v>44438</v>
      </c>
      <c r="N425">
        <f t="shared" si="6"/>
        <v>0.98746867167919794</v>
      </c>
    </row>
    <row r="426" spans="1:14">
      <c r="A426" s="10" t="s">
        <v>732</v>
      </c>
      <c r="B426" s="10" t="s">
        <v>1792</v>
      </c>
      <c r="C426" s="10" t="s">
        <v>1278</v>
      </c>
      <c r="D426" s="10" t="s">
        <v>2383</v>
      </c>
      <c r="E426">
        <v>350</v>
      </c>
      <c r="F426" s="13">
        <v>44429.452384259261</v>
      </c>
      <c r="G426" s="9">
        <v>44429</v>
      </c>
      <c r="H426" s="10" t="s">
        <v>3788</v>
      </c>
      <c r="I426" s="10" t="s">
        <v>1792</v>
      </c>
      <c r="J426" s="10" t="s">
        <v>3789</v>
      </c>
      <c r="K426" s="14">
        <v>236</v>
      </c>
      <c r="L426" s="10" t="s">
        <v>3790</v>
      </c>
      <c r="M426" s="9">
        <v>44440</v>
      </c>
      <c r="N426">
        <f t="shared" si="6"/>
        <v>0.67428571428571427</v>
      </c>
    </row>
    <row r="427" spans="1:14">
      <c r="A427" s="10" t="s">
        <v>732</v>
      </c>
      <c r="B427" s="10" t="s">
        <v>1793</v>
      </c>
      <c r="C427" s="10" t="s">
        <v>1278</v>
      </c>
      <c r="D427" s="10" t="s">
        <v>2384</v>
      </c>
      <c r="E427">
        <v>90</v>
      </c>
      <c r="F427" s="13">
        <v>44378.157916666663</v>
      </c>
      <c r="G427" s="9">
        <v>44378</v>
      </c>
      <c r="H427" s="10" t="s">
        <v>3791</v>
      </c>
      <c r="I427" s="10" t="s">
        <v>1793</v>
      </c>
      <c r="J427" s="10" t="s">
        <v>3792</v>
      </c>
      <c r="K427" s="14">
        <v>83</v>
      </c>
      <c r="L427" s="10" t="s">
        <v>3793</v>
      </c>
      <c r="M427" s="9">
        <v>44389</v>
      </c>
      <c r="N427">
        <f t="shared" si="6"/>
        <v>0.92222222222222228</v>
      </c>
    </row>
    <row r="428" spans="1:14">
      <c r="A428" s="10" t="s">
        <v>732</v>
      </c>
      <c r="B428" s="10" t="s">
        <v>1794</v>
      </c>
      <c r="C428" s="10" t="s">
        <v>1278</v>
      </c>
      <c r="D428" s="10" t="s">
        <v>2385</v>
      </c>
      <c r="E428">
        <v>336</v>
      </c>
      <c r="F428" s="13">
        <v>44436.058368055557</v>
      </c>
      <c r="G428" s="9">
        <v>44436</v>
      </c>
      <c r="H428" s="10" t="s">
        <v>3794</v>
      </c>
      <c r="I428" s="10" t="s">
        <v>1794</v>
      </c>
      <c r="J428" s="10" t="s">
        <v>3795</v>
      </c>
      <c r="K428" s="14">
        <v>178</v>
      </c>
      <c r="L428" s="10" t="s">
        <v>3796</v>
      </c>
      <c r="M428" s="9">
        <v>44446</v>
      </c>
      <c r="N428">
        <f t="shared" si="6"/>
        <v>0.52976190476190477</v>
      </c>
    </row>
    <row r="429" spans="1:14">
      <c r="A429" s="10" t="s">
        <v>732</v>
      </c>
      <c r="B429" s="10" t="s">
        <v>1795</v>
      </c>
      <c r="C429" s="10" t="s">
        <v>1278</v>
      </c>
      <c r="D429" s="10" t="s">
        <v>2386</v>
      </c>
      <c r="E429">
        <v>1675</v>
      </c>
      <c r="F429" s="13">
        <v>44374.591238425928</v>
      </c>
      <c r="G429" s="9">
        <v>44374</v>
      </c>
      <c r="H429" s="10" t="s">
        <v>3797</v>
      </c>
      <c r="I429" s="10" t="s">
        <v>1795</v>
      </c>
      <c r="J429" s="10" t="s">
        <v>3798</v>
      </c>
      <c r="K429" s="14">
        <v>1644</v>
      </c>
      <c r="L429" s="10" t="s">
        <v>3799</v>
      </c>
      <c r="M429" s="9">
        <v>44399</v>
      </c>
      <c r="N429">
        <f t="shared" si="6"/>
        <v>0.98149253731343289</v>
      </c>
    </row>
    <row r="430" spans="1:14">
      <c r="A430" s="10" t="s">
        <v>732</v>
      </c>
      <c r="B430" s="10" t="s">
        <v>1796</v>
      </c>
      <c r="C430" s="10" t="s">
        <v>1278</v>
      </c>
      <c r="D430" s="10" t="s">
        <v>2387</v>
      </c>
      <c r="E430">
        <v>344</v>
      </c>
      <c r="F430" s="13">
        <v>44406.039664351854</v>
      </c>
      <c r="G430" s="9">
        <v>44406</v>
      </c>
      <c r="H430" s="10" t="s">
        <v>3800</v>
      </c>
      <c r="I430" s="10" t="s">
        <v>1796</v>
      </c>
      <c r="J430" s="10" t="s">
        <v>3801</v>
      </c>
      <c r="K430" s="14">
        <v>149</v>
      </c>
      <c r="L430" s="10" t="s">
        <v>3802</v>
      </c>
      <c r="M430" s="9">
        <v>44412</v>
      </c>
      <c r="N430">
        <f t="shared" si="6"/>
        <v>0.43313953488372092</v>
      </c>
    </row>
    <row r="431" spans="1:14">
      <c r="A431" s="10" t="s">
        <v>732</v>
      </c>
      <c r="B431" s="10" t="s">
        <v>1797</v>
      </c>
      <c r="C431" s="10" t="s">
        <v>1278</v>
      </c>
      <c r="D431" s="10" t="s">
        <v>2388</v>
      </c>
      <c r="E431">
        <v>760</v>
      </c>
      <c r="F431" s="13">
        <v>44413.001203703701</v>
      </c>
      <c r="G431" s="9">
        <v>44413</v>
      </c>
      <c r="H431" s="10" t="s">
        <v>3803</v>
      </c>
      <c r="I431" s="10" t="s">
        <v>1797</v>
      </c>
      <c r="J431" s="10" t="s">
        <v>3804</v>
      </c>
      <c r="K431" s="14">
        <v>223</v>
      </c>
      <c r="L431" s="10" t="s">
        <v>3805</v>
      </c>
      <c r="M431" s="9">
        <v>44461</v>
      </c>
      <c r="N431">
        <f t="shared" si="6"/>
        <v>0.29342105263157897</v>
      </c>
    </row>
    <row r="432" spans="1:14">
      <c r="A432" s="10" t="s">
        <v>732</v>
      </c>
      <c r="B432" s="10" t="s">
        <v>1798</v>
      </c>
      <c r="C432" s="10" t="s">
        <v>1799</v>
      </c>
      <c r="D432" s="10" t="s">
        <v>2389</v>
      </c>
      <c r="E432">
        <v>266</v>
      </c>
      <c r="F432" s="13">
        <v>44436.481307870374</v>
      </c>
      <c r="G432" s="9">
        <v>44436</v>
      </c>
      <c r="H432" s="10" t="s">
        <v>3806</v>
      </c>
      <c r="I432" s="10" t="s">
        <v>1798</v>
      </c>
      <c r="J432" s="10" t="s">
        <v>3807</v>
      </c>
      <c r="K432" s="14">
        <v>260</v>
      </c>
      <c r="L432" s="10" t="s">
        <v>3808</v>
      </c>
      <c r="M432" s="9">
        <v>44455</v>
      </c>
      <c r="N432">
        <f t="shared" si="6"/>
        <v>0.97744360902255634</v>
      </c>
    </row>
    <row r="433" spans="1:14">
      <c r="A433" s="10" t="s">
        <v>732</v>
      </c>
      <c r="B433" s="10" t="s">
        <v>1800</v>
      </c>
      <c r="C433" s="10" t="s">
        <v>1278</v>
      </c>
      <c r="D433" s="10" t="s">
        <v>2390</v>
      </c>
      <c r="E433">
        <v>115</v>
      </c>
      <c r="F433" s="13">
        <v>44383.948865740742</v>
      </c>
      <c r="G433" s="9">
        <v>44383</v>
      </c>
      <c r="H433" s="10" t="s">
        <v>3809</v>
      </c>
      <c r="I433" s="10" t="s">
        <v>1800</v>
      </c>
      <c r="J433" s="10" t="s">
        <v>3810</v>
      </c>
      <c r="K433" s="14">
        <v>114</v>
      </c>
      <c r="L433" s="10" t="s">
        <v>3811</v>
      </c>
      <c r="M433" s="9">
        <v>44421</v>
      </c>
      <c r="N433">
        <f t="shared" si="6"/>
        <v>0.99130434782608701</v>
      </c>
    </row>
    <row r="434" spans="1:14">
      <c r="A434" s="10" t="s">
        <v>732</v>
      </c>
      <c r="B434" s="10" t="s">
        <v>1801</v>
      </c>
      <c r="C434" s="10" t="s">
        <v>1802</v>
      </c>
      <c r="D434" s="10" t="s">
        <v>2391</v>
      </c>
      <c r="E434">
        <v>325</v>
      </c>
      <c r="F434" s="13">
        <v>44440.513414351852</v>
      </c>
      <c r="G434" s="9">
        <v>44440</v>
      </c>
      <c r="H434" s="10" t="s">
        <v>3812</v>
      </c>
      <c r="I434" s="10" t="s">
        <v>1801</v>
      </c>
      <c r="J434" s="10" t="s">
        <v>3813</v>
      </c>
      <c r="K434" s="14">
        <v>319</v>
      </c>
      <c r="L434" s="10" t="s">
        <v>3814</v>
      </c>
      <c r="M434" s="9">
        <v>44447</v>
      </c>
      <c r="N434">
        <f t="shared" si="6"/>
        <v>0.98153846153846158</v>
      </c>
    </row>
    <row r="435" spans="1:14">
      <c r="A435" s="10" t="s">
        <v>732</v>
      </c>
      <c r="B435" s="10" t="s">
        <v>1803</v>
      </c>
      <c r="C435" s="10" t="s">
        <v>1278</v>
      </c>
      <c r="D435" s="10" t="s">
        <v>2392</v>
      </c>
      <c r="E435">
        <v>42</v>
      </c>
      <c r="F435" s="13">
        <v>44438.948113425926</v>
      </c>
      <c r="G435" s="9">
        <v>44438</v>
      </c>
      <c r="H435" s="10" t="s">
        <v>3815</v>
      </c>
      <c r="I435" s="10" t="s">
        <v>1803</v>
      </c>
      <c r="J435" s="10" t="s">
        <v>3816</v>
      </c>
      <c r="K435" s="14">
        <v>36</v>
      </c>
      <c r="L435" s="10" t="s">
        <v>3817</v>
      </c>
      <c r="M435" s="9">
        <v>44446</v>
      </c>
      <c r="N435">
        <f t="shared" si="6"/>
        <v>0.8571428571428571</v>
      </c>
    </row>
    <row r="436" spans="1:14">
      <c r="A436" s="10" t="s">
        <v>732</v>
      </c>
      <c r="B436" s="10" t="s">
        <v>1804</v>
      </c>
      <c r="C436" s="10" t="s">
        <v>1278</v>
      </c>
      <c r="D436" s="10" t="s">
        <v>2393</v>
      </c>
      <c r="E436">
        <v>290</v>
      </c>
      <c r="F436" s="13">
        <v>44446.999340277776</v>
      </c>
      <c r="G436" s="9">
        <v>44446</v>
      </c>
      <c r="H436" s="10" t="s">
        <v>3818</v>
      </c>
      <c r="I436" s="10" t="s">
        <v>1804</v>
      </c>
      <c r="J436" s="10" t="s">
        <v>3819</v>
      </c>
      <c r="K436" s="14">
        <v>282</v>
      </c>
      <c r="L436" s="10" t="s">
        <v>3820</v>
      </c>
      <c r="M436" s="9">
        <v>44456</v>
      </c>
      <c r="N436">
        <f t="shared" si="6"/>
        <v>0.97241379310344822</v>
      </c>
    </row>
    <row r="437" spans="1:14">
      <c r="A437" s="10" t="s">
        <v>732</v>
      </c>
      <c r="B437" s="10" t="s">
        <v>1805</v>
      </c>
      <c r="C437" s="10" t="s">
        <v>1278</v>
      </c>
      <c r="D437" s="10" t="s">
        <v>2394</v>
      </c>
      <c r="E437">
        <v>418</v>
      </c>
      <c r="F437" s="13">
        <v>44436.105127314811</v>
      </c>
      <c r="G437" s="9">
        <v>44436</v>
      </c>
      <c r="H437" s="10" t="s">
        <v>3821</v>
      </c>
      <c r="I437" s="10" t="s">
        <v>1805</v>
      </c>
      <c r="J437" s="10" t="s">
        <v>3822</v>
      </c>
      <c r="K437" s="14">
        <v>202</v>
      </c>
      <c r="L437" s="10" t="s">
        <v>3823</v>
      </c>
      <c r="M437" s="9">
        <v>44446</v>
      </c>
      <c r="N437">
        <f t="shared" si="6"/>
        <v>0.48325358851674644</v>
      </c>
    </row>
    <row r="438" spans="1:14">
      <c r="A438" s="10" t="s">
        <v>732</v>
      </c>
      <c r="B438" s="10" t="s">
        <v>1806</v>
      </c>
      <c r="C438" s="10" t="s">
        <v>1278</v>
      </c>
      <c r="D438" s="10" t="s">
        <v>2395</v>
      </c>
      <c r="E438">
        <v>315</v>
      </c>
      <c r="F438" s="13">
        <v>44413.995196759257</v>
      </c>
      <c r="G438" s="9">
        <v>44413</v>
      </c>
      <c r="H438" s="10" t="s">
        <v>3824</v>
      </c>
      <c r="I438" s="10" t="s">
        <v>1806</v>
      </c>
      <c r="J438" s="10" t="s">
        <v>3825</v>
      </c>
      <c r="K438" s="14">
        <v>305</v>
      </c>
      <c r="L438" s="10" t="s">
        <v>3826</v>
      </c>
      <c r="M438" s="9">
        <v>44434</v>
      </c>
      <c r="N438">
        <f t="shared" si="6"/>
        <v>0.96825396825396826</v>
      </c>
    </row>
    <row r="439" spans="1:14">
      <c r="A439" s="10" t="s">
        <v>732</v>
      </c>
      <c r="B439" s="10" t="s">
        <v>1807</v>
      </c>
      <c r="C439" s="10" t="s">
        <v>1278</v>
      </c>
      <c r="D439" s="10" t="s">
        <v>2396</v>
      </c>
      <c r="E439">
        <v>283</v>
      </c>
      <c r="F439" s="13">
        <v>44416.546238425923</v>
      </c>
      <c r="G439" s="9">
        <v>44416</v>
      </c>
      <c r="H439" s="10" t="s">
        <v>3827</v>
      </c>
      <c r="I439" s="10" t="s">
        <v>1807</v>
      </c>
      <c r="J439" s="10" t="s">
        <v>3828</v>
      </c>
      <c r="K439" s="14">
        <v>273</v>
      </c>
      <c r="L439" s="10" t="s">
        <v>3829</v>
      </c>
      <c r="M439" s="9">
        <v>44431</v>
      </c>
      <c r="N439">
        <f t="shared" si="6"/>
        <v>0.96466431095406358</v>
      </c>
    </row>
    <row r="440" spans="1:14">
      <c r="A440" s="10" t="s">
        <v>732</v>
      </c>
      <c r="B440" s="10" t="s">
        <v>1808</v>
      </c>
      <c r="C440" s="10" t="s">
        <v>1278</v>
      </c>
      <c r="D440" s="10" t="s">
        <v>2397</v>
      </c>
      <c r="E440">
        <v>189</v>
      </c>
      <c r="F440" s="13">
        <v>44402.929166666669</v>
      </c>
      <c r="G440" s="9">
        <v>44402</v>
      </c>
      <c r="H440" s="10" t="s">
        <v>3830</v>
      </c>
      <c r="I440" s="10" t="s">
        <v>1808</v>
      </c>
      <c r="J440" s="10" t="s">
        <v>3831</v>
      </c>
      <c r="K440" s="14">
        <v>70</v>
      </c>
      <c r="L440" s="10" t="s">
        <v>3832</v>
      </c>
      <c r="M440" s="9">
        <v>44419</v>
      </c>
      <c r="N440">
        <f t="shared" si="6"/>
        <v>0.37037037037037035</v>
      </c>
    </row>
    <row r="441" spans="1:14">
      <c r="A441" s="10" t="s">
        <v>732</v>
      </c>
      <c r="B441" s="10" t="s">
        <v>1809</v>
      </c>
      <c r="C441" s="10" t="s">
        <v>1278</v>
      </c>
      <c r="D441" s="10" t="s">
        <v>2398</v>
      </c>
      <c r="E441">
        <v>231</v>
      </c>
      <c r="F441" s="13">
        <v>44396.400717592594</v>
      </c>
      <c r="G441" s="9">
        <v>44396</v>
      </c>
      <c r="H441" s="10" t="s">
        <v>3833</v>
      </c>
      <c r="I441" s="10" t="s">
        <v>1809</v>
      </c>
      <c r="J441" s="10" t="s">
        <v>3834</v>
      </c>
      <c r="K441" s="14">
        <v>224</v>
      </c>
      <c r="L441" s="10" t="s">
        <v>3835</v>
      </c>
      <c r="M441" s="9">
        <v>44404</v>
      </c>
      <c r="N441">
        <f t="shared" si="6"/>
        <v>0.96969696969696972</v>
      </c>
    </row>
    <row r="442" spans="1:14">
      <c r="A442" s="10" t="s">
        <v>732</v>
      </c>
      <c r="B442" s="10" t="s">
        <v>1810</v>
      </c>
      <c r="C442" s="10" t="s">
        <v>1278</v>
      </c>
      <c r="D442" s="10" t="s">
        <v>2399</v>
      </c>
      <c r="E442">
        <v>265</v>
      </c>
      <c r="F442" s="13">
        <v>44420.080451388887</v>
      </c>
      <c r="G442" s="9">
        <v>44420</v>
      </c>
      <c r="H442" s="10" t="s">
        <v>3836</v>
      </c>
      <c r="I442" s="10" t="s">
        <v>1810</v>
      </c>
      <c r="J442" s="10" t="s">
        <v>3837</v>
      </c>
      <c r="K442" s="14">
        <v>258</v>
      </c>
      <c r="L442" s="10" t="s">
        <v>3838</v>
      </c>
      <c r="M442" s="9">
        <v>44427</v>
      </c>
      <c r="N442">
        <f t="shared" si="6"/>
        <v>0.97358490566037736</v>
      </c>
    </row>
    <row r="443" spans="1:14">
      <c r="A443" s="10" t="s">
        <v>732</v>
      </c>
      <c r="B443" s="10" t="s">
        <v>1811</v>
      </c>
      <c r="C443" s="10" t="s">
        <v>1278</v>
      </c>
      <c r="D443" s="10" t="s">
        <v>2400</v>
      </c>
      <c r="E443">
        <v>552</v>
      </c>
      <c r="F443" s="13">
        <v>44407.067939814813</v>
      </c>
      <c r="G443" s="9">
        <v>44407</v>
      </c>
      <c r="H443" s="10" t="s">
        <v>3839</v>
      </c>
      <c r="I443" s="10" t="s">
        <v>1811</v>
      </c>
      <c r="J443" s="10" t="s">
        <v>3840</v>
      </c>
      <c r="K443" s="14">
        <v>376</v>
      </c>
      <c r="L443" s="10" t="s">
        <v>3841</v>
      </c>
      <c r="M443" s="9">
        <v>44433</v>
      </c>
      <c r="N443">
        <f t="shared" si="6"/>
        <v>0.6811594202898551</v>
      </c>
    </row>
    <row r="444" spans="1:14">
      <c r="A444" s="10" t="s">
        <v>732</v>
      </c>
      <c r="B444" s="10" t="s">
        <v>1812</v>
      </c>
      <c r="C444" s="10" t="s">
        <v>1278</v>
      </c>
      <c r="D444" s="10" t="s">
        <v>2401</v>
      </c>
      <c r="E444">
        <v>350</v>
      </c>
      <c r="F444" s="13">
        <v>44447.662986111114</v>
      </c>
      <c r="G444" s="9">
        <v>44447</v>
      </c>
      <c r="H444" s="10" t="s">
        <v>3842</v>
      </c>
      <c r="I444" s="10" t="s">
        <v>1812</v>
      </c>
      <c r="J444" s="10" t="s">
        <v>3843</v>
      </c>
      <c r="K444" s="14">
        <v>338</v>
      </c>
      <c r="L444" s="10" t="s">
        <v>3844</v>
      </c>
      <c r="M444" s="9">
        <v>44463</v>
      </c>
      <c r="N444">
        <f t="shared" si="6"/>
        <v>0.96571428571428575</v>
      </c>
    </row>
    <row r="445" spans="1:14">
      <c r="A445" s="10" t="s">
        <v>732</v>
      </c>
      <c r="B445" s="10" t="s">
        <v>1813</v>
      </c>
      <c r="C445" s="10" t="s">
        <v>1814</v>
      </c>
      <c r="D445" s="10" t="s">
        <v>2402</v>
      </c>
      <c r="E445">
        <v>160</v>
      </c>
      <c r="F445" s="13">
        <v>44416.957812499997</v>
      </c>
      <c r="G445" s="9">
        <v>44416</v>
      </c>
      <c r="H445" s="10" t="s">
        <v>3845</v>
      </c>
      <c r="I445" s="10" t="s">
        <v>1813</v>
      </c>
      <c r="J445" s="10" t="s">
        <v>3846</v>
      </c>
      <c r="K445" s="14">
        <v>153</v>
      </c>
      <c r="L445" s="10" t="s">
        <v>3847</v>
      </c>
      <c r="M445" s="9">
        <v>44435</v>
      </c>
      <c r="N445">
        <f t="shared" si="6"/>
        <v>0.95625000000000004</v>
      </c>
    </row>
    <row r="446" spans="1:14">
      <c r="A446" s="10" t="s">
        <v>732</v>
      </c>
      <c r="B446" s="10" t="s">
        <v>1815</v>
      </c>
      <c r="C446" s="10" t="s">
        <v>1278</v>
      </c>
      <c r="D446" s="10" t="s">
        <v>2403</v>
      </c>
      <c r="E446">
        <v>195</v>
      </c>
      <c r="F446" s="13">
        <v>44436.4684837963</v>
      </c>
      <c r="G446" s="9">
        <v>44436</v>
      </c>
      <c r="H446" s="10" t="s">
        <v>3848</v>
      </c>
      <c r="I446" s="10" t="s">
        <v>1815</v>
      </c>
      <c r="J446" s="10" t="s">
        <v>3849</v>
      </c>
      <c r="K446" s="14">
        <v>197</v>
      </c>
      <c r="L446" s="10" t="s">
        <v>3850</v>
      </c>
      <c r="M446" s="9">
        <v>44446</v>
      </c>
      <c r="N446">
        <f t="shared" si="6"/>
        <v>1.0102564102564102</v>
      </c>
    </row>
    <row r="447" spans="1:14">
      <c r="A447" s="10" t="s">
        <v>732</v>
      </c>
      <c r="B447" s="10" t="s">
        <v>1816</v>
      </c>
      <c r="C447" s="10" t="s">
        <v>1278</v>
      </c>
      <c r="D447" s="10" t="s">
        <v>2404</v>
      </c>
      <c r="E447">
        <v>650</v>
      </c>
      <c r="F447" s="13">
        <v>44445.125879629632</v>
      </c>
      <c r="G447" s="9">
        <v>44445</v>
      </c>
      <c r="H447" s="10" t="s">
        <v>3851</v>
      </c>
      <c r="I447" s="10" t="s">
        <v>1816</v>
      </c>
      <c r="J447" s="10" t="s">
        <v>3852</v>
      </c>
      <c r="K447" s="14">
        <v>497</v>
      </c>
      <c r="L447" s="10" t="s">
        <v>3853</v>
      </c>
      <c r="M447" s="9">
        <v>44454</v>
      </c>
      <c r="N447">
        <f t="shared" si="6"/>
        <v>0.76461538461538459</v>
      </c>
    </row>
    <row r="448" spans="1:14">
      <c r="A448" s="10" t="s">
        <v>732</v>
      </c>
      <c r="B448" s="10" t="s">
        <v>1817</v>
      </c>
      <c r="C448" s="10" t="s">
        <v>1278</v>
      </c>
      <c r="D448" s="10" t="s">
        <v>2405</v>
      </c>
      <c r="E448">
        <v>155</v>
      </c>
      <c r="F448" s="13">
        <v>44416.518101851849</v>
      </c>
      <c r="G448" s="9">
        <v>44416</v>
      </c>
      <c r="H448" s="10" t="s">
        <v>3854</v>
      </c>
      <c r="I448" s="10" t="s">
        <v>1817</v>
      </c>
      <c r="J448" s="10" t="s">
        <v>3855</v>
      </c>
      <c r="K448" s="14">
        <v>155</v>
      </c>
      <c r="L448" s="10" t="s">
        <v>3856</v>
      </c>
      <c r="M448" s="9">
        <v>44416</v>
      </c>
      <c r="N448">
        <f t="shared" si="6"/>
        <v>1</v>
      </c>
    </row>
    <row r="449" spans="1:14">
      <c r="A449" s="10" t="s">
        <v>732</v>
      </c>
      <c r="B449" s="10" t="s">
        <v>1818</v>
      </c>
      <c r="C449" s="10" t="s">
        <v>1819</v>
      </c>
      <c r="D449" s="10" t="s">
        <v>2406</v>
      </c>
      <c r="E449">
        <v>256</v>
      </c>
      <c r="F449" s="13">
        <v>44376.477523148147</v>
      </c>
      <c r="G449" s="9">
        <v>44376</v>
      </c>
      <c r="H449" s="10" t="s">
        <v>3857</v>
      </c>
      <c r="I449" s="10" t="s">
        <v>1818</v>
      </c>
      <c r="J449" s="10" t="s">
        <v>3858</v>
      </c>
      <c r="K449" s="14">
        <v>247</v>
      </c>
      <c r="L449" s="10" t="s">
        <v>3859</v>
      </c>
      <c r="M449" s="9">
        <v>44382</v>
      </c>
      <c r="N449">
        <f t="shared" si="6"/>
        <v>0.96484375</v>
      </c>
    </row>
    <row r="450" spans="1:14">
      <c r="A450" s="10" t="s">
        <v>732</v>
      </c>
      <c r="B450" s="10" t="s">
        <v>1820</v>
      </c>
      <c r="C450" s="10" t="s">
        <v>1278</v>
      </c>
      <c r="D450" s="10" t="s">
        <v>2407</v>
      </c>
      <c r="E450">
        <v>934</v>
      </c>
      <c r="F450" s="13">
        <v>44437.979641203703</v>
      </c>
      <c r="G450" s="9">
        <v>44437</v>
      </c>
      <c r="H450" s="10" t="s">
        <v>3860</v>
      </c>
      <c r="I450" s="10" t="s">
        <v>1820</v>
      </c>
      <c r="J450" s="10" t="s">
        <v>3861</v>
      </c>
      <c r="K450" s="14">
        <v>884</v>
      </c>
      <c r="L450" s="10" t="s">
        <v>3862</v>
      </c>
      <c r="M450" s="9">
        <v>44455</v>
      </c>
      <c r="N450">
        <f t="shared" si="6"/>
        <v>0.94646680942184158</v>
      </c>
    </row>
    <row r="451" spans="1:14">
      <c r="A451" s="10" t="s">
        <v>732</v>
      </c>
      <c r="B451" s="10" t="s">
        <v>1821</v>
      </c>
      <c r="C451" s="10" t="s">
        <v>1822</v>
      </c>
      <c r="D451" s="10" t="s">
        <v>2408</v>
      </c>
      <c r="E451">
        <v>535</v>
      </c>
      <c r="F451" s="13">
        <v>44456.232222222221</v>
      </c>
      <c r="G451" s="9">
        <v>44456</v>
      </c>
      <c r="H451" s="10" t="s">
        <v>3863</v>
      </c>
      <c r="I451" s="10" t="s">
        <v>1821</v>
      </c>
      <c r="J451" s="10" t="s">
        <v>3864</v>
      </c>
      <c r="K451" s="14">
        <v>521</v>
      </c>
      <c r="L451" s="10" t="s">
        <v>3865</v>
      </c>
      <c r="M451" s="9">
        <v>44469</v>
      </c>
      <c r="N451">
        <f t="shared" ref="N451:N514" si="7">K451/E451</f>
        <v>0.9738317757009346</v>
      </c>
    </row>
    <row r="452" spans="1:14">
      <c r="A452" s="10" t="s">
        <v>732</v>
      </c>
      <c r="B452" s="10" t="s">
        <v>1823</v>
      </c>
      <c r="C452" s="10" t="s">
        <v>1278</v>
      </c>
      <c r="D452" s="10" t="s">
        <v>2409</v>
      </c>
      <c r="E452">
        <v>959</v>
      </c>
      <c r="F452" s="13">
        <v>44406.965648148151</v>
      </c>
      <c r="G452" s="9">
        <v>44406</v>
      </c>
      <c r="H452" s="10" t="s">
        <v>3866</v>
      </c>
      <c r="I452" s="10" t="s">
        <v>1823</v>
      </c>
      <c r="J452" s="10" t="s">
        <v>3867</v>
      </c>
      <c r="K452" s="14">
        <v>528</v>
      </c>
      <c r="L452" s="10" t="s">
        <v>3868</v>
      </c>
      <c r="M452" s="9">
        <v>44420</v>
      </c>
      <c r="N452">
        <f t="shared" si="7"/>
        <v>0.55057351407716371</v>
      </c>
    </row>
    <row r="453" spans="1:14">
      <c r="A453" s="10" t="s">
        <v>732</v>
      </c>
      <c r="B453" s="10" t="s">
        <v>1824</v>
      </c>
      <c r="C453" s="10" t="s">
        <v>1278</v>
      </c>
      <c r="D453" s="10" t="s">
        <v>2410</v>
      </c>
      <c r="E453">
        <v>114</v>
      </c>
      <c r="F453" s="13">
        <v>44413.325578703705</v>
      </c>
      <c r="G453" s="9">
        <v>44413</v>
      </c>
      <c r="H453" s="10" t="s">
        <v>3869</v>
      </c>
      <c r="I453" s="10" t="s">
        <v>1824</v>
      </c>
      <c r="J453" s="10" t="s">
        <v>3870</v>
      </c>
      <c r="K453" s="14">
        <v>106</v>
      </c>
      <c r="L453" s="10" t="s">
        <v>3871</v>
      </c>
      <c r="M453" s="9">
        <v>44425</v>
      </c>
      <c r="N453">
        <f t="shared" si="7"/>
        <v>0.92982456140350878</v>
      </c>
    </row>
    <row r="454" spans="1:14">
      <c r="A454" s="10" t="s">
        <v>732</v>
      </c>
      <c r="B454" s="10" t="s">
        <v>1825</v>
      </c>
      <c r="C454" s="10" t="s">
        <v>1826</v>
      </c>
      <c r="D454" s="10" t="s">
        <v>2411</v>
      </c>
      <c r="E454">
        <v>94</v>
      </c>
      <c r="F454" s="13">
        <v>44416.013206018521</v>
      </c>
      <c r="G454" s="9">
        <v>44416</v>
      </c>
      <c r="H454" s="10" t="s">
        <v>3872</v>
      </c>
      <c r="I454" s="10" t="s">
        <v>1825</v>
      </c>
      <c r="J454" s="10" t="s">
        <v>3873</v>
      </c>
      <c r="K454" s="14">
        <v>94</v>
      </c>
      <c r="L454" s="10" t="s">
        <v>3874</v>
      </c>
      <c r="M454" s="9">
        <v>44425</v>
      </c>
      <c r="N454">
        <f t="shared" si="7"/>
        <v>1</v>
      </c>
    </row>
    <row r="455" spans="1:14">
      <c r="A455" s="10" t="s">
        <v>732</v>
      </c>
      <c r="B455" s="10" t="s">
        <v>1827</v>
      </c>
      <c r="C455" s="10" t="s">
        <v>1278</v>
      </c>
      <c r="D455" s="10" t="s">
        <v>2412</v>
      </c>
      <c r="E455">
        <v>946</v>
      </c>
      <c r="F455" s="13">
        <v>44436.247650462959</v>
      </c>
      <c r="G455" s="9">
        <v>44436</v>
      </c>
      <c r="H455" s="10" t="s">
        <v>3875</v>
      </c>
      <c r="I455" s="10" t="s">
        <v>1827</v>
      </c>
      <c r="J455" s="10" t="s">
        <v>3876</v>
      </c>
      <c r="K455" s="14">
        <v>946</v>
      </c>
      <c r="L455" s="10" t="s">
        <v>3877</v>
      </c>
      <c r="M455" s="9">
        <v>44438</v>
      </c>
      <c r="N455">
        <f t="shared" si="7"/>
        <v>1</v>
      </c>
    </row>
    <row r="456" spans="1:14">
      <c r="A456" s="10" t="s">
        <v>732</v>
      </c>
      <c r="B456" s="10" t="s">
        <v>1828</v>
      </c>
      <c r="C456" s="10" t="s">
        <v>1278</v>
      </c>
      <c r="D456" s="10" t="s">
        <v>2413</v>
      </c>
      <c r="E456">
        <v>300</v>
      </c>
      <c r="F456" s="13">
        <v>44456.01</v>
      </c>
      <c r="G456" s="9">
        <v>44456</v>
      </c>
      <c r="H456" s="10" t="s">
        <v>3878</v>
      </c>
      <c r="I456" s="10" t="s">
        <v>1828</v>
      </c>
      <c r="J456" s="10" t="s">
        <v>3879</v>
      </c>
      <c r="K456" s="14">
        <v>292</v>
      </c>
      <c r="L456" s="10" t="s">
        <v>3880</v>
      </c>
      <c r="M456" s="9">
        <v>44466</v>
      </c>
      <c r="N456">
        <f t="shared" si="7"/>
        <v>0.97333333333333338</v>
      </c>
    </row>
    <row r="457" spans="1:14">
      <c r="A457" s="10" t="s">
        <v>732</v>
      </c>
      <c r="B457" s="10" t="s">
        <v>1829</v>
      </c>
      <c r="C457" s="10" t="s">
        <v>1278</v>
      </c>
      <c r="D457" s="10" t="s">
        <v>2414</v>
      </c>
      <c r="E457">
        <v>1092</v>
      </c>
      <c r="F457" s="13">
        <v>44451.15960648148</v>
      </c>
      <c r="G457" s="9">
        <v>44451</v>
      </c>
      <c r="H457" s="10" t="s">
        <v>3881</v>
      </c>
      <c r="I457" s="10" t="s">
        <v>1829</v>
      </c>
      <c r="J457" s="10" t="s">
        <v>3882</v>
      </c>
      <c r="K457" s="14">
        <v>1067</v>
      </c>
      <c r="L457" s="10" t="s">
        <v>3883</v>
      </c>
      <c r="M457" s="9">
        <v>44469</v>
      </c>
      <c r="N457">
        <f t="shared" si="7"/>
        <v>0.97710622710622708</v>
      </c>
    </row>
    <row r="458" spans="1:14">
      <c r="A458" s="10" t="s">
        <v>732</v>
      </c>
      <c r="B458" s="10" t="s">
        <v>1830</v>
      </c>
      <c r="C458" s="10" t="s">
        <v>1278</v>
      </c>
      <c r="D458" s="10" t="s">
        <v>2415</v>
      </c>
      <c r="E458">
        <v>243</v>
      </c>
      <c r="F458" s="13">
        <v>44413.415520833332</v>
      </c>
      <c r="G458" s="9">
        <v>44413</v>
      </c>
      <c r="H458" s="10" t="s">
        <v>3884</v>
      </c>
      <c r="I458" s="10" t="s">
        <v>1830</v>
      </c>
      <c r="J458" s="10" t="s">
        <v>3885</v>
      </c>
      <c r="K458" s="14">
        <v>233</v>
      </c>
      <c r="L458" s="10" t="s">
        <v>3886</v>
      </c>
      <c r="M458" s="9">
        <v>44420</v>
      </c>
      <c r="N458">
        <f t="shared" si="7"/>
        <v>0.95884773662551437</v>
      </c>
    </row>
    <row r="459" spans="1:14">
      <c r="A459" s="10" t="s">
        <v>732</v>
      </c>
      <c r="B459" s="10" t="s">
        <v>1831</v>
      </c>
      <c r="C459" s="10" t="s">
        <v>1278</v>
      </c>
      <c r="D459" s="10" t="s">
        <v>2416</v>
      </c>
      <c r="E459">
        <v>226</v>
      </c>
      <c r="F459" s="13">
        <v>44389.051504629628</v>
      </c>
      <c r="G459" s="9">
        <v>44389</v>
      </c>
      <c r="H459" s="10" t="s">
        <v>3887</v>
      </c>
      <c r="I459" s="10" t="s">
        <v>1831</v>
      </c>
      <c r="J459" s="10" t="s">
        <v>3888</v>
      </c>
      <c r="K459" s="14">
        <v>215</v>
      </c>
      <c r="L459" s="10" t="s">
        <v>3889</v>
      </c>
      <c r="M459" s="9">
        <v>44405</v>
      </c>
      <c r="N459">
        <f t="shared" si="7"/>
        <v>0.95132743362831862</v>
      </c>
    </row>
    <row r="460" spans="1:14">
      <c r="A460" s="10" t="s">
        <v>732</v>
      </c>
      <c r="B460" s="10" t="s">
        <v>1832</v>
      </c>
      <c r="C460" s="10" t="s">
        <v>1833</v>
      </c>
      <c r="D460" s="10" t="s">
        <v>2417</v>
      </c>
      <c r="E460">
        <v>243</v>
      </c>
      <c r="F460" s="13">
        <v>44442.086215277777</v>
      </c>
      <c r="G460" s="9">
        <v>44442</v>
      </c>
      <c r="H460" s="10" t="s">
        <v>3890</v>
      </c>
      <c r="I460" s="10" t="s">
        <v>1832</v>
      </c>
      <c r="J460" s="10" t="s">
        <v>3891</v>
      </c>
      <c r="K460" s="14">
        <v>141</v>
      </c>
      <c r="L460" s="10" t="s">
        <v>3892</v>
      </c>
      <c r="M460" s="9">
        <v>44454</v>
      </c>
      <c r="N460">
        <f t="shared" si="7"/>
        <v>0.58024691358024694</v>
      </c>
    </row>
    <row r="461" spans="1:14">
      <c r="A461" s="10" t="s">
        <v>732</v>
      </c>
      <c r="B461" s="10" t="s">
        <v>1834</v>
      </c>
      <c r="C461" s="10" t="s">
        <v>1278</v>
      </c>
      <c r="D461" s="10" t="s">
        <v>2418</v>
      </c>
      <c r="E461">
        <v>1312</v>
      </c>
      <c r="F461" s="13">
        <v>44395.743425925924</v>
      </c>
      <c r="G461" s="9">
        <v>44395</v>
      </c>
      <c r="H461" s="10" t="s">
        <v>3893</v>
      </c>
      <c r="I461" s="10" t="s">
        <v>1834</v>
      </c>
      <c r="J461" s="10" t="s">
        <v>3894</v>
      </c>
      <c r="K461" s="14">
        <v>899</v>
      </c>
      <c r="L461" s="10" t="s">
        <v>3895</v>
      </c>
      <c r="M461" s="9">
        <v>44412</v>
      </c>
      <c r="N461">
        <f t="shared" si="7"/>
        <v>0.68521341463414631</v>
      </c>
    </row>
    <row r="462" spans="1:14">
      <c r="A462" s="10" t="s">
        <v>732</v>
      </c>
      <c r="B462" s="10" t="s">
        <v>1835</v>
      </c>
      <c r="C462" s="10" t="s">
        <v>1836</v>
      </c>
      <c r="D462" s="10" t="s">
        <v>2419</v>
      </c>
      <c r="E462">
        <v>172</v>
      </c>
      <c r="F462" s="13">
        <v>44424.171296296299</v>
      </c>
      <c r="G462" s="9">
        <v>44424</v>
      </c>
      <c r="H462" s="10" t="s">
        <v>3896</v>
      </c>
      <c r="I462" s="10" t="s">
        <v>1835</v>
      </c>
      <c r="J462" s="10" t="s">
        <v>3897</v>
      </c>
      <c r="K462" s="14">
        <v>163</v>
      </c>
      <c r="L462" s="10" t="s">
        <v>3898</v>
      </c>
      <c r="M462" s="9">
        <v>44431</v>
      </c>
      <c r="N462">
        <f t="shared" si="7"/>
        <v>0.94767441860465118</v>
      </c>
    </row>
    <row r="463" spans="1:14">
      <c r="A463" s="10" t="s">
        <v>732</v>
      </c>
      <c r="B463" s="10" t="s">
        <v>1837</v>
      </c>
      <c r="C463" s="10" t="s">
        <v>1278</v>
      </c>
      <c r="D463" s="10" t="s">
        <v>2420</v>
      </c>
      <c r="E463">
        <v>29</v>
      </c>
      <c r="F463" s="13">
        <v>44453.004293981481</v>
      </c>
      <c r="G463" s="9">
        <v>44453</v>
      </c>
      <c r="H463" s="10" t="s">
        <v>3899</v>
      </c>
      <c r="I463" s="10" t="s">
        <v>1837</v>
      </c>
      <c r="J463" s="10" t="s">
        <v>3900</v>
      </c>
      <c r="K463" s="14">
        <v>29</v>
      </c>
      <c r="L463" s="10" t="s">
        <v>3901</v>
      </c>
      <c r="M463" s="9">
        <v>44460</v>
      </c>
      <c r="N463">
        <f t="shared" si="7"/>
        <v>1</v>
      </c>
    </row>
    <row r="464" spans="1:14">
      <c r="A464" s="10" t="s">
        <v>732</v>
      </c>
      <c r="B464" s="10" t="s">
        <v>1838</v>
      </c>
      <c r="C464" s="10" t="s">
        <v>1839</v>
      </c>
      <c r="D464" s="10" t="s">
        <v>2421</v>
      </c>
      <c r="E464">
        <v>112</v>
      </c>
      <c r="F464" s="13">
        <v>44440.330034722225</v>
      </c>
      <c r="G464" s="9">
        <v>44440</v>
      </c>
      <c r="H464" s="10" t="s">
        <v>3902</v>
      </c>
      <c r="I464" s="10" t="s">
        <v>1838</v>
      </c>
      <c r="J464" s="10" t="s">
        <v>3903</v>
      </c>
      <c r="K464" s="14">
        <v>113</v>
      </c>
      <c r="L464" s="10" t="s">
        <v>3904</v>
      </c>
      <c r="M464" s="9">
        <v>44447</v>
      </c>
      <c r="N464">
        <f t="shared" si="7"/>
        <v>1.0089285714285714</v>
      </c>
    </row>
    <row r="465" spans="1:14">
      <c r="A465" s="10" t="s">
        <v>732</v>
      </c>
      <c r="B465" s="10" t="s">
        <v>1840</v>
      </c>
      <c r="C465" s="10" t="s">
        <v>1278</v>
      </c>
      <c r="D465" s="10" t="s">
        <v>2422</v>
      </c>
      <c r="E465">
        <v>923</v>
      </c>
      <c r="F465" s="13">
        <v>44450.502002314817</v>
      </c>
      <c r="G465" s="9">
        <v>44450</v>
      </c>
      <c r="H465" s="10" t="s">
        <v>3905</v>
      </c>
      <c r="I465" s="10" t="s">
        <v>1840</v>
      </c>
      <c r="J465" s="10" t="s">
        <v>3906</v>
      </c>
      <c r="K465" s="14">
        <v>908</v>
      </c>
      <c r="L465" s="10" t="s">
        <v>3907</v>
      </c>
      <c r="M465" s="9">
        <v>44469</v>
      </c>
      <c r="N465">
        <f t="shared" si="7"/>
        <v>0.98374864572047671</v>
      </c>
    </row>
    <row r="466" spans="1:14">
      <c r="A466" s="10" t="s">
        <v>732</v>
      </c>
      <c r="B466" s="10" t="s">
        <v>1841</v>
      </c>
      <c r="C466" s="10" t="s">
        <v>1278</v>
      </c>
      <c r="D466" s="10" t="s">
        <v>2423</v>
      </c>
      <c r="E466">
        <v>77</v>
      </c>
      <c r="F466" s="13">
        <v>44388.430405092593</v>
      </c>
      <c r="G466" s="9">
        <v>44388</v>
      </c>
      <c r="H466" s="10" t="s">
        <v>3908</v>
      </c>
      <c r="I466" s="10" t="s">
        <v>1841</v>
      </c>
      <c r="J466" s="10" t="s">
        <v>3909</v>
      </c>
      <c r="K466" s="14">
        <v>71</v>
      </c>
      <c r="L466" s="10" t="s">
        <v>3910</v>
      </c>
      <c r="M466" s="9">
        <v>44396</v>
      </c>
      <c r="N466">
        <f t="shared" si="7"/>
        <v>0.92207792207792205</v>
      </c>
    </row>
    <row r="467" spans="1:14">
      <c r="A467" s="10" t="s">
        <v>732</v>
      </c>
      <c r="B467" s="10" t="s">
        <v>1842</v>
      </c>
      <c r="C467" s="10" t="s">
        <v>1843</v>
      </c>
      <c r="D467" s="10" t="s">
        <v>2424</v>
      </c>
      <c r="E467">
        <v>304</v>
      </c>
      <c r="F467" s="13">
        <v>44437.381319444445</v>
      </c>
      <c r="G467" s="9">
        <v>44437</v>
      </c>
      <c r="H467" s="10" t="s">
        <v>3911</v>
      </c>
      <c r="I467" s="10" t="s">
        <v>1842</v>
      </c>
      <c r="J467" s="10" t="s">
        <v>3912</v>
      </c>
      <c r="K467" s="14">
        <v>283</v>
      </c>
      <c r="L467" s="10" t="s">
        <v>3913</v>
      </c>
      <c r="M467" s="9">
        <v>44448</v>
      </c>
      <c r="N467">
        <f t="shared" si="7"/>
        <v>0.93092105263157898</v>
      </c>
    </row>
    <row r="468" spans="1:14">
      <c r="A468" s="10" t="s">
        <v>732</v>
      </c>
      <c r="B468" s="10" t="s">
        <v>1844</v>
      </c>
      <c r="C468" s="10" t="s">
        <v>1278</v>
      </c>
      <c r="D468" s="10" t="s">
        <v>2425</v>
      </c>
      <c r="E468">
        <v>353</v>
      </c>
      <c r="F468" s="13">
        <v>44385.046157407407</v>
      </c>
      <c r="G468" s="9">
        <v>44385</v>
      </c>
      <c r="H468" s="10" t="s">
        <v>3914</v>
      </c>
      <c r="I468" s="10" t="s">
        <v>1844</v>
      </c>
      <c r="J468" s="10" t="s">
        <v>3915</v>
      </c>
      <c r="K468" s="14">
        <v>40</v>
      </c>
      <c r="L468" s="10" t="s">
        <v>3916</v>
      </c>
      <c r="M468" s="9">
        <v>44392</v>
      </c>
      <c r="N468">
        <f t="shared" si="7"/>
        <v>0.11331444759206799</v>
      </c>
    </row>
    <row r="469" spans="1:14">
      <c r="A469" s="10" t="s">
        <v>732</v>
      </c>
      <c r="B469" s="10" t="s">
        <v>1845</v>
      </c>
      <c r="C469" s="10" t="s">
        <v>1846</v>
      </c>
      <c r="D469" s="10" t="s">
        <v>2426</v>
      </c>
      <c r="E469">
        <v>161</v>
      </c>
      <c r="F469" s="13">
        <v>44412.556296296294</v>
      </c>
      <c r="G469" s="9">
        <v>44412</v>
      </c>
      <c r="H469" s="10" t="s">
        <v>3917</v>
      </c>
      <c r="I469" s="10" t="s">
        <v>1845</v>
      </c>
      <c r="J469" s="10" t="s">
        <v>3918</v>
      </c>
      <c r="K469" s="14">
        <v>152</v>
      </c>
      <c r="L469" s="10" t="s">
        <v>3919</v>
      </c>
      <c r="M469" s="9">
        <v>44420</v>
      </c>
      <c r="N469">
        <f t="shared" si="7"/>
        <v>0.94409937888198758</v>
      </c>
    </row>
    <row r="470" spans="1:14">
      <c r="A470" s="10" t="s">
        <v>732</v>
      </c>
      <c r="B470" s="10" t="s">
        <v>1847</v>
      </c>
      <c r="C470" s="10" t="s">
        <v>1848</v>
      </c>
      <c r="D470" s="10" t="s">
        <v>2427</v>
      </c>
      <c r="E470">
        <v>285</v>
      </c>
      <c r="F470" s="13">
        <v>44437.497164351851</v>
      </c>
      <c r="G470" s="9">
        <v>44437</v>
      </c>
      <c r="H470" s="10" t="s">
        <v>3920</v>
      </c>
      <c r="I470" s="10" t="s">
        <v>1847</v>
      </c>
      <c r="J470" s="10" t="s">
        <v>3921</v>
      </c>
      <c r="K470" s="14">
        <v>284</v>
      </c>
      <c r="L470" s="10" t="s">
        <v>3922</v>
      </c>
      <c r="M470" s="9">
        <v>44460</v>
      </c>
      <c r="N470">
        <f t="shared" si="7"/>
        <v>0.99649122807017543</v>
      </c>
    </row>
    <row r="471" spans="1:14">
      <c r="A471" s="10" t="s">
        <v>732</v>
      </c>
      <c r="B471" s="10" t="s">
        <v>1849</v>
      </c>
      <c r="C471" s="10" t="s">
        <v>1278</v>
      </c>
      <c r="D471" s="10" t="s">
        <v>2428</v>
      </c>
      <c r="E471">
        <v>612</v>
      </c>
      <c r="F471" s="13">
        <v>44422.982615740744</v>
      </c>
      <c r="G471" s="9">
        <v>44422</v>
      </c>
      <c r="H471" s="10" t="s">
        <v>3923</v>
      </c>
      <c r="I471" s="10" t="s">
        <v>1849</v>
      </c>
      <c r="J471" s="10" t="s">
        <v>3924</v>
      </c>
      <c r="K471" s="14">
        <v>431</v>
      </c>
      <c r="L471" s="10" t="s">
        <v>3925</v>
      </c>
      <c r="M471" s="9">
        <v>44440</v>
      </c>
      <c r="N471">
        <f t="shared" si="7"/>
        <v>0.70424836601307195</v>
      </c>
    </row>
    <row r="472" spans="1:14">
      <c r="A472" s="10" t="s">
        <v>732</v>
      </c>
      <c r="B472" s="10" t="s">
        <v>1850</v>
      </c>
      <c r="C472" s="10" t="s">
        <v>1851</v>
      </c>
      <c r="D472" s="10" t="s">
        <v>2429</v>
      </c>
      <c r="E472">
        <v>332</v>
      </c>
      <c r="F472" s="13">
        <v>44410.919849537036</v>
      </c>
      <c r="G472" s="9">
        <v>44410</v>
      </c>
      <c r="H472" s="10" t="s">
        <v>3926</v>
      </c>
      <c r="I472" s="10" t="s">
        <v>1850</v>
      </c>
      <c r="J472" s="10" t="s">
        <v>3927</v>
      </c>
      <c r="K472" s="14">
        <v>328</v>
      </c>
      <c r="L472" s="10" t="s">
        <v>3928</v>
      </c>
      <c r="M472" s="9">
        <v>44420</v>
      </c>
      <c r="N472">
        <f t="shared" si="7"/>
        <v>0.98795180722891562</v>
      </c>
    </row>
    <row r="473" spans="1:14">
      <c r="A473" s="10" t="s">
        <v>732</v>
      </c>
      <c r="B473" s="10" t="s">
        <v>1852</v>
      </c>
      <c r="C473" s="10" t="s">
        <v>1278</v>
      </c>
      <c r="D473" s="10" t="s">
        <v>2430</v>
      </c>
      <c r="E473">
        <v>295</v>
      </c>
      <c r="F473" s="13">
        <v>44415.077094907407</v>
      </c>
      <c r="G473" s="9">
        <v>44415</v>
      </c>
      <c r="H473" s="10" t="s">
        <v>3929</v>
      </c>
      <c r="I473" s="10" t="s">
        <v>1852</v>
      </c>
      <c r="J473" s="10" t="s">
        <v>3930</v>
      </c>
      <c r="K473" s="14">
        <v>205</v>
      </c>
      <c r="L473" s="10" t="s">
        <v>3931</v>
      </c>
      <c r="M473" s="9">
        <v>44427</v>
      </c>
      <c r="N473">
        <f t="shared" si="7"/>
        <v>0.69491525423728817</v>
      </c>
    </row>
    <row r="474" spans="1:14">
      <c r="A474" s="10" t="s">
        <v>732</v>
      </c>
      <c r="B474" s="10" t="s">
        <v>1853</v>
      </c>
      <c r="C474" s="10" t="s">
        <v>1278</v>
      </c>
      <c r="D474" s="10" t="s">
        <v>2431</v>
      </c>
      <c r="E474">
        <v>896</v>
      </c>
      <c r="F474" s="13">
        <v>44400.062488425923</v>
      </c>
      <c r="G474" s="9">
        <v>44400</v>
      </c>
      <c r="H474" s="10" t="s">
        <v>3932</v>
      </c>
      <c r="I474" s="10" t="s">
        <v>1853</v>
      </c>
      <c r="J474" s="10" t="s">
        <v>3933</v>
      </c>
      <c r="K474" s="14">
        <v>304</v>
      </c>
      <c r="L474" s="10" t="s">
        <v>3934</v>
      </c>
      <c r="M474" s="9">
        <v>44410</v>
      </c>
      <c r="N474">
        <f t="shared" si="7"/>
        <v>0.3392857142857143</v>
      </c>
    </row>
    <row r="475" spans="1:14">
      <c r="A475" s="10" t="s">
        <v>732</v>
      </c>
      <c r="B475" s="10" t="s">
        <v>1854</v>
      </c>
      <c r="C475" s="10" t="s">
        <v>1278</v>
      </c>
      <c r="D475" s="10" t="s">
        <v>2432</v>
      </c>
      <c r="E475">
        <v>102</v>
      </c>
      <c r="F475" s="13">
        <v>44389.578923611109</v>
      </c>
      <c r="G475" s="9">
        <v>44389</v>
      </c>
      <c r="H475" s="10" t="s">
        <v>3935</v>
      </c>
      <c r="I475" s="10" t="s">
        <v>1854</v>
      </c>
      <c r="J475" s="10" t="s">
        <v>3936</v>
      </c>
      <c r="K475" s="14">
        <v>95</v>
      </c>
      <c r="L475" s="10" t="s">
        <v>3937</v>
      </c>
      <c r="M475" s="9">
        <v>44407</v>
      </c>
      <c r="N475">
        <f t="shared" si="7"/>
        <v>0.93137254901960786</v>
      </c>
    </row>
    <row r="476" spans="1:14">
      <c r="A476" s="10" t="s">
        <v>732</v>
      </c>
      <c r="B476" s="10" t="s">
        <v>1855</v>
      </c>
      <c r="C476" s="10" t="s">
        <v>1278</v>
      </c>
      <c r="D476" s="10" t="s">
        <v>2433</v>
      </c>
      <c r="E476">
        <v>266</v>
      </c>
      <c r="F476" s="13">
        <v>44397.119131944448</v>
      </c>
      <c r="G476" s="9">
        <v>44397</v>
      </c>
      <c r="H476" s="10" t="s">
        <v>3938</v>
      </c>
      <c r="I476" s="10" t="s">
        <v>1855</v>
      </c>
      <c r="J476" s="10" t="s">
        <v>3939</v>
      </c>
      <c r="K476" s="14">
        <v>119</v>
      </c>
      <c r="L476" s="10" t="s">
        <v>3940</v>
      </c>
      <c r="M476" s="9">
        <v>44411</v>
      </c>
      <c r="N476">
        <f t="shared" si="7"/>
        <v>0.44736842105263158</v>
      </c>
    </row>
    <row r="477" spans="1:14">
      <c r="A477" s="10" t="s">
        <v>732</v>
      </c>
      <c r="B477" s="10" t="s">
        <v>1856</v>
      </c>
      <c r="C477" s="10" t="s">
        <v>1278</v>
      </c>
      <c r="D477" s="10" t="s">
        <v>2434</v>
      </c>
      <c r="E477">
        <v>1421</v>
      </c>
      <c r="F477" s="13">
        <v>44437.552407407406</v>
      </c>
      <c r="G477" s="9">
        <v>44437</v>
      </c>
      <c r="H477" s="10" t="s">
        <v>3941</v>
      </c>
      <c r="I477" s="10" t="s">
        <v>1856</v>
      </c>
      <c r="J477" s="10" t="s">
        <v>3942</v>
      </c>
      <c r="K477" s="14">
        <v>1071</v>
      </c>
      <c r="L477" s="10" t="s">
        <v>3943</v>
      </c>
      <c r="M477" s="9">
        <v>44447</v>
      </c>
      <c r="N477">
        <f t="shared" si="7"/>
        <v>0.75369458128078815</v>
      </c>
    </row>
    <row r="478" spans="1:14">
      <c r="A478" s="10" t="s">
        <v>732</v>
      </c>
      <c r="B478" s="10" t="s">
        <v>1857</v>
      </c>
      <c r="C478" s="10" t="s">
        <v>1278</v>
      </c>
      <c r="D478" s="10" t="s">
        <v>2435</v>
      </c>
      <c r="E478">
        <v>232</v>
      </c>
      <c r="F478" s="13">
        <v>44442.379756944443</v>
      </c>
      <c r="G478" s="9">
        <v>44442</v>
      </c>
      <c r="H478" s="10" t="s">
        <v>3944</v>
      </c>
      <c r="I478" s="10" t="s">
        <v>1857</v>
      </c>
      <c r="J478" s="10" t="s">
        <v>3945</v>
      </c>
      <c r="K478" s="14">
        <v>232</v>
      </c>
      <c r="L478" s="10" t="s">
        <v>3946</v>
      </c>
      <c r="M478" s="9">
        <v>44446</v>
      </c>
      <c r="N478">
        <f t="shared" si="7"/>
        <v>1</v>
      </c>
    </row>
    <row r="479" spans="1:14">
      <c r="A479" s="10" t="s">
        <v>732</v>
      </c>
      <c r="B479" s="10" t="s">
        <v>1858</v>
      </c>
      <c r="C479" s="10" t="s">
        <v>1278</v>
      </c>
      <c r="D479" s="10" t="s">
        <v>2436</v>
      </c>
      <c r="E479">
        <v>160</v>
      </c>
      <c r="F479" s="13">
        <v>44423.495046296295</v>
      </c>
      <c r="G479" s="9">
        <v>44423</v>
      </c>
      <c r="H479" s="10" t="s">
        <v>3947</v>
      </c>
      <c r="I479" s="10" t="s">
        <v>1858</v>
      </c>
      <c r="J479" s="10" t="s">
        <v>3948</v>
      </c>
      <c r="K479" s="14">
        <v>152</v>
      </c>
      <c r="L479" s="10" t="s">
        <v>3949</v>
      </c>
      <c r="M479" s="9">
        <v>44431</v>
      </c>
      <c r="N479">
        <f t="shared" si="7"/>
        <v>0.95</v>
      </c>
    </row>
    <row r="480" spans="1:14">
      <c r="A480" s="10" t="s">
        <v>732</v>
      </c>
      <c r="B480" s="10" t="s">
        <v>1859</v>
      </c>
      <c r="C480" s="10" t="s">
        <v>1860</v>
      </c>
      <c r="D480" s="10" t="s">
        <v>2437</v>
      </c>
      <c r="E480">
        <v>499</v>
      </c>
      <c r="F480" s="13">
        <v>44453.322766203702</v>
      </c>
      <c r="G480" s="9">
        <v>44453</v>
      </c>
      <c r="H480" s="10" t="s">
        <v>3950</v>
      </c>
      <c r="I480" s="10" t="s">
        <v>1859</v>
      </c>
      <c r="J480" s="10" t="s">
        <v>3951</v>
      </c>
      <c r="K480" s="14">
        <v>489</v>
      </c>
      <c r="L480" s="10" t="s">
        <v>3952</v>
      </c>
      <c r="M480" s="9">
        <v>44463</v>
      </c>
      <c r="N480">
        <f t="shared" si="7"/>
        <v>0.97995991983967934</v>
      </c>
    </row>
    <row r="481" spans="1:14">
      <c r="A481" s="10" t="s">
        <v>732</v>
      </c>
      <c r="B481" s="10" t="s">
        <v>1861</v>
      </c>
      <c r="C481" s="10" t="s">
        <v>1278</v>
      </c>
      <c r="D481" s="10" t="s">
        <v>2438</v>
      </c>
      <c r="E481">
        <v>501</v>
      </c>
      <c r="F481" s="13">
        <v>44425.59175925926</v>
      </c>
      <c r="G481" s="9">
        <v>44425</v>
      </c>
      <c r="H481" s="10" t="s">
        <v>3953</v>
      </c>
      <c r="I481" s="10" t="s">
        <v>1861</v>
      </c>
      <c r="J481" s="10" t="s">
        <v>3954</v>
      </c>
      <c r="K481" s="14">
        <v>490</v>
      </c>
      <c r="L481" s="10" t="s">
        <v>3955</v>
      </c>
      <c r="M481" s="9">
        <v>44431</v>
      </c>
      <c r="N481">
        <f t="shared" si="7"/>
        <v>0.97804391217564868</v>
      </c>
    </row>
    <row r="482" spans="1:14">
      <c r="A482" s="10" t="s">
        <v>732</v>
      </c>
      <c r="B482" s="10" t="s">
        <v>1862</v>
      </c>
      <c r="C482" s="10" t="s">
        <v>1863</v>
      </c>
      <c r="D482" s="10" t="s">
        <v>2439</v>
      </c>
      <c r="E482">
        <v>90</v>
      </c>
      <c r="F482" s="13">
        <v>44447.167916666665</v>
      </c>
      <c r="G482" s="9">
        <v>44447</v>
      </c>
      <c r="H482" s="10" t="s">
        <v>3956</v>
      </c>
      <c r="I482" s="10" t="s">
        <v>1862</v>
      </c>
      <c r="J482" s="10" t="s">
        <v>3957</v>
      </c>
      <c r="K482" s="14">
        <v>82</v>
      </c>
      <c r="L482" s="10" t="s">
        <v>3958</v>
      </c>
      <c r="M482" s="9">
        <v>44453</v>
      </c>
      <c r="N482">
        <f t="shared" si="7"/>
        <v>0.91111111111111109</v>
      </c>
    </row>
    <row r="483" spans="1:14">
      <c r="A483" s="10" t="s">
        <v>732</v>
      </c>
      <c r="B483" s="10" t="s">
        <v>1864</v>
      </c>
      <c r="C483" s="10" t="s">
        <v>1278</v>
      </c>
      <c r="D483" s="10" t="s">
        <v>2440</v>
      </c>
      <c r="E483">
        <v>358</v>
      </c>
      <c r="F483" s="13">
        <v>44458.090081018519</v>
      </c>
      <c r="G483" s="9">
        <v>44458</v>
      </c>
      <c r="H483" s="10" t="s">
        <v>3959</v>
      </c>
      <c r="I483" s="10" t="s">
        <v>1864</v>
      </c>
      <c r="J483" s="10" t="s">
        <v>3960</v>
      </c>
      <c r="K483" s="14">
        <v>350</v>
      </c>
      <c r="L483" s="10" t="s">
        <v>3961</v>
      </c>
      <c r="M483" s="9">
        <v>44462</v>
      </c>
      <c r="N483">
        <f t="shared" si="7"/>
        <v>0.97765363128491622</v>
      </c>
    </row>
    <row r="484" spans="1:14">
      <c r="A484" s="10" t="s">
        <v>732</v>
      </c>
      <c r="B484" s="10" t="s">
        <v>1865</v>
      </c>
      <c r="C484" s="10" t="s">
        <v>1278</v>
      </c>
      <c r="D484" s="10" t="s">
        <v>2441</v>
      </c>
      <c r="E484">
        <v>549</v>
      </c>
      <c r="F484" s="13">
        <v>44414.210127314815</v>
      </c>
      <c r="G484" s="9">
        <v>44414</v>
      </c>
      <c r="H484" s="10" t="s">
        <v>3962</v>
      </c>
      <c r="I484" s="10" t="s">
        <v>1865</v>
      </c>
      <c r="J484" s="10" t="s">
        <v>3963</v>
      </c>
      <c r="K484" s="14">
        <v>331</v>
      </c>
      <c r="L484" s="10" t="s">
        <v>3964</v>
      </c>
      <c r="M484" s="9">
        <v>44442</v>
      </c>
      <c r="N484">
        <f t="shared" si="7"/>
        <v>0.60291438979963574</v>
      </c>
    </row>
    <row r="485" spans="1:14">
      <c r="A485" s="10" t="s">
        <v>732</v>
      </c>
      <c r="B485" s="10" t="s">
        <v>1866</v>
      </c>
      <c r="C485" s="10" t="s">
        <v>1867</v>
      </c>
      <c r="D485" s="10" t="s">
        <v>2442</v>
      </c>
      <c r="E485">
        <v>586</v>
      </c>
      <c r="F485" s="13">
        <v>44376.508217592593</v>
      </c>
      <c r="G485" s="9">
        <v>44376</v>
      </c>
      <c r="H485" s="10" t="s">
        <v>3965</v>
      </c>
      <c r="I485" s="10" t="s">
        <v>1866</v>
      </c>
      <c r="J485" s="10" t="s">
        <v>3966</v>
      </c>
      <c r="K485" s="14">
        <v>372</v>
      </c>
      <c r="L485" s="10" t="s">
        <v>3967</v>
      </c>
      <c r="M485" s="9">
        <v>44397</v>
      </c>
      <c r="N485">
        <f t="shared" si="7"/>
        <v>0.6348122866894198</v>
      </c>
    </row>
    <row r="486" spans="1:14">
      <c r="A486" s="10" t="s">
        <v>732</v>
      </c>
      <c r="B486" s="10" t="s">
        <v>1868</v>
      </c>
      <c r="C486" s="10" t="s">
        <v>1278</v>
      </c>
      <c r="D486" s="10" t="s">
        <v>2443</v>
      </c>
      <c r="E486">
        <v>381</v>
      </c>
      <c r="F486" s="13">
        <v>44409.434004629627</v>
      </c>
      <c r="G486" s="9">
        <v>44409</v>
      </c>
      <c r="H486" s="10" t="s">
        <v>3968</v>
      </c>
      <c r="I486" s="10" t="s">
        <v>1868</v>
      </c>
      <c r="J486" s="10" t="s">
        <v>3969</v>
      </c>
      <c r="K486" s="14">
        <v>369</v>
      </c>
      <c r="L486" s="10" t="s">
        <v>3970</v>
      </c>
      <c r="M486" s="9">
        <v>44420</v>
      </c>
      <c r="N486">
        <f t="shared" si="7"/>
        <v>0.96850393700787396</v>
      </c>
    </row>
    <row r="487" spans="1:14">
      <c r="A487" s="10" t="s">
        <v>732</v>
      </c>
      <c r="B487" s="10" t="s">
        <v>1869</v>
      </c>
      <c r="C487" s="10" t="s">
        <v>1278</v>
      </c>
      <c r="D487" s="10" t="s">
        <v>2444</v>
      </c>
      <c r="E487">
        <v>536</v>
      </c>
      <c r="F487" s="13">
        <v>44430.315335648149</v>
      </c>
      <c r="G487" s="9">
        <v>44430</v>
      </c>
      <c r="H487" s="10" t="s">
        <v>3971</v>
      </c>
      <c r="I487" s="10" t="s">
        <v>1869</v>
      </c>
      <c r="J487" s="10" t="s">
        <v>3972</v>
      </c>
      <c r="K487" s="14">
        <v>201</v>
      </c>
      <c r="L487" s="10" t="s">
        <v>3973</v>
      </c>
      <c r="M487" s="9">
        <v>44440</v>
      </c>
      <c r="N487">
        <f t="shared" si="7"/>
        <v>0.375</v>
      </c>
    </row>
    <row r="488" spans="1:14">
      <c r="A488" s="10" t="s">
        <v>732</v>
      </c>
      <c r="B488" s="10" t="s">
        <v>1870</v>
      </c>
      <c r="C488" s="10" t="s">
        <v>1278</v>
      </c>
      <c r="D488" s="10" t="s">
        <v>2445</v>
      </c>
      <c r="E488">
        <v>139</v>
      </c>
      <c r="F488" s="13">
        <v>44404.401967592596</v>
      </c>
      <c r="G488" s="9">
        <v>44404</v>
      </c>
      <c r="H488" s="10" t="s">
        <v>3974</v>
      </c>
      <c r="I488" s="10" t="s">
        <v>1870</v>
      </c>
      <c r="J488" s="10" t="s">
        <v>3975</v>
      </c>
      <c r="K488" s="14">
        <v>85</v>
      </c>
      <c r="L488" s="10" t="s">
        <v>3976</v>
      </c>
      <c r="M488" s="9">
        <v>44413</v>
      </c>
      <c r="N488">
        <f t="shared" si="7"/>
        <v>0.61151079136690645</v>
      </c>
    </row>
    <row r="489" spans="1:14">
      <c r="A489" s="10" t="s">
        <v>732</v>
      </c>
      <c r="B489" s="10" t="s">
        <v>1871</v>
      </c>
      <c r="C489" s="10" t="s">
        <v>1872</v>
      </c>
      <c r="D489" s="10" t="s">
        <v>2446</v>
      </c>
      <c r="E489">
        <v>182</v>
      </c>
      <c r="F489" s="13">
        <v>44401.401770833334</v>
      </c>
      <c r="G489" s="9">
        <v>44401</v>
      </c>
      <c r="H489" s="10" t="s">
        <v>3977</v>
      </c>
      <c r="I489" s="10" t="s">
        <v>1871</v>
      </c>
      <c r="J489" s="10" t="s">
        <v>3978</v>
      </c>
      <c r="K489" s="14">
        <v>184</v>
      </c>
      <c r="L489" s="10" t="s">
        <v>3979</v>
      </c>
      <c r="M489" s="9">
        <v>44407</v>
      </c>
      <c r="N489">
        <f t="shared" si="7"/>
        <v>1.0109890109890109</v>
      </c>
    </row>
    <row r="490" spans="1:14">
      <c r="A490" s="10" t="s">
        <v>732</v>
      </c>
      <c r="B490" s="10" t="s">
        <v>1873</v>
      </c>
      <c r="C490" s="10" t="s">
        <v>1278</v>
      </c>
      <c r="D490" s="10" t="s">
        <v>2447</v>
      </c>
      <c r="E490">
        <v>1251</v>
      </c>
      <c r="F490" s="13">
        <v>44434.51189814815</v>
      </c>
      <c r="G490" s="9">
        <v>44434</v>
      </c>
      <c r="H490" s="10" t="s">
        <v>3980</v>
      </c>
      <c r="I490" s="10" t="s">
        <v>1873</v>
      </c>
      <c r="J490" s="10" t="s">
        <v>3981</v>
      </c>
      <c r="K490" s="14">
        <v>1255</v>
      </c>
      <c r="L490" s="10" t="s">
        <v>3982</v>
      </c>
      <c r="M490" s="9">
        <v>44442</v>
      </c>
      <c r="N490">
        <f t="shared" si="7"/>
        <v>1.003197442046363</v>
      </c>
    </row>
    <row r="491" spans="1:14">
      <c r="A491" s="10" t="s">
        <v>732</v>
      </c>
      <c r="B491" s="10" t="s">
        <v>1874</v>
      </c>
      <c r="C491" s="10" t="s">
        <v>1278</v>
      </c>
      <c r="D491" s="10" t="s">
        <v>2448</v>
      </c>
      <c r="E491">
        <v>204</v>
      </c>
      <c r="F491" s="13">
        <v>44406.902881944443</v>
      </c>
      <c r="G491" s="9">
        <v>44406</v>
      </c>
      <c r="H491" s="10" t="s">
        <v>3983</v>
      </c>
      <c r="I491" s="10" t="s">
        <v>1874</v>
      </c>
      <c r="J491" s="10" t="s">
        <v>3984</v>
      </c>
      <c r="K491" s="14">
        <v>106</v>
      </c>
      <c r="L491" s="10" t="s">
        <v>3985</v>
      </c>
      <c r="M491" s="9">
        <v>44418</v>
      </c>
      <c r="N491">
        <f t="shared" si="7"/>
        <v>0.51960784313725494</v>
      </c>
    </row>
    <row r="492" spans="1:14">
      <c r="A492" s="10" t="s">
        <v>732</v>
      </c>
      <c r="B492" s="10" t="s">
        <v>1875</v>
      </c>
      <c r="C492" s="10" t="s">
        <v>1278</v>
      </c>
      <c r="D492" s="10" t="s">
        <v>2449</v>
      </c>
      <c r="E492">
        <v>818</v>
      </c>
      <c r="F492" s="13">
        <v>44439.274131944447</v>
      </c>
      <c r="G492" s="9">
        <v>44439</v>
      </c>
      <c r="H492" s="10" t="s">
        <v>3986</v>
      </c>
      <c r="I492" s="10" t="s">
        <v>1875</v>
      </c>
      <c r="J492" s="10" t="s">
        <v>3987</v>
      </c>
      <c r="K492" s="14">
        <v>401</v>
      </c>
      <c r="L492" s="10" t="s">
        <v>3988</v>
      </c>
      <c r="M492" s="9">
        <v>44449</v>
      </c>
      <c r="N492">
        <f t="shared" si="7"/>
        <v>0.49022004889975551</v>
      </c>
    </row>
    <row r="493" spans="1:14">
      <c r="A493" s="10" t="s">
        <v>732</v>
      </c>
      <c r="B493" s="10" t="s">
        <v>1876</v>
      </c>
      <c r="C493" s="10" t="s">
        <v>1278</v>
      </c>
      <c r="D493" s="10" t="s">
        <v>2450</v>
      </c>
      <c r="E493">
        <v>336</v>
      </c>
      <c r="F493" s="13">
        <v>44425.186793981484</v>
      </c>
      <c r="G493" s="9">
        <v>44425</v>
      </c>
      <c r="H493" s="10" t="s">
        <v>3989</v>
      </c>
      <c r="I493" s="10" t="s">
        <v>1876</v>
      </c>
      <c r="J493" s="10" t="s">
        <v>3990</v>
      </c>
      <c r="K493" s="14">
        <v>326</v>
      </c>
      <c r="L493" s="10" t="s">
        <v>3991</v>
      </c>
      <c r="M493" s="9">
        <v>44431</v>
      </c>
      <c r="N493">
        <f t="shared" si="7"/>
        <v>0.97023809523809523</v>
      </c>
    </row>
    <row r="494" spans="1:14">
      <c r="A494" s="10" t="s">
        <v>732</v>
      </c>
      <c r="B494" s="10" t="s">
        <v>1877</v>
      </c>
      <c r="C494" s="10" t="s">
        <v>1278</v>
      </c>
      <c r="D494" s="10" t="s">
        <v>2451</v>
      </c>
      <c r="E494">
        <v>142</v>
      </c>
      <c r="F494" s="13">
        <v>44410.015833333331</v>
      </c>
      <c r="G494" s="9">
        <v>44410</v>
      </c>
      <c r="H494" s="10" t="s">
        <v>3992</v>
      </c>
      <c r="I494" s="10" t="s">
        <v>1877</v>
      </c>
      <c r="J494" s="10" t="s">
        <v>3993</v>
      </c>
      <c r="K494" s="14">
        <v>141</v>
      </c>
      <c r="L494" s="10" t="s">
        <v>3994</v>
      </c>
      <c r="M494" s="9">
        <v>44417</v>
      </c>
      <c r="N494">
        <f t="shared" si="7"/>
        <v>0.99295774647887325</v>
      </c>
    </row>
    <row r="495" spans="1:14">
      <c r="A495" s="10" t="s">
        <v>732</v>
      </c>
      <c r="B495" s="10" t="s">
        <v>1878</v>
      </c>
      <c r="C495" s="10" t="s">
        <v>1278</v>
      </c>
      <c r="D495" s="10" t="s">
        <v>2452</v>
      </c>
      <c r="E495">
        <v>381</v>
      </c>
      <c r="F495" s="13">
        <v>44431.62840277778</v>
      </c>
      <c r="G495" s="9">
        <v>44431</v>
      </c>
      <c r="H495" s="10" t="s">
        <v>3995</v>
      </c>
      <c r="I495" s="10" t="s">
        <v>1878</v>
      </c>
      <c r="J495" s="10" t="s">
        <v>3996</v>
      </c>
      <c r="K495" s="14">
        <v>379</v>
      </c>
      <c r="L495" s="10" t="s">
        <v>3997</v>
      </c>
      <c r="M495" s="9">
        <v>44442</v>
      </c>
      <c r="N495">
        <f t="shared" si="7"/>
        <v>0.99475065616797897</v>
      </c>
    </row>
    <row r="496" spans="1:14">
      <c r="A496" s="10" t="s">
        <v>732</v>
      </c>
      <c r="B496" s="10" t="s">
        <v>1879</v>
      </c>
      <c r="C496" s="10" t="s">
        <v>1278</v>
      </c>
      <c r="D496" s="10" t="s">
        <v>2453</v>
      </c>
      <c r="E496">
        <v>207</v>
      </c>
      <c r="F496" s="13">
        <v>44423.432326388887</v>
      </c>
      <c r="G496" s="9">
        <v>44423</v>
      </c>
      <c r="H496" s="10" t="s">
        <v>3998</v>
      </c>
      <c r="I496" s="10" t="s">
        <v>1879</v>
      </c>
      <c r="J496" s="10" t="s">
        <v>3999</v>
      </c>
      <c r="K496" s="14">
        <v>198</v>
      </c>
      <c r="L496" s="10" t="s">
        <v>4000</v>
      </c>
      <c r="M496" s="9">
        <v>44431</v>
      </c>
      <c r="N496">
        <f t="shared" si="7"/>
        <v>0.95652173913043481</v>
      </c>
    </row>
    <row r="497" spans="1:14">
      <c r="A497" s="10" t="s">
        <v>732</v>
      </c>
      <c r="B497" s="10" t="s">
        <v>1880</v>
      </c>
      <c r="C497" s="10" t="s">
        <v>1278</v>
      </c>
      <c r="D497" s="10" t="s">
        <v>2454</v>
      </c>
      <c r="E497">
        <v>1462</v>
      </c>
      <c r="F497" s="13">
        <v>44442.465682870374</v>
      </c>
      <c r="G497" s="9">
        <v>44442</v>
      </c>
      <c r="H497" s="10" t="s">
        <v>4001</v>
      </c>
      <c r="I497" s="10" t="s">
        <v>1880</v>
      </c>
      <c r="J497" s="10" t="s">
        <v>4002</v>
      </c>
      <c r="K497" s="14">
        <v>970</v>
      </c>
      <c r="L497" s="10" t="s">
        <v>4003</v>
      </c>
      <c r="M497" s="9">
        <v>44462</v>
      </c>
      <c r="N497">
        <f t="shared" si="7"/>
        <v>0.66347469220246236</v>
      </c>
    </row>
    <row r="498" spans="1:14">
      <c r="A498" s="10" t="s">
        <v>732</v>
      </c>
      <c r="B498" s="10" t="s">
        <v>1881</v>
      </c>
      <c r="C498" s="10" t="s">
        <v>1278</v>
      </c>
      <c r="D498" s="10" t="s">
        <v>2455</v>
      </c>
      <c r="E498">
        <v>393</v>
      </c>
      <c r="F498" s="13">
        <v>44433.25309027778</v>
      </c>
      <c r="G498" s="9">
        <v>44433</v>
      </c>
      <c r="H498" s="10" t="s">
        <v>4004</v>
      </c>
      <c r="I498" s="10" t="s">
        <v>1881</v>
      </c>
      <c r="J498" s="10" t="s">
        <v>4005</v>
      </c>
      <c r="K498" s="14">
        <v>390</v>
      </c>
      <c r="L498" s="10" t="s">
        <v>4006</v>
      </c>
      <c r="M498" s="9">
        <v>44442</v>
      </c>
      <c r="N498">
        <f t="shared" si="7"/>
        <v>0.99236641221374045</v>
      </c>
    </row>
    <row r="499" spans="1:14">
      <c r="A499" s="10" t="s">
        <v>732</v>
      </c>
      <c r="B499" s="10" t="s">
        <v>1882</v>
      </c>
      <c r="C499" s="10" t="s">
        <v>1278</v>
      </c>
      <c r="D499" s="10" t="s">
        <v>2456</v>
      </c>
      <c r="E499">
        <v>429</v>
      </c>
      <c r="F499" s="13">
        <v>44436.385636574072</v>
      </c>
      <c r="G499" s="9">
        <v>44436</v>
      </c>
      <c r="H499" s="10" t="s">
        <v>4007</v>
      </c>
      <c r="I499" s="10" t="s">
        <v>1882</v>
      </c>
      <c r="J499" s="10" t="s">
        <v>4008</v>
      </c>
      <c r="K499" s="14">
        <v>426</v>
      </c>
      <c r="L499" s="10" t="s">
        <v>4009</v>
      </c>
      <c r="M499" s="9">
        <v>44446</v>
      </c>
      <c r="N499">
        <f t="shared" si="7"/>
        <v>0.99300699300699302</v>
      </c>
    </row>
    <row r="500" spans="1:14">
      <c r="A500" s="10" t="s">
        <v>732</v>
      </c>
      <c r="B500" s="10" t="s">
        <v>1883</v>
      </c>
      <c r="C500" s="10" t="s">
        <v>1884</v>
      </c>
      <c r="D500" s="10" t="s">
        <v>2457</v>
      </c>
      <c r="E500">
        <v>173</v>
      </c>
      <c r="F500" s="13">
        <v>44446.261562500003</v>
      </c>
      <c r="G500" s="9">
        <v>44446</v>
      </c>
      <c r="H500" s="10" t="s">
        <v>4010</v>
      </c>
      <c r="I500" s="10" t="s">
        <v>1883</v>
      </c>
      <c r="J500" s="10" t="s">
        <v>4011</v>
      </c>
      <c r="K500" s="14">
        <v>165</v>
      </c>
      <c r="L500" s="10" t="s">
        <v>4012</v>
      </c>
      <c r="M500" s="9">
        <v>44453</v>
      </c>
      <c r="N500">
        <f t="shared" si="7"/>
        <v>0.95375722543352603</v>
      </c>
    </row>
    <row r="501" spans="1:14">
      <c r="A501" s="10" t="s">
        <v>732</v>
      </c>
      <c r="B501" s="10" t="s">
        <v>1885</v>
      </c>
      <c r="C501" s="10" t="s">
        <v>1886</v>
      </c>
      <c r="D501" s="10" t="s">
        <v>2458</v>
      </c>
      <c r="E501">
        <v>499</v>
      </c>
      <c r="F501" s="13">
        <v>44460.220972222225</v>
      </c>
      <c r="G501" s="9">
        <v>44460</v>
      </c>
      <c r="H501" s="10" t="s">
        <v>4013</v>
      </c>
      <c r="I501" s="10" t="s">
        <v>1885</v>
      </c>
      <c r="J501" s="10" t="s">
        <v>4014</v>
      </c>
      <c r="K501" s="14">
        <v>492</v>
      </c>
      <c r="L501" s="10" t="s">
        <v>4015</v>
      </c>
      <c r="M501" s="9">
        <v>44466</v>
      </c>
      <c r="N501">
        <f t="shared" si="7"/>
        <v>0.98597194388777554</v>
      </c>
    </row>
    <row r="502" spans="1:14">
      <c r="A502" s="10" t="s">
        <v>732</v>
      </c>
      <c r="B502" s="10" t="s">
        <v>1887</v>
      </c>
      <c r="C502" s="10" t="s">
        <v>1278</v>
      </c>
      <c r="D502" s="10" t="s">
        <v>2459</v>
      </c>
      <c r="E502">
        <v>375</v>
      </c>
      <c r="F502" s="13">
        <v>44376.026770833334</v>
      </c>
      <c r="G502" s="9">
        <v>44376</v>
      </c>
      <c r="H502" s="10" t="s">
        <v>4016</v>
      </c>
      <c r="I502" s="10" t="s">
        <v>1887</v>
      </c>
      <c r="J502" s="10" t="s">
        <v>4017</v>
      </c>
      <c r="K502" s="14">
        <v>332</v>
      </c>
      <c r="L502" s="10" t="s">
        <v>4018</v>
      </c>
      <c r="M502" s="9">
        <v>44384</v>
      </c>
      <c r="N502">
        <f t="shared" si="7"/>
        <v>0.88533333333333331</v>
      </c>
    </row>
    <row r="503" spans="1:14">
      <c r="A503" s="10" t="s">
        <v>732</v>
      </c>
      <c r="B503" s="10" t="s">
        <v>1888</v>
      </c>
      <c r="C503" s="10" t="s">
        <v>1278</v>
      </c>
      <c r="D503" s="10" t="s">
        <v>2460</v>
      </c>
      <c r="E503">
        <v>126</v>
      </c>
      <c r="F503" s="13">
        <v>44378.533206018517</v>
      </c>
      <c r="G503" s="9">
        <v>44378</v>
      </c>
      <c r="H503" s="10" t="s">
        <v>4019</v>
      </c>
      <c r="I503" s="10" t="s">
        <v>1888</v>
      </c>
      <c r="J503" s="10" t="s">
        <v>4020</v>
      </c>
      <c r="K503" s="14">
        <v>118</v>
      </c>
      <c r="L503" s="10" t="s">
        <v>4021</v>
      </c>
      <c r="M503" s="9">
        <v>44390</v>
      </c>
      <c r="N503">
        <f t="shared" si="7"/>
        <v>0.93650793650793651</v>
      </c>
    </row>
    <row r="504" spans="1:14">
      <c r="A504" s="10" t="s">
        <v>732</v>
      </c>
      <c r="B504" s="10" t="s">
        <v>1889</v>
      </c>
      <c r="C504" s="10" t="s">
        <v>1278</v>
      </c>
      <c r="D504" s="10" t="s">
        <v>2461</v>
      </c>
      <c r="E504">
        <v>746</v>
      </c>
      <c r="F504" s="13">
        <v>44438.352638888886</v>
      </c>
      <c r="G504" s="9">
        <v>44438</v>
      </c>
      <c r="H504" s="10" t="s">
        <v>4022</v>
      </c>
      <c r="I504" s="10" t="s">
        <v>1889</v>
      </c>
      <c r="J504" s="10" t="s">
        <v>4023</v>
      </c>
      <c r="K504" s="14">
        <v>748</v>
      </c>
      <c r="L504" s="10" t="s">
        <v>4024</v>
      </c>
      <c r="M504" s="9">
        <v>44438</v>
      </c>
      <c r="N504">
        <f t="shared" si="7"/>
        <v>1.0026809651474531</v>
      </c>
    </row>
    <row r="505" spans="1:14">
      <c r="A505" s="10" t="s">
        <v>732</v>
      </c>
      <c r="B505" s="10" t="s">
        <v>1890</v>
      </c>
      <c r="C505" s="10" t="s">
        <v>1278</v>
      </c>
      <c r="D505" s="10" t="s">
        <v>2462</v>
      </c>
      <c r="E505">
        <v>480</v>
      </c>
      <c r="F505" s="13">
        <v>44443.958078703705</v>
      </c>
      <c r="G505" s="9">
        <v>44443</v>
      </c>
      <c r="H505" s="10" t="s">
        <v>4025</v>
      </c>
      <c r="I505" s="10" t="s">
        <v>1890</v>
      </c>
      <c r="J505" s="10" t="s">
        <v>4026</v>
      </c>
      <c r="K505" s="14">
        <v>466</v>
      </c>
      <c r="L505" s="10" t="s">
        <v>4027</v>
      </c>
      <c r="M505" s="9">
        <v>44460</v>
      </c>
      <c r="N505">
        <f t="shared" si="7"/>
        <v>0.97083333333333333</v>
      </c>
    </row>
    <row r="506" spans="1:14">
      <c r="A506" s="10" t="s">
        <v>732</v>
      </c>
      <c r="B506" s="10" t="s">
        <v>1891</v>
      </c>
      <c r="C506" s="10" t="s">
        <v>1278</v>
      </c>
      <c r="D506" s="10" t="s">
        <v>2463</v>
      </c>
      <c r="E506">
        <v>479</v>
      </c>
      <c r="F506" s="13">
        <v>44449.488020833334</v>
      </c>
      <c r="G506" s="9">
        <v>44449</v>
      </c>
      <c r="H506" s="10" t="s">
        <v>4028</v>
      </c>
      <c r="I506" s="10" t="s">
        <v>1891</v>
      </c>
      <c r="J506" s="10" t="s">
        <v>4029</v>
      </c>
      <c r="K506" s="14">
        <v>468</v>
      </c>
      <c r="L506" s="10" t="s">
        <v>4030</v>
      </c>
      <c r="M506" s="9">
        <v>44461</v>
      </c>
      <c r="N506">
        <f t="shared" si="7"/>
        <v>0.97703549060542794</v>
      </c>
    </row>
    <row r="507" spans="1:14">
      <c r="A507" s="10" t="s">
        <v>732</v>
      </c>
      <c r="B507" s="10" t="s">
        <v>1892</v>
      </c>
      <c r="C507" s="10" t="s">
        <v>1278</v>
      </c>
      <c r="D507" s="10" t="s">
        <v>2464</v>
      </c>
      <c r="E507">
        <v>1188</v>
      </c>
      <c r="F507" s="13">
        <v>44450.595949074072</v>
      </c>
      <c r="G507" s="9">
        <v>44450</v>
      </c>
      <c r="H507" s="10" t="s">
        <v>4031</v>
      </c>
      <c r="I507" s="10" t="s">
        <v>1892</v>
      </c>
      <c r="J507" s="10" t="s">
        <v>4032</v>
      </c>
      <c r="K507" s="14">
        <v>549</v>
      </c>
      <c r="L507" s="10" t="s">
        <v>4033</v>
      </c>
      <c r="M507" s="9">
        <v>44463</v>
      </c>
      <c r="N507">
        <f t="shared" si="7"/>
        <v>0.4621212121212121</v>
      </c>
    </row>
    <row r="508" spans="1:14">
      <c r="A508" s="10" t="s">
        <v>732</v>
      </c>
      <c r="B508" s="10" t="s">
        <v>1893</v>
      </c>
      <c r="C508" s="10" t="s">
        <v>1278</v>
      </c>
      <c r="D508" s="10" t="s">
        <v>2465</v>
      </c>
      <c r="E508">
        <v>303</v>
      </c>
      <c r="F508" s="13">
        <v>44387.376898148148</v>
      </c>
      <c r="G508" s="9">
        <v>44387</v>
      </c>
      <c r="H508" s="10" t="s">
        <v>4034</v>
      </c>
      <c r="I508" s="10" t="s">
        <v>1893</v>
      </c>
      <c r="J508" s="10" t="s">
        <v>4035</v>
      </c>
      <c r="K508" s="14">
        <v>107</v>
      </c>
      <c r="L508" s="10" t="s">
        <v>4036</v>
      </c>
      <c r="M508" s="9">
        <v>44410</v>
      </c>
      <c r="N508">
        <f t="shared" si="7"/>
        <v>0.35313531353135313</v>
      </c>
    </row>
    <row r="509" spans="1:14">
      <c r="A509" s="10" t="s">
        <v>732</v>
      </c>
      <c r="B509" s="10" t="s">
        <v>1894</v>
      </c>
      <c r="C509" s="10" t="s">
        <v>1895</v>
      </c>
      <c r="D509" s="10" t="s">
        <v>2466</v>
      </c>
      <c r="E509">
        <v>166</v>
      </c>
      <c r="F509" s="13">
        <v>44457.132534722223</v>
      </c>
      <c r="G509" s="9">
        <v>44457</v>
      </c>
      <c r="H509" s="10" t="s">
        <v>4037</v>
      </c>
      <c r="I509" s="10" t="s">
        <v>1894</v>
      </c>
      <c r="J509" s="10" t="s">
        <v>4038</v>
      </c>
      <c r="K509" s="14">
        <v>166</v>
      </c>
      <c r="L509" s="10" t="s">
        <v>4039</v>
      </c>
      <c r="M509" s="9">
        <v>44458</v>
      </c>
      <c r="N509">
        <f t="shared" si="7"/>
        <v>1</v>
      </c>
    </row>
    <row r="510" spans="1:14">
      <c r="A510" s="10" t="s">
        <v>732</v>
      </c>
      <c r="B510" s="10" t="s">
        <v>1896</v>
      </c>
      <c r="C510" s="10" t="s">
        <v>1278</v>
      </c>
      <c r="D510" s="10" t="s">
        <v>2467</v>
      </c>
      <c r="E510">
        <v>314</v>
      </c>
      <c r="F510" s="13">
        <v>44393.256574074076</v>
      </c>
      <c r="G510" s="9">
        <v>44393</v>
      </c>
      <c r="H510" s="10" t="s">
        <v>4040</v>
      </c>
      <c r="I510" s="10" t="s">
        <v>1896</v>
      </c>
      <c r="J510" s="10" t="s">
        <v>4041</v>
      </c>
      <c r="K510" s="14">
        <v>165</v>
      </c>
      <c r="L510" s="10" t="s">
        <v>4042</v>
      </c>
      <c r="M510" s="9">
        <v>44406</v>
      </c>
      <c r="N510">
        <f t="shared" si="7"/>
        <v>0.52547770700636942</v>
      </c>
    </row>
    <row r="511" spans="1:14">
      <c r="A511" s="10" t="s">
        <v>732</v>
      </c>
      <c r="B511" s="10" t="s">
        <v>1897</v>
      </c>
      <c r="C511" s="10" t="s">
        <v>1278</v>
      </c>
      <c r="D511" s="10" t="s">
        <v>2468</v>
      </c>
      <c r="E511">
        <v>359</v>
      </c>
      <c r="F511" s="13">
        <v>44421.312141203707</v>
      </c>
      <c r="G511" s="9">
        <v>44421</v>
      </c>
      <c r="H511" s="10" t="s">
        <v>4043</v>
      </c>
      <c r="I511" s="10" t="s">
        <v>1897</v>
      </c>
      <c r="J511" s="10" t="s">
        <v>4044</v>
      </c>
      <c r="K511" s="14">
        <v>163</v>
      </c>
      <c r="L511" s="10" t="s">
        <v>4045</v>
      </c>
      <c r="M511" s="9">
        <v>44431</v>
      </c>
      <c r="N511">
        <f t="shared" si="7"/>
        <v>0.45403899721448465</v>
      </c>
    </row>
    <row r="512" spans="1:14">
      <c r="A512" s="10" t="s">
        <v>732</v>
      </c>
      <c r="B512" s="10" t="s">
        <v>1898</v>
      </c>
      <c r="C512" s="10" t="s">
        <v>1278</v>
      </c>
      <c r="D512" s="10" t="s">
        <v>2469</v>
      </c>
      <c r="E512">
        <v>254</v>
      </c>
      <c r="F512" s="13">
        <v>44397.944247685184</v>
      </c>
      <c r="G512" s="9">
        <v>44397</v>
      </c>
      <c r="H512" s="10" t="s">
        <v>4046</v>
      </c>
      <c r="I512" s="10" t="s">
        <v>1898</v>
      </c>
      <c r="J512" s="10" t="s">
        <v>4047</v>
      </c>
      <c r="K512" s="14">
        <v>247</v>
      </c>
      <c r="L512" s="10" t="s">
        <v>4048</v>
      </c>
      <c r="M512" s="9">
        <v>44403</v>
      </c>
      <c r="N512">
        <f t="shared" si="7"/>
        <v>0.97244094488188981</v>
      </c>
    </row>
    <row r="513" spans="1:14">
      <c r="A513" s="10" t="s">
        <v>732</v>
      </c>
      <c r="B513" s="10" t="s">
        <v>1899</v>
      </c>
      <c r="C513" s="10" t="s">
        <v>1278</v>
      </c>
      <c r="D513" s="10" t="s">
        <v>2470</v>
      </c>
      <c r="E513">
        <v>776</v>
      </c>
      <c r="F513" s="13">
        <v>44450.330243055556</v>
      </c>
      <c r="G513" s="9">
        <v>44450</v>
      </c>
      <c r="H513" s="10" t="s">
        <v>4049</v>
      </c>
      <c r="I513" s="10" t="s">
        <v>1899</v>
      </c>
      <c r="J513" s="10" t="s">
        <v>4050</v>
      </c>
      <c r="K513" s="14">
        <v>766</v>
      </c>
      <c r="L513" s="10" t="s">
        <v>4051</v>
      </c>
      <c r="M513" s="9">
        <v>44456</v>
      </c>
      <c r="N513">
        <f t="shared" si="7"/>
        <v>0.98711340206185572</v>
      </c>
    </row>
    <row r="514" spans="1:14">
      <c r="A514" s="10" t="s">
        <v>732</v>
      </c>
      <c r="B514" s="10" t="s">
        <v>1900</v>
      </c>
      <c r="C514" s="10" t="s">
        <v>1278</v>
      </c>
      <c r="D514" s="10" t="s">
        <v>2471</v>
      </c>
      <c r="E514">
        <v>290</v>
      </c>
      <c r="F514" s="13">
        <v>44448.70994212963</v>
      </c>
      <c r="G514" s="9">
        <v>44448</v>
      </c>
      <c r="H514" s="10" t="s">
        <v>4052</v>
      </c>
      <c r="I514" s="10" t="s">
        <v>1900</v>
      </c>
      <c r="J514" s="10" t="s">
        <v>4053</v>
      </c>
      <c r="K514" s="14">
        <v>283</v>
      </c>
      <c r="L514" s="10" t="s">
        <v>4054</v>
      </c>
      <c r="M514" s="9">
        <v>44454</v>
      </c>
      <c r="N514">
        <f t="shared" si="7"/>
        <v>0.97586206896551719</v>
      </c>
    </row>
    <row r="515" spans="1:14">
      <c r="A515" s="10" t="s">
        <v>732</v>
      </c>
      <c r="B515" s="10" t="s">
        <v>1901</v>
      </c>
      <c r="C515" s="10" t="s">
        <v>1278</v>
      </c>
      <c r="D515" s="10" t="s">
        <v>2472</v>
      </c>
      <c r="E515">
        <v>3981</v>
      </c>
      <c r="F515" s="13">
        <v>44413.129907407405</v>
      </c>
      <c r="G515" s="9">
        <v>44413</v>
      </c>
      <c r="H515" s="10" t="s">
        <v>4055</v>
      </c>
      <c r="I515" s="10" t="s">
        <v>1901</v>
      </c>
      <c r="J515" s="10" t="s">
        <v>4056</v>
      </c>
      <c r="K515" s="14">
        <v>2385</v>
      </c>
      <c r="L515" s="10" t="s">
        <v>4057</v>
      </c>
      <c r="M515" s="9">
        <v>44438</v>
      </c>
      <c r="N515">
        <f t="shared" ref="N515:N574" si="8">K515/E515</f>
        <v>0.59909570459683492</v>
      </c>
    </row>
    <row r="516" spans="1:14">
      <c r="A516" s="10" t="s">
        <v>732</v>
      </c>
      <c r="B516" s="10" t="s">
        <v>1902</v>
      </c>
      <c r="C516" s="10" t="s">
        <v>1903</v>
      </c>
      <c r="D516" s="10" t="s">
        <v>2473</v>
      </c>
      <c r="E516">
        <v>525</v>
      </c>
      <c r="F516" s="13">
        <v>44455.236574074072</v>
      </c>
      <c r="G516" s="9">
        <v>44455</v>
      </c>
      <c r="H516" s="10" t="s">
        <v>4058</v>
      </c>
      <c r="I516" s="10" t="s">
        <v>1902</v>
      </c>
      <c r="J516" s="10" t="s">
        <v>4059</v>
      </c>
      <c r="K516" s="14">
        <v>468</v>
      </c>
      <c r="L516" s="10" t="s">
        <v>4060</v>
      </c>
      <c r="M516" s="9">
        <v>44461</v>
      </c>
      <c r="N516">
        <f t="shared" si="8"/>
        <v>0.89142857142857146</v>
      </c>
    </row>
    <row r="517" spans="1:14">
      <c r="A517" s="10" t="s">
        <v>732</v>
      </c>
      <c r="B517" s="10" t="s">
        <v>1904</v>
      </c>
      <c r="C517" s="10" t="s">
        <v>1278</v>
      </c>
      <c r="D517" s="10" t="s">
        <v>2474</v>
      </c>
      <c r="E517">
        <v>120</v>
      </c>
      <c r="F517" s="13">
        <v>44449.445706018516</v>
      </c>
      <c r="G517" s="9">
        <v>44449</v>
      </c>
      <c r="H517" s="10" t="s">
        <v>4061</v>
      </c>
      <c r="I517" s="10" t="s">
        <v>1904</v>
      </c>
      <c r="J517" s="10" t="s">
        <v>4062</v>
      </c>
      <c r="K517" s="14">
        <v>112</v>
      </c>
      <c r="L517" s="10" t="s">
        <v>4063</v>
      </c>
      <c r="M517" s="9">
        <v>44463</v>
      </c>
      <c r="N517">
        <f t="shared" si="8"/>
        <v>0.93333333333333335</v>
      </c>
    </row>
    <row r="518" spans="1:14">
      <c r="A518" s="10" t="s">
        <v>732</v>
      </c>
      <c r="B518" s="10" t="s">
        <v>1905</v>
      </c>
      <c r="C518" s="10" t="s">
        <v>1278</v>
      </c>
      <c r="D518" s="10" t="s">
        <v>2475</v>
      </c>
      <c r="E518">
        <v>428</v>
      </c>
      <c r="F518" s="13">
        <v>44377.532152777778</v>
      </c>
      <c r="G518" s="9">
        <v>44377</v>
      </c>
      <c r="H518" s="10" t="s">
        <v>4064</v>
      </c>
      <c r="I518" s="10" t="s">
        <v>1905</v>
      </c>
      <c r="J518" s="10" t="s">
        <v>4065</v>
      </c>
      <c r="K518" s="14">
        <v>247</v>
      </c>
      <c r="L518" s="10" t="s">
        <v>4066</v>
      </c>
      <c r="M518" s="9">
        <v>44386</v>
      </c>
      <c r="N518">
        <f t="shared" si="8"/>
        <v>0.57710280373831779</v>
      </c>
    </row>
    <row r="519" spans="1:14">
      <c r="A519" s="10" t="s">
        <v>732</v>
      </c>
      <c r="B519" s="10" t="s">
        <v>1906</v>
      </c>
      <c r="C519" s="10" t="s">
        <v>1278</v>
      </c>
      <c r="D519" s="10" t="s">
        <v>2476</v>
      </c>
      <c r="E519">
        <v>133</v>
      </c>
      <c r="F519" s="13">
        <v>44374.35833333333</v>
      </c>
      <c r="G519" s="9">
        <v>44374</v>
      </c>
      <c r="H519" s="10" t="s">
        <v>4067</v>
      </c>
      <c r="I519" s="10" t="s">
        <v>1906</v>
      </c>
      <c r="J519" s="10" t="s">
        <v>4068</v>
      </c>
      <c r="K519" s="14">
        <v>125</v>
      </c>
      <c r="L519" s="10" t="s">
        <v>4069</v>
      </c>
      <c r="M519" s="9">
        <v>44386</v>
      </c>
      <c r="N519">
        <f t="shared" si="8"/>
        <v>0.93984962406015038</v>
      </c>
    </row>
    <row r="520" spans="1:14">
      <c r="A520" s="10" t="s">
        <v>732</v>
      </c>
      <c r="B520" s="10" t="s">
        <v>1907</v>
      </c>
      <c r="C520" s="10" t="s">
        <v>1278</v>
      </c>
      <c r="D520" s="10" t="s">
        <v>2477</v>
      </c>
      <c r="E520">
        <v>319</v>
      </c>
      <c r="F520" s="13">
        <v>44437.070613425924</v>
      </c>
      <c r="G520" s="9">
        <v>44437</v>
      </c>
      <c r="H520" s="10" t="s">
        <v>4070</v>
      </c>
      <c r="I520" s="10" t="s">
        <v>1907</v>
      </c>
      <c r="J520" s="10" t="s">
        <v>4071</v>
      </c>
      <c r="K520" s="14">
        <v>317</v>
      </c>
      <c r="L520" s="10" t="s">
        <v>4072</v>
      </c>
      <c r="M520" s="9">
        <v>44467</v>
      </c>
      <c r="N520">
        <f t="shared" si="8"/>
        <v>0.99373040752351094</v>
      </c>
    </row>
    <row r="521" spans="1:14">
      <c r="A521" s="10" t="s">
        <v>732</v>
      </c>
      <c r="B521" s="10" t="s">
        <v>1908</v>
      </c>
      <c r="C521" s="10" t="s">
        <v>1909</v>
      </c>
      <c r="D521" s="10" t="s">
        <v>2478</v>
      </c>
      <c r="E521">
        <v>469</v>
      </c>
      <c r="F521" s="13">
        <v>44408.440486111111</v>
      </c>
      <c r="G521" s="9">
        <v>44408</v>
      </c>
      <c r="H521" s="10" t="s">
        <v>4073</v>
      </c>
      <c r="I521" s="10" t="s">
        <v>1908</v>
      </c>
      <c r="J521" s="10" t="s">
        <v>4074</v>
      </c>
      <c r="K521" s="14">
        <v>456</v>
      </c>
      <c r="L521" s="10" t="s">
        <v>4075</v>
      </c>
      <c r="M521" s="9">
        <v>44421</v>
      </c>
      <c r="N521">
        <f t="shared" si="8"/>
        <v>0.97228144989339016</v>
      </c>
    </row>
    <row r="522" spans="1:14">
      <c r="A522" s="10" t="s">
        <v>732</v>
      </c>
      <c r="B522" s="10" t="s">
        <v>1910</v>
      </c>
      <c r="C522" s="10" t="s">
        <v>1278</v>
      </c>
      <c r="D522" s="10" t="s">
        <v>2479</v>
      </c>
      <c r="E522">
        <v>752</v>
      </c>
      <c r="F522" s="13">
        <v>44384.509722222225</v>
      </c>
      <c r="G522" s="9">
        <v>44384</v>
      </c>
      <c r="H522" s="10" t="s">
        <v>4076</v>
      </c>
      <c r="I522" s="10" t="s">
        <v>1910</v>
      </c>
      <c r="J522" s="10" t="s">
        <v>4077</v>
      </c>
      <c r="K522" s="14">
        <v>450</v>
      </c>
      <c r="L522" s="10" t="s">
        <v>4078</v>
      </c>
      <c r="M522" s="9">
        <v>44390</v>
      </c>
      <c r="N522">
        <f t="shared" si="8"/>
        <v>0.59840425531914898</v>
      </c>
    </row>
    <row r="523" spans="1:14">
      <c r="A523" s="10" t="s">
        <v>732</v>
      </c>
      <c r="B523" s="10" t="s">
        <v>1911</v>
      </c>
      <c r="C523" s="10" t="s">
        <v>1912</v>
      </c>
      <c r="D523" s="10" t="s">
        <v>2480</v>
      </c>
      <c r="E523">
        <v>161</v>
      </c>
      <c r="F523" s="13">
        <v>44447.516377314816</v>
      </c>
      <c r="G523" s="9">
        <v>44447</v>
      </c>
      <c r="H523" s="10" t="s">
        <v>4079</v>
      </c>
      <c r="I523" s="10" t="s">
        <v>1911</v>
      </c>
      <c r="J523" s="10" t="s">
        <v>4080</v>
      </c>
      <c r="K523" s="14">
        <v>159</v>
      </c>
      <c r="L523" s="10" t="s">
        <v>4081</v>
      </c>
      <c r="M523" s="9">
        <v>44463</v>
      </c>
      <c r="N523">
        <f t="shared" si="8"/>
        <v>0.98757763975155277</v>
      </c>
    </row>
    <row r="524" spans="1:14">
      <c r="A524" s="10" t="s">
        <v>732</v>
      </c>
      <c r="B524" s="10" t="s">
        <v>1913</v>
      </c>
      <c r="C524" s="10" t="s">
        <v>1278</v>
      </c>
      <c r="D524" s="10" t="s">
        <v>2481</v>
      </c>
      <c r="E524">
        <v>303</v>
      </c>
      <c r="F524" s="13">
        <v>44380.55841435185</v>
      </c>
      <c r="G524" s="9">
        <v>44380</v>
      </c>
      <c r="H524" s="10" t="s">
        <v>4082</v>
      </c>
      <c r="I524" s="10" t="s">
        <v>1913</v>
      </c>
      <c r="J524" s="10" t="s">
        <v>4083</v>
      </c>
      <c r="K524" s="14">
        <v>296</v>
      </c>
      <c r="L524" s="10" t="s">
        <v>4084</v>
      </c>
      <c r="M524" s="9">
        <v>44390</v>
      </c>
      <c r="N524">
        <f t="shared" si="8"/>
        <v>0.97689768976897695</v>
      </c>
    </row>
    <row r="525" spans="1:14">
      <c r="A525" s="10" t="s">
        <v>732</v>
      </c>
      <c r="B525" s="10" t="s">
        <v>1914</v>
      </c>
      <c r="C525" s="10" t="s">
        <v>1915</v>
      </c>
      <c r="D525" s="10" t="s">
        <v>2482</v>
      </c>
      <c r="E525">
        <v>346</v>
      </c>
      <c r="F525" s="13">
        <v>44438.073182870372</v>
      </c>
      <c r="G525" s="9">
        <v>44438</v>
      </c>
      <c r="H525" s="10" t="s">
        <v>4085</v>
      </c>
      <c r="I525" s="10" t="s">
        <v>1914</v>
      </c>
      <c r="J525" s="10" t="s">
        <v>4086</v>
      </c>
      <c r="K525" s="14">
        <v>311</v>
      </c>
      <c r="L525" s="10" t="s">
        <v>4087</v>
      </c>
      <c r="M525" s="9">
        <v>44456</v>
      </c>
      <c r="N525">
        <f t="shared" si="8"/>
        <v>0.89884393063583812</v>
      </c>
    </row>
    <row r="526" spans="1:14">
      <c r="A526" s="10" t="s">
        <v>732</v>
      </c>
      <c r="B526" s="10" t="s">
        <v>1916</v>
      </c>
      <c r="C526" s="10" t="s">
        <v>1278</v>
      </c>
      <c r="D526" s="10" t="s">
        <v>2483</v>
      </c>
      <c r="E526">
        <v>921</v>
      </c>
      <c r="F526" s="13">
        <v>44413.184814814813</v>
      </c>
      <c r="G526" s="9">
        <v>44413</v>
      </c>
      <c r="H526" s="10" t="s">
        <v>4088</v>
      </c>
      <c r="I526" s="10" t="s">
        <v>1916</v>
      </c>
      <c r="J526" s="10" t="s">
        <v>4089</v>
      </c>
      <c r="K526" s="14">
        <v>371</v>
      </c>
      <c r="L526" s="10" t="s">
        <v>4090</v>
      </c>
      <c r="M526" s="9">
        <v>44425</v>
      </c>
      <c r="N526">
        <f t="shared" si="8"/>
        <v>0.40282301845819762</v>
      </c>
    </row>
    <row r="527" spans="1:14">
      <c r="A527" s="10" t="s">
        <v>732</v>
      </c>
      <c r="B527" s="10" t="s">
        <v>1917</v>
      </c>
      <c r="C527" s="10" t="s">
        <v>1918</v>
      </c>
      <c r="D527" s="10" t="s">
        <v>2484</v>
      </c>
      <c r="E527">
        <v>572</v>
      </c>
      <c r="F527" s="13">
        <v>44439.538449074076</v>
      </c>
      <c r="G527" s="9">
        <v>44439</v>
      </c>
      <c r="H527" s="10" t="s">
        <v>4091</v>
      </c>
      <c r="I527" s="10" t="s">
        <v>1917</v>
      </c>
      <c r="J527" s="10" t="s">
        <v>4092</v>
      </c>
      <c r="K527" s="14">
        <v>226</v>
      </c>
      <c r="L527" s="10" t="s">
        <v>4093</v>
      </c>
      <c r="M527" s="9">
        <v>44449</v>
      </c>
      <c r="N527">
        <f t="shared" si="8"/>
        <v>0.3951048951048951</v>
      </c>
    </row>
    <row r="528" spans="1:14">
      <c r="A528" s="10" t="s">
        <v>732</v>
      </c>
      <c r="B528" s="10" t="s">
        <v>1398</v>
      </c>
      <c r="C528" s="10" t="s">
        <v>1278</v>
      </c>
      <c r="D528" s="10" t="s">
        <v>2058</v>
      </c>
      <c r="E528">
        <v>139</v>
      </c>
      <c r="F528" s="13">
        <v>44387.511574074073</v>
      </c>
      <c r="G528" s="9">
        <v>44387</v>
      </c>
      <c r="H528" s="10" t="s">
        <v>4094</v>
      </c>
      <c r="I528" s="10" t="s">
        <v>1398</v>
      </c>
      <c r="J528" s="10" t="s">
        <v>4095</v>
      </c>
      <c r="K528" s="14">
        <v>42</v>
      </c>
      <c r="L528" s="10" t="s">
        <v>4096</v>
      </c>
      <c r="M528" s="9">
        <v>44391</v>
      </c>
      <c r="N528">
        <f t="shared" si="8"/>
        <v>0.30215827338129497</v>
      </c>
    </row>
    <row r="529" spans="1:14">
      <c r="A529" s="10" t="s">
        <v>732</v>
      </c>
      <c r="B529" s="10" t="s">
        <v>1919</v>
      </c>
      <c r="C529" s="10" t="s">
        <v>1278</v>
      </c>
      <c r="D529" s="10" t="s">
        <v>2485</v>
      </c>
      <c r="E529">
        <v>217</v>
      </c>
      <c r="F529" s="13">
        <v>44430.627372685187</v>
      </c>
      <c r="G529" s="9">
        <v>44430</v>
      </c>
      <c r="H529" s="10" t="s">
        <v>4097</v>
      </c>
      <c r="I529" s="10" t="s">
        <v>1919</v>
      </c>
      <c r="J529" s="10" t="s">
        <v>4098</v>
      </c>
      <c r="K529" s="14">
        <v>213</v>
      </c>
      <c r="L529" s="10" t="s">
        <v>4099</v>
      </c>
      <c r="M529" s="9">
        <v>44447</v>
      </c>
      <c r="N529">
        <f t="shared" si="8"/>
        <v>0.98156682027649766</v>
      </c>
    </row>
    <row r="530" spans="1:14">
      <c r="A530" s="10" t="s">
        <v>732</v>
      </c>
      <c r="B530" s="10" t="s">
        <v>1404</v>
      </c>
      <c r="C530" s="10" t="s">
        <v>1405</v>
      </c>
      <c r="D530" s="10" t="s">
        <v>2063</v>
      </c>
      <c r="E530">
        <v>1078</v>
      </c>
      <c r="F530" s="13">
        <v>44416.248159722221</v>
      </c>
      <c r="G530" s="9">
        <v>44416</v>
      </c>
      <c r="H530" s="10" t="s">
        <v>4100</v>
      </c>
      <c r="I530" s="10" t="s">
        <v>1404</v>
      </c>
      <c r="J530" s="10" t="s">
        <v>4101</v>
      </c>
      <c r="K530" s="14">
        <v>137</v>
      </c>
      <c r="L530" s="10" t="s">
        <v>4102</v>
      </c>
      <c r="M530" s="9">
        <v>44420</v>
      </c>
      <c r="N530">
        <f t="shared" si="8"/>
        <v>0.12708719851576994</v>
      </c>
    </row>
    <row r="531" spans="1:14">
      <c r="A531" s="10" t="s">
        <v>732</v>
      </c>
      <c r="B531" s="10" t="s">
        <v>1920</v>
      </c>
      <c r="C531" s="10" t="s">
        <v>1278</v>
      </c>
      <c r="D531" s="10" t="s">
        <v>2486</v>
      </c>
      <c r="E531">
        <v>623</v>
      </c>
      <c r="F531" s="13">
        <v>44435.070532407408</v>
      </c>
      <c r="G531" s="9">
        <v>44435</v>
      </c>
      <c r="H531" s="10" t="s">
        <v>4103</v>
      </c>
      <c r="I531" s="10" t="s">
        <v>1920</v>
      </c>
      <c r="J531" s="10" t="s">
        <v>4104</v>
      </c>
      <c r="K531" s="14">
        <v>267</v>
      </c>
      <c r="L531" s="10" t="s">
        <v>4105</v>
      </c>
      <c r="M531" s="9">
        <v>44445</v>
      </c>
      <c r="N531">
        <f t="shared" si="8"/>
        <v>0.42857142857142855</v>
      </c>
    </row>
    <row r="532" spans="1:14">
      <c r="A532" s="10" t="s">
        <v>732</v>
      </c>
      <c r="B532" s="10" t="s">
        <v>1921</v>
      </c>
      <c r="C532" s="10" t="s">
        <v>1278</v>
      </c>
      <c r="D532" s="10" t="s">
        <v>2487</v>
      </c>
      <c r="E532">
        <v>244</v>
      </c>
      <c r="F532" s="13">
        <v>44444.534039351849</v>
      </c>
      <c r="G532" s="9">
        <v>44444</v>
      </c>
      <c r="H532" s="10" t="s">
        <v>4106</v>
      </c>
      <c r="I532" s="10" t="s">
        <v>1921</v>
      </c>
      <c r="J532" s="10" t="s">
        <v>4107</v>
      </c>
      <c r="K532" s="14">
        <v>235</v>
      </c>
      <c r="L532" s="10" t="s">
        <v>4108</v>
      </c>
      <c r="M532" s="9">
        <v>44449</v>
      </c>
      <c r="N532">
        <f t="shared" si="8"/>
        <v>0.96311475409836067</v>
      </c>
    </row>
    <row r="533" spans="1:14">
      <c r="A533" s="10" t="s">
        <v>732</v>
      </c>
      <c r="B533" s="10" t="s">
        <v>1421</v>
      </c>
      <c r="C533" s="10" t="s">
        <v>1278</v>
      </c>
      <c r="D533" s="10" t="s">
        <v>2079</v>
      </c>
      <c r="E533">
        <v>859</v>
      </c>
      <c r="F533" s="13">
        <v>44437.315520833334</v>
      </c>
      <c r="G533" s="9">
        <v>44437</v>
      </c>
      <c r="H533" s="10" t="s">
        <v>4109</v>
      </c>
      <c r="I533" s="10" t="s">
        <v>1421</v>
      </c>
      <c r="J533" s="10" t="s">
        <v>4110</v>
      </c>
      <c r="K533" s="14">
        <v>471</v>
      </c>
      <c r="L533" s="10" t="s">
        <v>4111</v>
      </c>
      <c r="M533" s="9">
        <v>44453</v>
      </c>
      <c r="N533">
        <f t="shared" si="8"/>
        <v>0.54831199068684522</v>
      </c>
    </row>
    <row r="534" spans="1:14">
      <c r="A534" s="10" t="s">
        <v>732</v>
      </c>
      <c r="B534" s="10" t="s">
        <v>1426</v>
      </c>
      <c r="C534" s="10" t="s">
        <v>1278</v>
      </c>
      <c r="D534" s="10" t="s">
        <v>2083</v>
      </c>
      <c r="E534">
        <v>1601</v>
      </c>
      <c r="F534" s="13">
        <v>44381.35497685185</v>
      </c>
      <c r="G534" s="9">
        <v>44381</v>
      </c>
      <c r="H534" s="10" t="s">
        <v>4112</v>
      </c>
      <c r="I534" s="10" t="s">
        <v>1426</v>
      </c>
      <c r="J534" s="10" t="s">
        <v>4113</v>
      </c>
      <c r="K534" s="14">
        <v>531</v>
      </c>
      <c r="L534" s="10" t="s">
        <v>4114</v>
      </c>
      <c r="M534" s="9">
        <v>44390</v>
      </c>
      <c r="N534">
        <f t="shared" si="8"/>
        <v>0.33166770768269832</v>
      </c>
    </row>
    <row r="535" spans="1:14">
      <c r="A535" s="10" t="s">
        <v>732</v>
      </c>
      <c r="B535" s="10" t="s">
        <v>1457</v>
      </c>
      <c r="C535" s="10" t="s">
        <v>1278</v>
      </c>
      <c r="D535" s="10" t="s">
        <v>2108</v>
      </c>
      <c r="E535">
        <v>546</v>
      </c>
      <c r="F535" s="13">
        <v>44414.493379629632</v>
      </c>
      <c r="G535" s="9">
        <v>44414</v>
      </c>
      <c r="H535" s="10" t="s">
        <v>4115</v>
      </c>
      <c r="I535" s="10" t="s">
        <v>1457</v>
      </c>
      <c r="J535" s="10" t="s">
        <v>4116</v>
      </c>
      <c r="K535" s="14">
        <v>196</v>
      </c>
      <c r="L535" s="10" t="s">
        <v>4117</v>
      </c>
      <c r="M535" s="9">
        <v>44419</v>
      </c>
      <c r="N535">
        <f t="shared" si="8"/>
        <v>0.35897435897435898</v>
      </c>
    </row>
    <row r="536" spans="1:14">
      <c r="A536" s="10" t="s">
        <v>732</v>
      </c>
      <c r="B536" s="10" t="s">
        <v>1922</v>
      </c>
      <c r="C536" s="10" t="s">
        <v>1278</v>
      </c>
      <c r="D536" s="10" t="s">
        <v>2488</v>
      </c>
      <c r="E536">
        <v>171</v>
      </c>
      <c r="F536" s="13">
        <v>44419.296898148146</v>
      </c>
      <c r="G536" s="9">
        <v>44419</v>
      </c>
      <c r="H536" s="10" t="s">
        <v>4118</v>
      </c>
      <c r="I536" s="10" t="s">
        <v>1922</v>
      </c>
      <c r="J536" s="10" t="s">
        <v>4119</v>
      </c>
      <c r="K536" s="14">
        <v>171</v>
      </c>
      <c r="L536" s="10" t="s">
        <v>4120</v>
      </c>
      <c r="M536" s="9">
        <v>44421</v>
      </c>
      <c r="N536">
        <f t="shared" si="8"/>
        <v>1</v>
      </c>
    </row>
    <row r="537" spans="1:14">
      <c r="A537" s="10" t="s">
        <v>732</v>
      </c>
      <c r="B537" s="10" t="s">
        <v>1923</v>
      </c>
      <c r="C537" s="10" t="s">
        <v>1278</v>
      </c>
      <c r="D537" s="10" t="s">
        <v>2489</v>
      </c>
      <c r="E537">
        <v>1249</v>
      </c>
      <c r="F537" s="13">
        <v>44456.274942129632</v>
      </c>
      <c r="G537" s="9">
        <v>44456</v>
      </c>
      <c r="H537" s="10" t="s">
        <v>4121</v>
      </c>
      <c r="I537" s="10" t="s">
        <v>1923</v>
      </c>
      <c r="J537" s="10" t="s">
        <v>4122</v>
      </c>
      <c r="K537" s="14">
        <v>1227</v>
      </c>
      <c r="L537" s="10" t="s">
        <v>4123</v>
      </c>
      <c r="M537" s="9">
        <v>44469</v>
      </c>
      <c r="N537">
        <f t="shared" si="8"/>
        <v>0.98238590872698162</v>
      </c>
    </row>
    <row r="538" spans="1:14">
      <c r="A538" s="10" t="s">
        <v>732</v>
      </c>
      <c r="B538" s="10" t="s">
        <v>1924</v>
      </c>
      <c r="C538" s="10" t="s">
        <v>1925</v>
      </c>
      <c r="D538" s="10" t="s">
        <v>2490</v>
      </c>
      <c r="E538">
        <v>327</v>
      </c>
      <c r="F538" s="13">
        <v>44383.373877314814</v>
      </c>
      <c r="G538" s="9">
        <v>44383</v>
      </c>
      <c r="H538" s="10" t="s">
        <v>4124</v>
      </c>
      <c r="I538" s="10" t="s">
        <v>1924</v>
      </c>
      <c r="J538" s="10" t="s">
        <v>4125</v>
      </c>
      <c r="K538" s="14">
        <v>236</v>
      </c>
      <c r="L538" s="10" t="s">
        <v>4126</v>
      </c>
      <c r="M538" s="9">
        <v>44393</v>
      </c>
      <c r="N538">
        <f t="shared" si="8"/>
        <v>0.72171253822629966</v>
      </c>
    </row>
    <row r="539" spans="1:14">
      <c r="A539" s="10" t="s">
        <v>732</v>
      </c>
      <c r="B539" s="10" t="s">
        <v>1926</v>
      </c>
      <c r="C539" s="10" t="s">
        <v>1278</v>
      </c>
      <c r="D539" s="10" t="s">
        <v>2491</v>
      </c>
      <c r="E539">
        <v>205</v>
      </c>
      <c r="F539" s="13">
        <v>44461.599131944444</v>
      </c>
      <c r="G539" s="9">
        <v>44461</v>
      </c>
      <c r="H539" s="10" t="s">
        <v>4127</v>
      </c>
      <c r="I539" s="10" t="s">
        <v>1926</v>
      </c>
      <c r="J539" s="10" t="s">
        <v>4128</v>
      </c>
      <c r="K539" s="14">
        <v>205</v>
      </c>
      <c r="L539" s="10" t="s">
        <v>4129</v>
      </c>
      <c r="M539" s="9">
        <v>44462</v>
      </c>
      <c r="N539">
        <f t="shared" si="8"/>
        <v>1</v>
      </c>
    </row>
    <row r="540" spans="1:14">
      <c r="A540" s="10" t="s">
        <v>732</v>
      </c>
      <c r="B540" s="10" t="s">
        <v>1494</v>
      </c>
      <c r="C540" s="10" t="s">
        <v>1495</v>
      </c>
      <c r="D540" s="10" t="s">
        <v>2135</v>
      </c>
      <c r="E540">
        <v>731</v>
      </c>
      <c r="F540" s="13">
        <v>44447.139490740738</v>
      </c>
      <c r="G540" s="9">
        <v>44447</v>
      </c>
      <c r="H540" s="10" t="s">
        <v>4130</v>
      </c>
      <c r="I540" s="10" t="s">
        <v>1494</v>
      </c>
      <c r="J540" s="10" t="s">
        <v>4131</v>
      </c>
      <c r="K540" s="14">
        <v>246</v>
      </c>
      <c r="L540" s="10" t="s">
        <v>4132</v>
      </c>
      <c r="M540" s="9">
        <v>44466</v>
      </c>
      <c r="N540">
        <f t="shared" si="8"/>
        <v>0.33652530779753764</v>
      </c>
    </row>
    <row r="541" spans="1:14">
      <c r="A541" s="10" t="s">
        <v>732</v>
      </c>
      <c r="B541" s="10" t="s">
        <v>1927</v>
      </c>
      <c r="C541" s="10" t="s">
        <v>1928</v>
      </c>
      <c r="D541" s="10" t="s">
        <v>2492</v>
      </c>
      <c r="E541">
        <v>655</v>
      </c>
      <c r="F541" s="13">
        <v>44391.070347222223</v>
      </c>
      <c r="G541" s="9">
        <v>44391</v>
      </c>
      <c r="H541" s="10" t="s">
        <v>4133</v>
      </c>
      <c r="I541" s="10" t="s">
        <v>1927</v>
      </c>
      <c r="J541" s="10" t="s">
        <v>4134</v>
      </c>
      <c r="K541" s="14">
        <v>141</v>
      </c>
      <c r="L541" s="10" t="s">
        <v>4135</v>
      </c>
      <c r="M541" s="9">
        <v>44397</v>
      </c>
      <c r="N541">
        <f t="shared" si="8"/>
        <v>0.21526717557251909</v>
      </c>
    </row>
    <row r="542" spans="1:14">
      <c r="A542" s="10" t="s">
        <v>732</v>
      </c>
      <c r="B542" s="10" t="s">
        <v>1929</v>
      </c>
      <c r="C542" s="10" t="s">
        <v>1278</v>
      </c>
      <c r="D542" s="10" t="s">
        <v>2493</v>
      </c>
      <c r="E542">
        <v>101</v>
      </c>
      <c r="F542" s="13">
        <v>44446.003298611111</v>
      </c>
      <c r="G542" s="9">
        <v>44446</v>
      </c>
      <c r="H542" s="10" t="s">
        <v>4136</v>
      </c>
      <c r="I542" s="10" t="s">
        <v>1929</v>
      </c>
      <c r="J542" s="10" t="s">
        <v>4137</v>
      </c>
      <c r="K542" s="14">
        <v>93</v>
      </c>
      <c r="L542" s="10" t="s">
        <v>4138</v>
      </c>
      <c r="M542" s="9">
        <v>44453</v>
      </c>
      <c r="N542">
        <f t="shared" si="8"/>
        <v>0.92079207920792083</v>
      </c>
    </row>
    <row r="543" spans="1:14">
      <c r="A543" s="10" t="s">
        <v>732</v>
      </c>
      <c r="B543" s="10" t="s">
        <v>1930</v>
      </c>
      <c r="C543" s="10" t="s">
        <v>1278</v>
      </c>
      <c r="D543" s="10" t="s">
        <v>2494</v>
      </c>
      <c r="E543">
        <v>483</v>
      </c>
      <c r="F543" s="13">
        <v>44375.02003472222</v>
      </c>
      <c r="G543" s="9">
        <v>44375</v>
      </c>
      <c r="H543" s="10" t="s">
        <v>4139</v>
      </c>
      <c r="I543" s="10" t="s">
        <v>1930</v>
      </c>
      <c r="J543" s="10" t="s">
        <v>4140</v>
      </c>
      <c r="K543" s="14">
        <v>471</v>
      </c>
      <c r="L543" s="10" t="s">
        <v>4141</v>
      </c>
      <c r="M543" s="9">
        <v>44386</v>
      </c>
      <c r="N543">
        <f t="shared" si="8"/>
        <v>0.97515527950310554</v>
      </c>
    </row>
    <row r="544" spans="1:14">
      <c r="A544" s="10" t="s">
        <v>732</v>
      </c>
      <c r="B544" s="10" t="s">
        <v>1931</v>
      </c>
      <c r="C544" s="10" t="s">
        <v>1278</v>
      </c>
      <c r="D544" s="10" t="s">
        <v>2495</v>
      </c>
      <c r="E544">
        <v>1079</v>
      </c>
      <c r="F544" s="13">
        <v>44433.383842592593</v>
      </c>
      <c r="G544" s="9">
        <v>44433</v>
      </c>
      <c r="H544" s="10" t="s">
        <v>4142</v>
      </c>
      <c r="I544" s="10" t="s">
        <v>1931</v>
      </c>
      <c r="J544" s="10" t="s">
        <v>4143</v>
      </c>
      <c r="K544" s="14">
        <v>448</v>
      </c>
      <c r="L544" s="10" t="s">
        <v>4144</v>
      </c>
      <c r="M544" s="9">
        <v>44441</v>
      </c>
      <c r="N544">
        <f t="shared" si="8"/>
        <v>0.41519925857275253</v>
      </c>
    </row>
    <row r="545" spans="1:14">
      <c r="A545" s="10" t="s">
        <v>732</v>
      </c>
      <c r="B545" s="10" t="s">
        <v>1561</v>
      </c>
      <c r="C545" s="10" t="s">
        <v>1278</v>
      </c>
      <c r="D545" s="10" t="s">
        <v>2191</v>
      </c>
      <c r="E545">
        <v>102</v>
      </c>
      <c r="F545" s="13">
        <v>44387.450381944444</v>
      </c>
      <c r="G545" s="9">
        <v>44387</v>
      </c>
      <c r="H545" s="10" t="s">
        <v>4145</v>
      </c>
      <c r="I545" s="10" t="s">
        <v>1561</v>
      </c>
      <c r="J545" s="10" t="s">
        <v>4146</v>
      </c>
      <c r="K545" s="14">
        <v>7</v>
      </c>
      <c r="L545" s="10" t="s">
        <v>4147</v>
      </c>
      <c r="M545" s="9">
        <v>44397</v>
      </c>
      <c r="N545">
        <f t="shared" si="8"/>
        <v>6.8627450980392163E-2</v>
      </c>
    </row>
    <row r="546" spans="1:14">
      <c r="A546" s="10" t="s">
        <v>732</v>
      </c>
      <c r="B546" s="10" t="s">
        <v>1932</v>
      </c>
      <c r="C546" s="10" t="s">
        <v>1278</v>
      </c>
      <c r="D546" s="10" t="s">
        <v>2496</v>
      </c>
      <c r="E546">
        <v>223</v>
      </c>
      <c r="F546" s="13">
        <v>44383.036886574075</v>
      </c>
      <c r="G546" s="9">
        <v>44383</v>
      </c>
      <c r="H546" s="10" t="s">
        <v>4148</v>
      </c>
      <c r="I546" s="10" t="s">
        <v>1932</v>
      </c>
      <c r="J546" s="10" t="s">
        <v>4149</v>
      </c>
      <c r="K546" s="14">
        <v>208</v>
      </c>
      <c r="L546" s="10" t="s">
        <v>4150</v>
      </c>
      <c r="M546" s="9">
        <v>44389</v>
      </c>
      <c r="N546">
        <f t="shared" si="8"/>
        <v>0.93273542600896864</v>
      </c>
    </row>
    <row r="547" spans="1:14">
      <c r="A547" s="10" t="s">
        <v>732</v>
      </c>
      <c r="B547" s="10" t="s">
        <v>1933</v>
      </c>
      <c r="C547" s="10" t="s">
        <v>1934</v>
      </c>
      <c r="D547" s="10" t="s">
        <v>2497</v>
      </c>
      <c r="E547">
        <v>149</v>
      </c>
      <c r="F547" s="13">
        <v>44385.158055555556</v>
      </c>
      <c r="G547" s="9">
        <v>44385</v>
      </c>
      <c r="H547" s="10" t="s">
        <v>4151</v>
      </c>
      <c r="I547" s="10" t="s">
        <v>1933</v>
      </c>
      <c r="J547" s="10" t="s">
        <v>4152</v>
      </c>
      <c r="K547" s="14">
        <v>142</v>
      </c>
      <c r="L547" s="10" t="s">
        <v>4153</v>
      </c>
      <c r="M547" s="9">
        <v>44390</v>
      </c>
      <c r="N547">
        <f t="shared" si="8"/>
        <v>0.95302013422818788</v>
      </c>
    </row>
    <row r="548" spans="1:14">
      <c r="A548" s="10" t="s">
        <v>732</v>
      </c>
      <c r="B548" s="10" t="s">
        <v>1935</v>
      </c>
      <c r="C548" s="10" t="s">
        <v>1936</v>
      </c>
      <c r="D548" s="10" t="s">
        <v>2498</v>
      </c>
      <c r="E548">
        <v>263</v>
      </c>
      <c r="F548" s="13">
        <v>44408.594537037039</v>
      </c>
      <c r="G548" s="9">
        <v>44408</v>
      </c>
      <c r="H548" s="10" t="s">
        <v>4154</v>
      </c>
      <c r="I548" s="10" t="s">
        <v>1935</v>
      </c>
      <c r="J548" s="10" t="s">
        <v>4155</v>
      </c>
      <c r="K548" s="14">
        <v>255</v>
      </c>
      <c r="L548" s="10" t="s">
        <v>4156</v>
      </c>
      <c r="M548" s="9">
        <v>44417</v>
      </c>
      <c r="N548">
        <f t="shared" si="8"/>
        <v>0.96958174904942962</v>
      </c>
    </row>
    <row r="549" spans="1:14">
      <c r="A549" s="10" t="s">
        <v>732</v>
      </c>
      <c r="B549" s="10" t="s">
        <v>1937</v>
      </c>
      <c r="C549" s="10" t="s">
        <v>1278</v>
      </c>
      <c r="D549" s="10" t="s">
        <v>2499</v>
      </c>
      <c r="E549">
        <v>537</v>
      </c>
      <c r="F549" s="13">
        <v>44386.126319444447</v>
      </c>
      <c r="G549" s="9">
        <v>44386</v>
      </c>
      <c r="H549" s="10" t="s">
        <v>4157</v>
      </c>
      <c r="I549" s="10" t="s">
        <v>1937</v>
      </c>
      <c r="J549" s="10" t="s">
        <v>4158</v>
      </c>
      <c r="K549" s="14">
        <v>524</v>
      </c>
      <c r="L549" s="10" t="s">
        <v>4159</v>
      </c>
      <c r="M549" s="9">
        <v>44403</v>
      </c>
      <c r="N549">
        <f t="shared" si="8"/>
        <v>0.97579143389199252</v>
      </c>
    </row>
    <row r="550" spans="1:14">
      <c r="A550" s="10" t="s">
        <v>732</v>
      </c>
      <c r="B550" s="10" t="s">
        <v>1669</v>
      </c>
      <c r="C550" s="10" t="s">
        <v>1278</v>
      </c>
      <c r="D550" s="10" t="s">
        <v>2280</v>
      </c>
      <c r="E550">
        <v>105</v>
      </c>
      <c r="F550" s="13">
        <v>44420.214537037034</v>
      </c>
      <c r="G550" s="9">
        <v>44420</v>
      </c>
      <c r="H550" s="10" t="s">
        <v>4160</v>
      </c>
      <c r="I550" s="10" t="s">
        <v>1669</v>
      </c>
      <c r="J550" s="10" t="s">
        <v>4161</v>
      </c>
      <c r="K550" s="14">
        <v>35</v>
      </c>
      <c r="L550" s="10" t="s">
        <v>4162</v>
      </c>
      <c r="M550" s="9">
        <v>44426</v>
      </c>
      <c r="N550">
        <f t="shared" si="8"/>
        <v>0.33333333333333331</v>
      </c>
    </row>
    <row r="551" spans="1:14">
      <c r="A551" s="10" t="s">
        <v>732</v>
      </c>
      <c r="B551" s="10" t="s">
        <v>1702</v>
      </c>
      <c r="C551" s="10" t="s">
        <v>1278</v>
      </c>
      <c r="D551" s="10" t="s">
        <v>2307</v>
      </c>
      <c r="E551">
        <v>286</v>
      </c>
      <c r="F551" s="13">
        <v>44414.016782407409</v>
      </c>
      <c r="G551" s="9">
        <v>44414</v>
      </c>
      <c r="H551" s="10" t="s">
        <v>4163</v>
      </c>
      <c r="I551" s="10" t="s">
        <v>1702</v>
      </c>
      <c r="J551" s="10" t="s">
        <v>4164</v>
      </c>
      <c r="K551" s="14">
        <v>32</v>
      </c>
      <c r="L551" s="10" t="s">
        <v>4165</v>
      </c>
      <c r="M551" s="9">
        <v>44425</v>
      </c>
      <c r="N551">
        <f t="shared" si="8"/>
        <v>0.11188811188811189</v>
      </c>
    </row>
    <row r="552" spans="1:14">
      <c r="A552" s="10" t="s">
        <v>732</v>
      </c>
      <c r="B552" s="10" t="s">
        <v>1729</v>
      </c>
      <c r="C552" s="10" t="s">
        <v>1278</v>
      </c>
      <c r="D552" s="10" t="s">
        <v>2330</v>
      </c>
      <c r="E552">
        <v>752</v>
      </c>
      <c r="F552" s="13">
        <v>44386.638321759259</v>
      </c>
      <c r="G552" s="9">
        <v>44386</v>
      </c>
      <c r="H552" s="10" t="s">
        <v>4166</v>
      </c>
      <c r="I552" s="10" t="s">
        <v>1729</v>
      </c>
      <c r="J552" s="10" t="s">
        <v>4167</v>
      </c>
      <c r="K552" s="14">
        <v>473</v>
      </c>
      <c r="L552" s="10" t="s">
        <v>4168</v>
      </c>
      <c r="M552" s="9">
        <v>44397</v>
      </c>
      <c r="N552">
        <f t="shared" si="8"/>
        <v>0.62898936170212771</v>
      </c>
    </row>
    <row r="553" spans="1:14">
      <c r="A553" s="10" t="s">
        <v>732</v>
      </c>
      <c r="B553" s="10" t="s">
        <v>1938</v>
      </c>
      <c r="C553" s="10" t="s">
        <v>1278</v>
      </c>
      <c r="D553" s="10" t="s">
        <v>2500</v>
      </c>
      <c r="E553">
        <v>64</v>
      </c>
      <c r="F553" s="13">
        <v>44414.340763888889</v>
      </c>
      <c r="G553" s="9">
        <v>44414</v>
      </c>
      <c r="H553" s="10" t="s">
        <v>4169</v>
      </c>
      <c r="I553" s="10" t="s">
        <v>1938</v>
      </c>
      <c r="J553" s="10" t="s">
        <v>4170</v>
      </c>
      <c r="K553" s="14">
        <v>32</v>
      </c>
      <c r="L553" s="10" t="s">
        <v>4171</v>
      </c>
      <c r="M553" s="9">
        <v>44426</v>
      </c>
      <c r="N553">
        <f t="shared" si="8"/>
        <v>0.5</v>
      </c>
    </row>
    <row r="554" spans="1:14">
      <c r="A554" s="10" t="s">
        <v>732</v>
      </c>
      <c r="B554" s="10" t="s">
        <v>1752</v>
      </c>
      <c r="C554" s="10" t="s">
        <v>1278</v>
      </c>
      <c r="D554" s="10" t="s">
        <v>2347</v>
      </c>
      <c r="E554">
        <v>586</v>
      </c>
      <c r="F554" s="13">
        <v>44427.960995370369</v>
      </c>
      <c r="G554" s="9">
        <v>44427</v>
      </c>
      <c r="H554" s="10" t="s">
        <v>4172</v>
      </c>
      <c r="I554" s="10" t="s">
        <v>1752</v>
      </c>
      <c r="J554" s="10" t="s">
        <v>4173</v>
      </c>
      <c r="K554" s="14">
        <v>484</v>
      </c>
      <c r="L554" s="10" t="s">
        <v>4174</v>
      </c>
      <c r="M554" s="9">
        <v>44440</v>
      </c>
      <c r="N554">
        <f t="shared" si="8"/>
        <v>0.82593856655290099</v>
      </c>
    </row>
    <row r="555" spans="1:14">
      <c r="A555" s="10" t="s">
        <v>732</v>
      </c>
      <c r="B555" s="10" t="s">
        <v>1939</v>
      </c>
      <c r="C555" s="10" t="s">
        <v>1278</v>
      </c>
      <c r="D555" s="10" t="s">
        <v>2501</v>
      </c>
      <c r="E555">
        <v>155</v>
      </c>
      <c r="F555" s="13">
        <v>44416.519282407404</v>
      </c>
      <c r="G555" s="9">
        <v>44416</v>
      </c>
      <c r="H555" s="10" t="s">
        <v>4175</v>
      </c>
      <c r="I555" s="10" t="s">
        <v>1939</v>
      </c>
      <c r="J555" s="10" t="s">
        <v>4176</v>
      </c>
      <c r="K555" s="14">
        <v>95</v>
      </c>
      <c r="L555" s="10" t="s">
        <v>4177</v>
      </c>
      <c r="M555" s="9">
        <v>44425</v>
      </c>
      <c r="N555">
        <f t="shared" si="8"/>
        <v>0.61290322580645162</v>
      </c>
    </row>
    <row r="556" spans="1:14">
      <c r="A556" s="10" t="s">
        <v>732</v>
      </c>
      <c r="B556" s="10" t="s">
        <v>1940</v>
      </c>
      <c r="C556" s="10" t="s">
        <v>1278</v>
      </c>
      <c r="D556" s="10" t="s">
        <v>2502</v>
      </c>
      <c r="E556">
        <v>415</v>
      </c>
      <c r="F556" s="13">
        <v>44397.048425925925</v>
      </c>
      <c r="G556" s="9">
        <v>44397</v>
      </c>
      <c r="H556" s="10" t="s">
        <v>4178</v>
      </c>
      <c r="I556" s="10" t="s">
        <v>1940</v>
      </c>
      <c r="J556" s="10" t="s">
        <v>4179</v>
      </c>
      <c r="K556" s="14">
        <v>260</v>
      </c>
      <c r="L556" s="10" t="s">
        <v>4180</v>
      </c>
      <c r="M556" s="9">
        <v>44406</v>
      </c>
      <c r="N556">
        <f t="shared" si="8"/>
        <v>0.62650602409638556</v>
      </c>
    </row>
    <row r="557" spans="1:14">
      <c r="A557" s="10" t="s">
        <v>732</v>
      </c>
      <c r="B557" s="10" t="s">
        <v>1941</v>
      </c>
      <c r="C557" s="10" t="s">
        <v>1278</v>
      </c>
      <c r="D557" s="10" t="s">
        <v>2503</v>
      </c>
      <c r="E557">
        <v>265</v>
      </c>
      <c r="F557" s="13">
        <v>44460.716585648152</v>
      </c>
      <c r="G557" s="9">
        <v>44460</v>
      </c>
      <c r="H557" s="10" t="s">
        <v>4181</v>
      </c>
      <c r="I557" s="10" t="s">
        <v>1941</v>
      </c>
      <c r="J557" s="10" t="s">
        <v>4182</v>
      </c>
      <c r="K557" s="14">
        <v>256</v>
      </c>
      <c r="L557" s="10" t="s">
        <v>4183</v>
      </c>
      <c r="M557" s="9">
        <v>44469</v>
      </c>
      <c r="N557">
        <f t="shared" si="8"/>
        <v>0.96603773584905661</v>
      </c>
    </row>
    <row r="558" spans="1:14">
      <c r="A558" s="10" t="s">
        <v>732</v>
      </c>
      <c r="B558" s="10" t="s">
        <v>1797</v>
      </c>
      <c r="C558" s="10" t="s">
        <v>1278</v>
      </c>
      <c r="D558" s="10" t="s">
        <v>2388</v>
      </c>
      <c r="E558">
        <v>760</v>
      </c>
      <c r="F558" s="13">
        <v>44413.001203703701</v>
      </c>
      <c r="G558" s="9">
        <v>44413</v>
      </c>
      <c r="H558" s="10" t="s">
        <v>4184</v>
      </c>
      <c r="I558" s="10" t="s">
        <v>1797</v>
      </c>
      <c r="J558" s="10" t="s">
        <v>4185</v>
      </c>
      <c r="K558" s="14">
        <v>522</v>
      </c>
      <c r="L558" s="10" t="s">
        <v>4186</v>
      </c>
      <c r="M558" s="9">
        <v>44419</v>
      </c>
      <c r="N558">
        <f t="shared" si="8"/>
        <v>0.68684210526315792</v>
      </c>
    </row>
    <row r="559" spans="1:14">
      <c r="A559" s="10" t="s">
        <v>732</v>
      </c>
      <c r="B559" s="10" t="s">
        <v>1803</v>
      </c>
      <c r="C559" s="10" t="s">
        <v>1278</v>
      </c>
      <c r="D559" s="10" t="s">
        <v>2392</v>
      </c>
      <c r="E559">
        <v>42</v>
      </c>
      <c r="F559" s="13">
        <v>44438.948113425926</v>
      </c>
      <c r="G559" s="9">
        <v>44438</v>
      </c>
      <c r="H559" s="10" t="s">
        <v>4187</v>
      </c>
      <c r="I559" s="10" t="s">
        <v>1803</v>
      </c>
      <c r="J559" s="10" t="s">
        <v>4188</v>
      </c>
      <c r="K559" s="14">
        <v>7</v>
      </c>
      <c r="L559" s="10" t="s">
        <v>4189</v>
      </c>
      <c r="M559" s="9">
        <v>44462</v>
      </c>
      <c r="N559">
        <f t="shared" si="8"/>
        <v>0.16666666666666666</v>
      </c>
    </row>
    <row r="560" spans="1:14">
      <c r="A560" s="10" t="s">
        <v>732</v>
      </c>
      <c r="B560" s="10" t="s">
        <v>1942</v>
      </c>
      <c r="C560" s="10" t="s">
        <v>1278</v>
      </c>
      <c r="D560" s="10" t="s">
        <v>2504</v>
      </c>
      <c r="E560">
        <v>326</v>
      </c>
      <c r="F560" s="13">
        <v>44391.034062500003</v>
      </c>
      <c r="G560" s="9">
        <v>44391</v>
      </c>
      <c r="H560" s="10" t="s">
        <v>4190</v>
      </c>
      <c r="I560" s="10" t="s">
        <v>1942</v>
      </c>
      <c r="J560" s="10" t="s">
        <v>4191</v>
      </c>
      <c r="K560" s="14">
        <v>224</v>
      </c>
      <c r="L560" s="10" t="s">
        <v>4192</v>
      </c>
      <c r="M560" s="9">
        <v>44399</v>
      </c>
      <c r="N560">
        <f t="shared" si="8"/>
        <v>0.68711656441717794</v>
      </c>
    </row>
    <row r="561" spans="1:14">
      <c r="A561" s="10" t="s">
        <v>732</v>
      </c>
      <c r="B561" s="10" t="s">
        <v>1943</v>
      </c>
      <c r="C561" s="10" t="s">
        <v>1944</v>
      </c>
      <c r="D561" s="10" t="s">
        <v>2505</v>
      </c>
      <c r="E561">
        <v>452</v>
      </c>
      <c r="F561" s="13">
        <v>44388.214270833334</v>
      </c>
      <c r="G561" s="9">
        <v>44388</v>
      </c>
      <c r="H561" s="10" t="s">
        <v>4193</v>
      </c>
      <c r="I561" s="10" t="s">
        <v>1943</v>
      </c>
      <c r="J561" s="10" t="s">
        <v>4194</v>
      </c>
      <c r="K561" s="14">
        <v>444</v>
      </c>
      <c r="L561" s="10" t="s">
        <v>4195</v>
      </c>
      <c r="M561" s="9">
        <v>44406</v>
      </c>
      <c r="N561">
        <f t="shared" si="8"/>
        <v>0.98230088495575218</v>
      </c>
    </row>
    <row r="562" spans="1:14">
      <c r="A562" s="10" t="s">
        <v>732</v>
      </c>
      <c r="B562" s="10" t="s">
        <v>1945</v>
      </c>
      <c r="C562" s="10" t="s">
        <v>1278</v>
      </c>
      <c r="D562" s="10" t="s">
        <v>2506</v>
      </c>
      <c r="E562">
        <v>78</v>
      </c>
      <c r="F562" s="13">
        <v>44389.656770833331</v>
      </c>
      <c r="G562" s="9">
        <v>44389</v>
      </c>
      <c r="H562" s="10" t="s">
        <v>4196</v>
      </c>
      <c r="I562" s="10" t="s">
        <v>1945</v>
      </c>
      <c r="J562" s="10" t="s">
        <v>4197</v>
      </c>
      <c r="K562" s="14">
        <v>78</v>
      </c>
      <c r="L562" s="10" t="s">
        <v>4198</v>
      </c>
      <c r="M562" s="9">
        <v>44390</v>
      </c>
      <c r="N562">
        <f t="shared" si="8"/>
        <v>1</v>
      </c>
    </row>
    <row r="563" spans="1:14">
      <c r="A563" s="10" t="s">
        <v>732</v>
      </c>
      <c r="B563" s="10" t="s">
        <v>1946</v>
      </c>
      <c r="C563" s="10" t="s">
        <v>1278</v>
      </c>
      <c r="D563" s="10" t="s">
        <v>2507</v>
      </c>
      <c r="E563">
        <v>547</v>
      </c>
      <c r="F563" s="13">
        <v>44379.028287037036</v>
      </c>
      <c r="G563" s="9">
        <v>44379</v>
      </c>
      <c r="H563" s="10" t="s">
        <v>4199</v>
      </c>
      <c r="I563" s="10" t="s">
        <v>1946</v>
      </c>
      <c r="J563" s="10" t="s">
        <v>4200</v>
      </c>
      <c r="K563" s="14">
        <v>540</v>
      </c>
      <c r="L563" s="10" t="s">
        <v>4201</v>
      </c>
      <c r="M563" s="9">
        <v>44389</v>
      </c>
      <c r="N563">
        <f t="shared" si="8"/>
        <v>0.98720292504570384</v>
      </c>
    </row>
    <row r="564" spans="1:14">
      <c r="A564" s="10" t="s">
        <v>732</v>
      </c>
      <c r="B564" s="10" t="s">
        <v>1947</v>
      </c>
      <c r="C564" s="10" t="s">
        <v>1278</v>
      </c>
      <c r="D564" s="10" t="s">
        <v>2508</v>
      </c>
      <c r="E564">
        <v>184</v>
      </c>
      <c r="F564" s="13">
        <v>44394.483749999999</v>
      </c>
      <c r="G564" s="9">
        <v>44394</v>
      </c>
      <c r="H564" s="10" t="s">
        <v>4202</v>
      </c>
      <c r="I564" s="10" t="s">
        <v>1947</v>
      </c>
      <c r="J564" s="10" t="s">
        <v>4203</v>
      </c>
      <c r="K564" s="14">
        <v>35</v>
      </c>
      <c r="L564" s="10" t="s">
        <v>4204</v>
      </c>
      <c r="M564" s="9">
        <v>44404</v>
      </c>
      <c r="N564">
        <f t="shared" si="8"/>
        <v>0.19021739130434784</v>
      </c>
    </row>
    <row r="565" spans="1:14">
      <c r="A565" s="10" t="s">
        <v>732</v>
      </c>
      <c r="B565" s="10" t="s">
        <v>1948</v>
      </c>
      <c r="C565" s="10" t="s">
        <v>1278</v>
      </c>
      <c r="D565" s="10" t="s">
        <v>2509</v>
      </c>
      <c r="E565">
        <v>390</v>
      </c>
      <c r="F565" s="13">
        <v>44415.370925925927</v>
      </c>
      <c r="G565" s="9">
        <v>44415</v>
      </c>
      <c r="H565" s="10" t="s">
        <v>4205</v>
      </c>
      <c r="I565" s="10" t="s">
        <v>1948</v>
      </c>
      <c r="J565" s="10" t="s">
        <v>4206</v>
      </c>
      <c r="K565" s="14">
        <v>382</v>
      </c>
      <c r="L565" s="10" t="s">
        <v>4207</v>
      </c>
      <c r="M565" s="9">
        <v>44434</v>
      </c>
      <c r="N565">
        <f t="shared" si="8"/>
        <v>0.97948717948717945</v>
      </c>
    </row>
    <row r="566" spans="1:14">
      <c r="A566" s="10" t="s">
        <v>732</v>
      </c>
      <c r="B566" s="10" t="s">
        <v>1949</v>
      </c>
      <c r="C566" s="10" t="s">
        <v>1950</v>
      </c>
      <c r="D566" s="10" t="s">
        <v>2510</v>
      </c>
      <c r="E566">
        <v>583</v>
      </c>
      <c r="F566" s="13">
        <v>44435.593900462962</v>
      </c>
      <c r="G566" s="9">
        <v>44435</v>
      </c>
      <c r="H566" s="10" t="s">
        <v>4208</v>
      </c>
      <c r="I566" s="10" t="s">
        <v>1949</v>
      </c>
      <c r="J566" s="10" t="s">
        <v>4209</v>
      </c>
      <c r="K566" s="14">
        <v>414</v>
      </c>
      <c r="L566" s="10" t="s">
        <v>4210</v>
      </c>
      <c r="M566" s="9">
        <v>44448</v>
      </c>
      <c r="N566">
        <f t="shared" si="8"/>
        <v>0.7101200686106347</v>
      </c>
    </row>
    <row r="567" spans="1:14">
      <c r="A567" s="10" t="s">
        <v>732</v>
      </c>
      <c r="B567" s="10" t="s">
        <v>1866</v>
      </c>
      <c r="C567" s="10" t="s">
        <v>1867</v>
      </c>
      <c r="D567" s="10" t="s">
        <v>2442</v>
      </c>
      <c r="E567">
        <v>586</v>
      </c>
      <c r="F567" s="13">
        <v>44376.508217592593</v>
      </c>
      <c r="G567" s="9">
        <v>44376</v>
      </c>
      <c r="H567" s="10" t="s">
        <v>4211</v>
      </c>
      <c r="I567" s="10" t="s">
        <v>1866</v>
      </c>
      <c r="J567" s="10" t="s">
        <v>4212</v>
      </c>
      <c r="K567" s="14">
        <v>64</v>
      </c>
      <c r="L567" s="10" t="s">
        <v>4213</v>
      </c>
      <c r="M567" s="9">
        <v>44397</v>
      </c>
      <c r="N567">
        <f t="shared" si="8"/>
        <v>0.10921501706484642</v>
      </c>
    </row>
    <row r="568" spans="1:14">
      <c r="A568" s="10" t="s">
        <v>732</v>
      </c>
      <c r="B568" s="10" t="s">
        <v>1951</v>
      </c>
      <c r="C568" s="10" t="s">
        <v>1278</v>
      </c>
      <c r="D568" s="10" t="s">
        <v>2511</v>
      </c>
      <c r="E568">
        <v>284</v>
      </c>
      <c r="F568" s="13">
        <v>44414.198495370372</v>
      </c>
      <c r="G568" s="9">
        <v>44414</v>
      </c>
      <c r="H568" s="10" t="s">
        <v>4214</v>
      </c>
      <c r="I568" s="10" t="s">
        <v>1951</v>
      </c>
      <c r="J568" s="10" t="s">
        <v>4215</v>
      </c>
      <c r="K568" s="14">
        <v>190</v>
      </c>
      <c r="L568" s="10" t="s">
        <v>4216</v>
      </c>
      <c r="M568" s="9">
        <v>44427</v>
      </c>
      <c r="N568">
        <f t="shared" si="8"/>
        <v>0.66901408450704225</v>
      </c>
    </row>
    <row r="569" spans="1:14">
      <c r="A569" s="10" t="s">
        <v>732</v>
      </c>
      <c r="B569" s="10" t="s">
        <v>1881</v>
      </c>
      <c r="C569" s="10" t="s">
        <v>1278</v>
      </c>
      <c r="D569" s="10" t="s">
        <v>2455</v>
      </c>
      <c r="E569">
        <v>393</v>
      </c>
      <c r="F569" s="13">
        <v>44433.25309027778</v>
      </c>
      <c r="G569" s="9">
        <v>44433</v>
      </c>
      <c r="H569" s="10" t="s">
        <v>4217</v>
      </c>
      <c r="I569" s="10" t="s">
        <v>1881</v>
      </c>
      <c r="J569" s="10" t="s">
        <v>4218</v>
      </c>
      <c r="K569" s="14">
        <v>7</v>
      </c>
      <c r="L569" s="10" t="s">
        <v>4219</v>
      </c>
      <c r="M569" s="9">
        <v>44444</v>
      </c>
      <c r="N569">
        <f t="shared" si="8"/>
        <v>1.7811704834605598E-2</v>
      </c>
    </row>
    <row r="570" spans="1:14">
      <c r="A570" s="10" t="s">
        <v>732</v>
      </c>
      <c r="B570" s="10" t="s">
        <v>1952</v>
      </c>
      <c r="C570" s="10" t="s">
        <v>1953</v>
      </c>
      <c r="D570" s="10" t="s">
        <v>2512</v>
      </c>
      <c r="E570">
        <v>245</v>
      </c>
      <c r="F570" s="13">
        <v>44428.060324074075</v>
      </c>
      <c r="G570" s="9">
        <v>44428</v>
      </c>
      <c r="H570" s="10" t="s">
        <v>4220</v>
      </c>
      <c r="I570" s="10" t="s">
        <v>1952</v>
      </c>
      <c r="J570" s="10" t="s">
        <v>4221</v>
      </c>
      <c r="K570" s="14">
        <v>47</v>
      </c>
      <c r="L570" s="10" t="s">
        <v>4222</v>
      </c>
      <c r="M570" s="9">
        <v>44441</v>
      </c>
      <c r="N570">
        <f t="shared" si="8"/>
        <v>0.19183673469387755</v>
      </c>
    </row>
    <row r="571" spans="1:14">
      <c r="A571" s="10" t="s">
        <v>732</v>
      </c>
      <c r="B571" s="10" t="s">
        <v>1954</v>
      </c>
      <c r="C571" s="10" t="s">
        <v>1278</v>
      </c>
      <c r="D571" s="10" t="s">
        <v>2513</v>
      </c>
      <c r="E571">
        <v>305</v>
      </c>
      <c r="F571" s="13">
        <v>44381.119328703702</v>
      </c>
      <c r="G571" s="9">
        <v>44381</v>
      </c>
      <c r="H571" s="10" t="s">
        <v>4223</v>
      </c>
      <c r="I571" s="10" t="s">
        <v>1954</v>
      </c>
      <c r="J571" s="10" t="s">
        <v>4224</v>
      </c>
      <c r="K571" s="14">
        <v>149</v>
      </c>
      <c r="L571" s="10" t="s">
        <v>4225</v>
      </c>
      <c r="M571" s="9">
        <v>44389</v>
      </c>
      <c r="N571">
        <f t="shared" si="8"/>
        <v>0.4885245901639344</v>
      </c>
    </row>
    <row r="572" spans="1:14">
      <c r="A572" s="10" t="s">
        <v>732</v>
      </c>
      <c r="B572" s="10" t="s">
        <v>1917</v>
      </c>
      <c r="C572" s="10" t="s">
        <v>1918</v>
      </c>
      <c r="D572" s="10" t="s">
        <v>2484</v>
      </c>
      <c r="E572">
        <v>572</v>
      </c>
      <c r="F572" s="13">
        <v>44439.538449074076</v>
      </c>
      <c r="G572" s="9">
        <v>44439</v>
      </c>
      <c r="H572" s="10" t="s">
        <v>4226</v>
      </c>
      <c r="I572" s="10" t="s">
        <v>1917</v>
      </c>
      <c r="J572" s="10" t="s">
        <v>4227</v>
      </c>
      <c r="K572" s="14">
        <v>100</v>
      </c>
      <c r="L572" s="10" t="s">
        <v>4228</v>
      </c>
      <c r="M572" s="9">
        <v>44463</v>
      </c>
      <c r="N572">
        <f t="shared" si="8"/>
        <v>0.17482517482517482</v>
      </c>
    </row>
    <row r="573" spans="1:14">
      <c r="A573" s="10" t="s">
        <v>732</v>
      </c>
      <c r="B573" s="10" t="s">
        <v>1955</v>
      </c>
      <c r="C573" s="10" t="s">
        <v>1956</v>
      </c>
      <c r="D573" s="10" t="s">
        <v>2514</v>
      </c>
      <c r="E573">
        <v>481</v>
      </c>
      <c r="F573" s="13">
        <v>44444.225601851853</v>
      </c>
      <c r="G573" s="9">
        <v>44444</v>
      </c>
      <c r="H573" s="10" t="s">
        <v>4229</v>
      </c>
      <c r="I573" s="10" t="s">
        <v>1955</v>
      </c>
      <c r="J573" s="10" t="s">
        <v>4230</v>
      </c>
      <c r="K573" s="14">
        <v>468</v>
      </c>
      <c r="L573" s="10" t="s">
        <v>4231</v>
      </c>
      <c r="M573" s="9">
        <v>44462</v>
      </c>
      <c r="N573">
        <f t="shared" si="8"/>
        <v>0.97297297297297303</v>
      </c>
    </row>
    <row r="574" spans="1:14">
      <c r="A574" s="10" t="s">
        <v>732</v>
      </c>
      <c r="B574" s="10" t="s">
        <v>1957</v>
      </c>
      <c r="C574" s="10" t="s">
        <v>1958</v>
      </c>
      <c r="D574" s="10" t="s">
        <v>2515</v>
      </c>
      <c r="E574">
        <v>157</v>
      </c>
      <c r="F574" s="13">
        <v>44409.606388888889</v>
      </c>
      <c r="G574" s="9">
        <v>44409</v>
      </c>
      <c r="H574" s="10" t="s">
        <v>4232</v>
      </c>
      <c r="I574" s="10" t="s">
        <v>1957</v>
      </c>
      <c r="J574" s="10" t="s">
        <v>4233</v>
      </c>
      <c r="K574" s="14">
        <v>148</v>
      </c>
      <c r="L574" s="10" t="s">
        <v>4234</v>
      </c>
      <c r="M574" s="9">
        <v>44418</v>
      </c>
      <c r="N574">
        <f t="shared" si="8"/>
        <v>0.9426751592356688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E975E-7EC1-4C5F-BF9B-5FA663776B62}">
  <dimension ref="A1:BY6"/>
  <sheetViews>
    <sheetView topLeftCell="AV1" workbookViewId="0">
      <selection sqref="A1:BN1"/>
    </sheetView>
  </sheetViews>
  <sheetFormatPr defaultRowHeight="14.5"/>
  <sheetData>
    <row r="1" spans="1:77">
      <c r="A1" t="s">
        <v>31</v>
      </c>
      <c r="B1" t="s">
        <v>32</v>
      </c>
      <c r="C1" t="s">
        <v>457</v>
      </c>
      <c r="D1" t="s">
        <v>458</v>
      </c>
      <c r="E1" t="s">
        <v>459</v>
      </c>
      <c r="F1" t="s">
        <v>460</v>
      </c>
      <c r="G1" t="s">
        <v>461</v>
      </c>
      <c r="H1" t="s">
        <v>156</v>
      </c>
      <c r="I1" t="s">
        <v>462</v>
      </c>
      <c r="J1" t="s">
        <v>463</v>
      </c>
      <c r="K1" t="s">
        <v>464</v>
      </c>
      <c r="L1" t="s">
        <v>465</v>
      </c>
      <c r="M1" t="s">
        <v>63</v>
      </c>
      <c r="N1" t="s">
        <v>466</v>
      </c>
      <c r="O1" t="s">
        <v>467</v>
      </c>
      <c r="P1" t="s">
        <v>468</v>
      </c>
      <c r="Q1" t="s">
        <v>469</v>
      </c>
      <c r="R1" t="s">
        <v>470</v>
      </c>
      <c r="S1" t="s">
        <v>471</v>
      </c>
      <c r="T1" t="s">
        <v>472</v>
      </c>
      <c r="U1" t="s">
        <v>473</v>
      </c>
      <c r="V1" t="s">
        <v>474</v>
      </c>
      <c r="W1" t="s">
        <v>475</v>
      </c>
      <c r="X1" t="s">
        <v>476</v>
      </c>
      <c r="Y1" t="s">
        <v>477</v>
      </c>
      <c r="Z1" t="s">
        <v>478</v>
      </c>
      <c r="AA1" t="s">
        <v>479</v>
      </c>
      <c r="AB1" t="s">
        <v>480</v>
      </c>
      <c r="AC1" t="s">
        <v>481</v>
      </c>
      <c r="AD1" t="s">
        <v>482</v>
      </c>
      <c r="AE1" t="s">
        <v>483</v>
      </c>
      <c r="AF1" t="s">
        <v>39</v>
      </c>
      <c r="AG1" t="s">
        <v>484</v>
      </c>
      <c r="AH1" t="s">
        <v>485</v>
      </c>
      <c r="AI1" t="s">
        <v>486</v>
      </c>
      <c r="AJ1" t="s">
        <v>487</v>
      </c>
      <c r="AK1" t="s">
        <v>488</v>
      </c>
      <c r="AL1" t="s">
        <v>489</v>
      </c>
      <c r="AM1" t="s">
        <v>490</v>
      </c>
      <c r="AN1" t="s">
        <v>491</v>
      </c>
      <c r="AO1" t="s">
        <v>492</v>
      </c>
      <c r="AP1" t="s">
        <v>493</v>
      </c>
      <c r="AQ1" t="s">
        <v>494</v>
      </c>
      <c r="AR1" t="s">
        <v>495</v>
      </c>
      <c r="AS1" t="s">
        <v>496</v>
      </c>
      <c r="AT1" t="s">
        <v>497</v>
      </c>
      <c r="AU1" t="s">
        <v>498</v>
      </c>
      <c r="AV1" t="s">
        <v>499</v>
      </c>
      <c r="AW1" t="s">
        <v>500</v>
      </c>
      <c r="AX1" t="s">
        <v>501</v>
      </c>
      <c r="AY1" t="s">
        <v>502</v>
      </c>
      <c r="AZ1" t="s">
        <v>503</v>
      </c>
      <c r="BA1" t="s">
        <v>504</v>
      </c>
      <c r="BB1" t="s">
        <v>505</v>
      </c>
      <c r="BC1" t="s">
        <v>506</v>
      </c>
      <c r="BD1" t="s">
        <v>507</v>
      </c>
      <c r="BE1" t="s">
        <v>64</v>
      </c>
      <c r="BF1" t="s">
        <v>508</v>
      </c>
      <c r="BG1" t="s">
        <v>509</v>
      </c>
      <c r="BH1" t="s">
        <v>510</v>
      </c>
      <c r="BI1" t="s">
        <v>511</v>
      </c>
      <c r="BJ1" t="s">
        <v>512</v>
      </c>
      <c r="BK1" t="s">
        <v>513</v>
      </c>
      <c r="BL1" t="s">
        <v>514</v>
      </c>
      <c r="BM1" t="s">
        <v>515</v>
      </c>
      <c r="BN1" t="s">
        <v>516</v>
      </c>
    </row>
    <row r="2" spans="1:77">
      <c r="A2">
        <v>129389010</v>
      </c>
      <c r="B2">
        <v>0</v>
      </c>
      <c r="C2">
        <v>1.31026133735827E+18</v>
      </c>
      <c r="D2" t="s">
        <v>517</v>
      </c>
      <c r="E2" s="9">
        <v>38782</v>
      </c>
      <c r="F2">
        <v>1</v>
      </c>
      <c r="G2">
        <v>1411038493</v>
      </c>
      <c r="H2">
        <v>0</v>
      </c>
      <c r="I2" t="s">
        <v>220</v>
      </c>
      <c r="J2" t="s">
        <v>84</v>
      </c>
      <c r="K2" t="s">
        <v>518</v>
      </c>
      <c r="L2" t="s">
        <v>518</v>
      </c>
      <c r="M2" t="s">
        <v>518</v>
      </c>
      <c r="N2" t="s">
        <v>78</v>
      </c>
      <c r="O2" t="s">
        <v>519</v>
      </c>
      <c r="P2" t="s">
        <v>518</v>
      </c>
      <c r="Q2">
        <v>0</v>
      </c>
      <c r="R2">
        <v>0</v>
      </c>
      <c r="S2">
        <v>0</v>
      </c>
      <c r="T2" t="s">
        <v>520</v>
      </c>
      <c r="U2" s="9">
        <v>25568</v>
      </c>
      <c r="V2" t="s">
        <v>520</v>
      </c>
      <c r="W2" s="9">
        <v>25568</v>
      </c>
      <c r="X2" t="s">
        <v>521</v>
      </c>
      <c r="Y2" t="s">
        <v>522</v>
      </c>
      <c r="Z2" s="9">
        <v>41256</v>
      </c>
      <c r="AA2">
        <v>0</v>
      </c>
      <c r="AB2">
        <v>0</v>
      </c>
      <c r="AC2" t="s">
        <v>433</v>
      </c>
      <c r="AD2" t="s">
        <v>105</v>
      </c>
      <c r="AE2" t="s">
        <v>78</v>
      </c>
      <c r="AF2">
        <v>0</v>
      </c>
      <c r="AG2">
        <v>0</v>
      </c>
      <c r="AH2">
        <v>0</v>
      </c>
      <c r="AI2" t="s">
        <v>413</v>
      </c>
      <c r="AJ2" t="s">
        <v>523</v>
      </c>
      <c r="AK2" s="9">
        <v>38711</v>
      </c>
      <c r="AL2">
        <v>3</v>
      </c>
      <c r="AM2">
        <v>0</v>
      </c>
      <c r="AN2">
        <v>0</v>
      </c>
      <c r="AO2" t="s">
        <v>78</v>
      </c>
      <c r="AP2">
        <v>0</v>
      </c>
      <c r="AQ2">
        <v>184954</v>
      </c>
      <c r="AR2">
        <v>0</v>
      </c>
      <c r="AS2">
        <v>1</v>
      </c>
      <c r="AT2" t="s">
        <v>524</v>
      </c>
      <c r="AU2" t="s">
        <v>221</v>
      </c>
      <c r="AV2">
        <v>0</v>
      </c>
      <c r="AW2">
        <v>0</v>
      </c>
      <c r="AX2">
        <v>0</v>
      </c>
      <c r="AY2">
        <v>0</v>
      </c>
      <c r="AZ2">
        <v>0</v>
      </c>
      <c r="BA2">
        <v>1141686278</v>
      </c>
      <c r="BB2">
        <v>0</v>
      </c>
      <c r="BC2">
        <v>1355455148</v>
      </c>
      <c r="BD2">
        <v>0</v>
      </c>
      <c r="BE2">
        <v>1135565203</v>
      </c>
      <c r="BF2">
        <v>0</v>
      </c>
      <c r="BG2">
        <v>0</v>
      </c>
      <c r="BH2">
        <v>0</v>
      </c>
      <c r="BI2">
        <v>0</v>
      </c>
      <c r="BJ2" t="s">
        <v>433</v>
      </c>
      <c r="BK2" t="s">
        <v>78</v>
      </c>
      <c r="BL2" t="s">
        <v>524</v>
      </c>
      <c r="BM2" s="9">
        <v>43553</v>
      </c>
      <c r="BN2" t="s">
        <v>525</v>
      </c>
      <c r="BO2">
        <v>6</v>
      </c>
      <c r="BP2" t="s">
        <v>279</v>
      </c>
      <c r="BQ2" t="s">
        <v>526</v>
      </c>
      <c r="BR2" s="9">
        <v>41256</v>
      </c>
      <c r="BS2" t="s">
        <v>78</v>
      </c>
      <c r="BT2" t="s">
        <v>78</v>
      </c>
      <c r="BU2" t="s">
        <v>78</v>
      </c>
      <c r="BV2" t="s">
        <v>525</v>
      </c>
      <c r="BW2">
        <v>-99</v>
      </c>
      <c r="BX2">
        <v>0</v>
      </c>
    </row>
    <row r="3" spans="1:77">
      <c r="A3">
        <v>129372748</v>
      </c>
      <c r="B3">
        <v>0</v>
      </c>
      <c r="C3">
        <v>1.9424213408969999E+18</v>
      </c>
      <c r="D3" t="s">
        <v>527</v>
      </c>
      <c r="E3" s="9">
        <v>38711</v>
      </c>
      <c r="F3">
        <v>1</v>
      </c>
      <c r="G3">
        <v>873049046</v>
      </c>
      <c r="H3">
        <v>0</v>
      </c>
      <c r="I3" t="s">
        <v>220</v>
      </c>
      <c r="J3" t="s">
        <v>84</v>
      </c>
      <c r="K3" t="s">
        <v>518</v>
      </c>
      <c r="L3" t="s">
        <v>518</v>
      </c>
      <c r="M3" t="s">
        <v>518</v>
      </c>
      <c r="N3" t="s">
        <v>78</v>
      </c>
      <c r="O3" t="s">
        <v>528</v>
      </c>
      <c r="P3" t="s">
        <v>529</v>
      </c>
      <c r="Q3" t="s">
        <v>518</v>
      </c>
      <c r="R3">
        <v>5717</v>
      </c>
      <c r="S3">
        <v>0</v>
      </c>
      <c r="T3">
        <v>1</v>
      </c>
      <c r="U3" t="s">
        <v>530</v>
      </c>
      <c r="V3" s="9">
        <v>39259</v>
      </c>
      <c r="W3" t="s">
        <v>520</v>
      </c>
      <c r="X3" s="9">
        <v>25568</v>
      </c>
      <c r="Y3" t="s">
        <v>422</v>
      </c>
      <c r="Z3" t="s">
        <v>531</v>
      </c>
      <c r="AA3" s="9">
        <v>39811</v>
      </c>
      <c r="AB3">
        <v>0</v>
      </c>
      <c r="AC3">
        <v>0</v>
      </c>
      <c r="AD3" t="s">
        <v>131</v>
      </c>
      <c r="AE3" t="s">
        <v>131</v>
      </c>
      <c r="AF3" t="s">
        <v>131</v>
      </c>
      <c r="AG3">
        <v>0</v>
      </c>
      <c r="AH3">
        <v>0</v>
      </c>
      <c r="AI3">
        <v>0</v>
      </c>
      <c r="AJ3" t="s">
        <v>532</v>
      </c>
      <c r="AK3" t="s">
        <v>533</v>
      </c>
      <c r="AL3" s="9">
        <v>38711</v>
      </c>
      <c r="AM3">
        <v>0</v>
      </c>
      <c r="AN3">
        <v>0</v>
      </c>
      <c r="AO3">
        <v>0</v>
      </c>
      <c r="AP3" t="s">
        <v>78</v>
      </c>
      <c r="AQ3">
        <v>0</v>
      </c>
      <c r="AR3">
        <v>54499</v>
      </c>
      <c r="AS3">
        <v>0</v>
      </c>
      <c r="AT3">
        <v>1</v>
      </c>
      <c r="AU3" t="s">
        <v>534</v>
      </c>
      <c r="AV3" t="s">
        <v>221</v>
      </c>
      <c r="AW3">
        <v>0</v>
      </c>
      <c r="AX3">
        <v>1182860519</v>
      </c>
      <c r="AY3">
        <v>0</v>
      </c>
      <c r="AZ3">
        <v>0</v>
      </c>
      <c r="BA3">
        <v>0</v>
      </c>
      <c r="BB3">
        <v>1135550301</v>
      </c>
      <c r="BC3">
        <v>0</v>
      </c>
      <c r="BD3">
        <v>1230588324</v>
      </c>
      <c r="BE3">
        <v>0</v>
      </c>
      <c r="BF3">
        <v>1135550239</v>
      </c>
      <c r="BG3">
        <v>0</v>
      </c>
      <c r="BH3">
        <v>0</v>
      </c>
      <c r="BI3">
        <v>0</v>
      </c>
      <c r="BJ3">
        <v>0</v>
      </c>
      <c r="BK3" t="s">
        <v>78</v>
      </c>
      <c r="BL3" t="s">
        <v>78</v>
      </c>
      <c r="BM3" t="s">
        <v>520</v>
      </c>
      <c r="BN3" s="9">
        <v>25568</v>
      </c>
      <c r="BO3" t="s">
        <v>535</v>
      </c>
      <c r="BP3">
        <v>6</v>
      </c>
      <c r="BQ3" t="s">
        <v>536</v>
      </c>
      <c r="BR3" t="s">
        <v>537</v>
      </c>
      <c r="BS3" s="9">
        <v>40911</v>
      </c>
      <c r="BT3" t="s">
        <v>78</v>
      </c>
      <c r="BU3" t="s">
        <v>78</v>
      </c>
      <c r="BV3" t="s">
        <v>78</v>
      </c>
      <c r="BW3" t="s">
        <v>91</v>
      </c>
      <c r="BX3">
        <v>-99</v>
      </c>
      <c r="BY3">
        <v>0</v>
      </c>
    </row>
    <row r="4" spans="1:77">
      <c r="A4">
        <v>129396626</v>
      </c>
      <c r="B4">
        <v>0</v>
      </c>
      <c r="C4">
        <v>2.0724844436725801E+18</v>
      </c>
      <c r="D4" t="s">
        <v>520</v>
      </c>
      <c r="E4" s="9">
        <v>25568</v>
      </c>
      <c r="F4">
        <v>4194305</v>
      </c>
      <c r="G4">
        <v>160239549</v>
      </c>
      <c r="H4">
        <v>0</v>
      </c>
      <c r="I4" t="s">
        <v>220</v>
      </c>
      <c r="J4" t="s">
        <v>84</v>
      </c>
      <c r="K4" t="s">
        <v>518</v>
      </c>
      <c r="L4" t="s">
        <v>518</v>
      </c>
      <c r="M4" t="s">
        <v>518</v>
      </c>
      <c r="N4" t="s">
        <v>78</v>
      </c>
      <c r="O4" t="s">
        <v>538</v>
      </c>
      <c r="P4" t="s">
        <v>518</v>
      </c>
      <c r="Q4">
        <v>0</v>
      </c>
      <c r="R4">
        <v>0</v>
      </c>
      <c r="S4">
        <v>0</v>
      </c>
      <c r="T4" t="s">
        <v>520</v>
      </c>
      <c r="U4" s="9">
        <v>25568</v>
      </c>
      <c r="V4" t="s">
        <v>520</v>
      </c>
      <c r="W4" s="9">
        <v>25568</v>
      </c>
      <c r="X4" t="s">
        <v>422</v>
      </c>
      <c r="Y4" t="s">
        <v>539</v>
      </c>
      <c r="Z4" s="9">
        <v>38711</v>
      </c>
      <c r="AA4">
        <v>0</v>
      </c>
      <c r="AB4">
        <v>0</v>
      </c>
      <c r="AC4" t="s">
        <v>433</v>
      </c>
      <c r="AD4" t="s">
        <v>78</v>
      </c>
      <c r="AE4" t="s">
        <v>78</v>
      </c>
      <c r="AF4">
        <v>0</v>
      </c>
      <c r="AG4">
        <v>0</v>
      </c>
      <c r="AH4">
        <v>0</v>
      </c>
      <c r="AI4" t="s">
        <v>540</v>
      </c>
      <c r="AJ4" t="s">
        <v>539</v>
      </c>
      <c r="AK4" s="9">
        <v>38711</v>
      </c>
      <c r="AL4">
        <v>0</v>
      </c>
      <c r="AM4">
        <v>0</v>
      </c>
      <c r="AN4">
        <v>0</v>
      </c>
      <c r="AO4" t="s">
        <v>78</v>
      </c>
      <c r="AP4">
        <v>0</v>
      </c>
      <c r="AQ4">
        <v>0</v>
      </c>
      <c r="AR4">
        <v>0</v>
      </c>
      <c r="AS4">
        <v>1</v>
      </c>
      <c r="AT4" t="s">
        <v>541</v>
      </c>
      <c r="AU4" t="s">
        <v>221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1135572136</v>
      </c>
      <c r="BD4">
        <v>0</v>
      </c>
      <c r="BE4">
        <v>1135572136</v>
      </c>
      <c r="BF4">
        <v>0</v>
      </c>
      <c r="BG4">
        <v>0</v>
      </c>
      <c r="BH4">
        <v>0</v>
      </c>
      <c r="BI4">
        <v>0</v>
      </c>
      <c r="BJ4" t="s">
        <v>78</v>
      </c>
      <c r="BK4" t="s">
        <v>78</v>
      </c>
      <c r="BL4" t="s">
        <v>520</v>
      </c>
      <c r="BM4" s="9">
        <v>25568</v>
      </c>
      <c r="BN4" t="s">
        <v>542</v>
      </c>
      <c r="BO4">
        <v>6</v>
      </c>
      <c r="BP4" t="s">
        <v>543</v>
      </c>
      <c r="BQ4" t="s">
        <v>544</v>
      </c>
      <c r="BR4" s="9">
        <v>40695</v>
      </c>
      <c r="BS4" t="s">
        <v>78</v>
      </c>
      <c r="BT4" t="s">
        <v>78</v>
      </c>
      <c r="BU4" t="s">
        <v>78</v>
      </c>
      <c r="BV4" t="s">
        <v>91</v>
      </c>
      <c r="BW4">
        <v>-99</v>
      </c>
      <c r="BX4">
        <v>0</v>
      </c>
    </row>
    <row r="5" spans="1:77">
      <c r="A5">
        <v>129337648</v>
      </c>
      <c r="B5">
        <v>0</v>
      </c>
      <c r="C5">
        <v>1.35363500091854E+18</v>
      </c>
      <c r="D5" t="s">
        <v>545</v>
      </c>
      <c r="E5" s="9">
        <v>38711</v>
      </c>
      <c r="F5">
        <v>513</v>
      </c>
      <c r="G5">
        <v>186601950</v>
      </c>
      <c r="H5">
        <v>0</v>
      </c>
      <c r="I5" t="s">
        <v>220</v>
      </c>
      <c r="J5" t="s">
        <v>131</v>
      </c>
      <c r="K5" t="s">
        <v>518</v>
      </c>
      <c r="L5" t="s">
        <v>518</v>
      </c>
      <c r="M5" t="s">
        <v>518</v>
      </c>
      <c r="N5" t="s">
        <v>78</v>
      </c>
      <c r="O5" t="s">
        <v>546</v>
      </c>
      <c r="P5" t="s">
        <v>547</v>
      </c>
      <c r="Q5" t="s">
        <v>518</v>
      </c>
      <c r="R5">
        <v>0</v>
      </c>
      <c r="S5">
        <v>0</v>
      </c>
      <c r="T5">
        <v>0</v>
      </c>
      <c r="U5" t="s">
        <v>520</v>
      </c>
      <c r="V5" s="9">
        <v>25568</v>
      </c>
      <c r="W5" t="s">
        <v>520</v>
      </c>
      <c r="X5" s="9">
        <v>25568</v>
      </c>
      <c r="Y5" t="s">
        <v>433</v>
      </c>
      <c r="Z5" t="s">
        <v>548</v>
      </c>
      <c r="AA5" s="9">
        <v>38711</v>
      </c>
      <c r="AB5">
        <v>0</v>
      </c>
      <c r="AC5">
        <v>0</v>
      </c>
      <c r="AD5" t="s">
        <v>131</v>
      </c>
      <c r="AE5" t="s">
        <v>78</v>
      </c>
      <c r="AF5" t="s">
        <v>78</v>
      </c>
      <c r="AG5">
        <v>0</v>
      </c>
      <c r="AH5">
        <v>0</v>
      </c>
      <c r="AI5">
        <v>0</v>
      </c>
      <c r="AJ5" t="s">
        <v>77</v>
      </c>
      <c r="AK5" t="s">
        <v>548</v>
      </c>
      <c r="AL5" s="9">
        <v>38711</v>
      </c>
      <c r="AM5">
        <v>0</v>
      </c>
      <c r="AN5">
        <v>0</v>
      </c>
      <c r="AO5">
        <v>0</v>
      </c>
      <c r="AP5" t="s">
        <v>78</v>
      </c>
      <c r="AQ5">
        <v>0</v>
      </c>
      <c r="AR5">
        <v>26809</v>
      </c>
      <c r="AS5">
        <v>0</v>
      </c>
      <c r="AT5">
        <v>1</v>
      </c>
      <c r="AU5" t="s">
        <v>549</v>
      </c>
      <c r="AV5" t="s">
        <v>221</v>
      </c>
      <c r="AW5">
        <v>0</v>
      </c>
      <c r="AX5">
        <v>0</v>
      </c>
      <c r="AY5">
        <v>0</v>
      </c>
      <c r="AZ5">
        <v>0</v>
      </c>
      <c r="BA5">
        <v>0</v>
      </c>
      <c r="BB5">
        <v>1135516154</v>
      </c>
      <c r="BC5">
        <v>0</v>
      </c>
      <c r="BD5">
        <v>1135516047</v>
      </c>
      <c r="BE5">
        <v>0</v>
      </c>
      <c r="BF5">
        <v>1135516047</v>
      </c>
      <c r="BG5">
        <v>0</v>
      </c>
      <c r="BH5">
        <v>0</v>
      </c>
      <c r="BI5">
        <v>0</v>
      </c>
      <c r="BJ5">
        <v>0</v>
      </c>
      <c r="BK5" t="s">
        <v>78</v>
      </c>
      <c r="BL5" t="s">
        <v>78</v>
      </c>
      <c r="BM5" t="s">
        <v>520</v>
      </c>
      <c r="BN5" s="9">
        <v>25568</v>
      </c>
      <c r="BO5" t="s">
        <v>550</v>
      </c>
      <c r="BP5">
        <v>6</v>
      </c>
      <c r="BQ5" t="s">
        <v>306</v>
      </c>
      <c r="BR5" t="s">
        <v>551</v>
      </c>
      <c r="BS5" s="9">
        <v>40688</v>
      </c>
      <c r="BT5" t="s">
        <v>78</v>
      </c>
      <c r="BU5" t="s">
        <v>78</v>
      </c>
      <c r="BV5" t="s">
        <v>78</v>
      </c>
      <c r="BW5" t="s">
        <v>91</v>
      </c>
      <c r="BX5">
        <v>-99</v>
      </c>
      <c r="BY5">
        <v>0</v>
      </c>
    </row>
    <row r="6" spans="1:77">
      <c r="A6">
        <v>129374142</v>
      </c>
      <c r="B6">
        <v>0</v>
      </c>
      <c r="C6">
        <v>1.52934521052605E+18</v>
      </c>
      <c r="D6" t="s">
        <v>552</v>
      </c>
      <c r="E6" s="9">
        <v>38711</v>
      </c>
      <c r="F6">
        <v>513</v>
      </c>
      <c r="G6">
        <v>337961789</v>
      </c>
      <c r="H6">
        <v>0</v>
      </c>
      <c r="I6" t="s">
        <v>220</v>
      </c>
      <c r="J6" t="s">
        <v>131</v>
      </c>
      <c r="K6" t="s">
        <v>518</v>
      </c>
      <c r="L6" t="s">
        <v>518</v>
      </c>
      <c r="M6" t="s">
        <v>518</v>
      </c>
      <c r="N6" t="s">
        <v>78</v>
      </c>
      <c r="O6" t="s">
        <v>553</v>
      </c>
      <c r="P6" t="s">
        <v>518</v>
      </c>
      <c r="Q6">
        <v>0</v>
      </c>
      <c r="R6">
        <v>0</v>
      </c>
      <c r="S6">
        <v>0</v>
      </c>
      <c r="T6" t="s">
        <v>520</v>
      </c>
      <c r="U6" s="9">
        <v>25568</v>
      </c>
      <c r="V6" t="s">
        <v>520</v>
      </c>
      <c r="W6" s="9">
        <v>25568</v>
      </c>
      <c r="X6" t="s">
        <v>105</v>
      </c>
      <c r="Y6" t="s">
        <v>554</v>
      </c>
      <c r="Z6" s="9">
        <v>39310</v>
      </c>
      <c r="AA6">
        <v>0</v>
      </c>
      <c r="AB6">
        <v>0</v>
      </c>
      <c r="AC6" t="s">
        <v>131</v>
      </c>
      <c r="AD6" t="s">
        <v>131</v>
      </c>
      <c r="AE6" t="s">
        <v>131</v>
      </c>
      <c r="AF6">
        <v>0</v>
      </c>
      <c r="AG6">
        <v>0</v>
      </c>
      <c r="AH6">
        <v>0</v>
      </c>
      <c r="AI6" t="s">
        <v>77</v>
      </c>
      <c r="AJ6" t="s">
        <v>555</v>
      </c>
      <c r="AK6" s="9">
        <v>38711</v>
      </c>
      <c r="AL6">
        <v>0</v>
      </c>
      <c r="AM6">
        <v>0</v>
      </c>
      <c r="AN6">
        <v>0</v>
      </c>
      <c r="AO6" t="s">
        <v>78</v>
      </c>
      <c r="AP6">
        <v>0</v>
      </c>
      <c r="AQ6">
        <v>60030</v>
      </c>
      <c r="AR6">
        <v>0</v>
      </c>
      <c r="AS6">
        <v>1</v>
      </c>
      <c r="AT6" t="s">
        <v>556</v>
      </c>
      <c r="AU6" t="s">
        <v>221</v>
      </c>
      <c r="AV6">
        <v>0</v>
      </c>
      <c r="AW6">
        <v>0</v>
      </c>
      <c r="AX6">
        <v>0</v>
      </c>
      <c r="AY6">
        <v>0</v>
      </c>
      <c r="AZ6">
        <v>0</v>
      </c>
      <c r="BA6">
        <v>1135552370</v>
      </c>
      <c r="BB6">
        <v>0</v>
      </c>
      <c r="BC6">
        <v>1187268634</v>
      </c>
      <c r="BD6">
        <v>0</v>
      </c>
      <c r="BE6">
        <v>1135551488</v>
      </c>
      <c r="BF6">
        <v>0</v>
      </c>
      <c r="BG6">
        <v>0</v>
      </c>
      <c r="BH6">
        <v>0</v>
      </c>
      <c r="BI6">
        <v>0</v>
      </c>
      <c r="BJ6" t="s">
        <v>433</v>
      </c>
      <c r="BK6" t="s">
        <v>557</v>
      </c>
      <c r="BL6" t="s">
        <v>558</v>
      </c>
      <c r="BM6" s="9">
        <v>40421</v>
      </c>
      <c r="BN6" t="s">
        <v>550</v>
      </c>
      <c r="BO6">
        <v>6</v>
      </c>
      <c r="BP6" t="s">
        <v>306</v>
      </c>
      <c r="BQ6" t="s">
        <v>559</v>
      </c>
      <c r="BR6" s="9">
        <v>40681</v>
      </c>
      <c r="BS6" t="s">
        <v>78</v>
      </c>
      <c r="BT6" t="s">
        <v>78</v>
      </c>
      <c r="BU6" t="s">
        <v>78</v>
      </c>
      <c r="BV6" t="s">
        <v>91</v>
      </c>
      <c r="BW6">
        <v>-99</v>
      </c>
      <c r="BX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1CCF8-4038-40D2-964A-3CF82FCDF3A6}">
  <dimension ref="A1:CW46"/>
  <sheetViews>
    <sheetView workbookViewId="0">
      <selection activeCell="B1" sqref="B1"/>
    </sheetView>
  </sheetViews>
  <sheetFormatPr defaultRowHeight="14.5"/>
  <cols>
    <col min="11" max="11" width="12.26953125" bestFit="1" customWidth="1"/>
  </cols>
  <sheetData>
    <row r="1" spans="1:101">
      <c r="A1" t="s">
        <v>29</v>
      </c>
      <c r="B1" t="s">
        <v>353</v>
      </c>
      <c r="C1" t="s">
        <v>30</v>
      </c>
      <c r="D1" t="s">
        <v>354</v>
      </c>
      <c r="E1" t="s">
        <v>32</v>
      </c>
      <c r="F1" t="s">
        <v>155</v>
      </c>
      <c r="G1" t="s">
        <v>156</v>
      </c>
      <c r="H1" t="s">
        <v>355</v>
      </c>
      <c r="I1" t="s">
        <v>33</v>
      </c>
      <c r="J1" t="s">
        <v>356</v>
      </c>
      <c r="K1" t="s">
        <v>357</v>
      </c>
      <c r="L1" t="s">
        <v>358</v>
      </c>
      <c r="M1" t="s">
        <v>359</v>
      </c>
      <c r="N1" t="s">
        <v>360</v>
      </c>
      <c r="O1" t="s">
        <v>338</v>
      </c>
      <c r="P1" t="s">
        <v>41</v>
      </c>
      <c r="Q1" t="s">
        <v>178</v>
      </c>
      <c r="R1" t="s">
        <v>361</v>
      </c>
      <c r="S1" t="s">
        <v>362</v>
      </c>
      <c r="T1" t="s">
        <v>363</v>
      </c>
      <c r="U1" t="s">
        <v>364</v>
      </c>
      <c r="V1" t="s">
        <v>339</v>
      </c>
      <c r="W1" t="s">
        <v>31</v>
      </c>
      <c r="X1" t="s">
        <v>365</v>
      </c>
      <c r="Y1" t="s">
        <v>366</v>
      </c>
      <c r="Z1" t="s">
        <v>367</v>
      </c>
      <c r="AA1" t="s">
        <v>368</v>
      </c>
      <c r="AB1" t="s">
        <v>369</v>
      </c>
      <c r="AC1" t="s">
        <v>370</v>
      </c>
      <c r="AD1" t="s">
        <v>371</v>
      </c>
      <c r="AE1" t="s">
        <v>39</v>
      </c>
      <c r="AF1" t="s">
        <v>372</v>
      </c>
      <c r="AG1" t="s">
        <v>373</v>
      </c>
      <c r="AH1" t="s">
        <v>374</v>
      </c>
      <c r="AI1" t="s">
        <v>375</v>
      </c>
      <c r="AJ1" t="s">
        <v>376</v>
      </c>
      <c r="AK1" t="s">
        <v>377</v>
      </c>
      <c r="AL1" t="s">
        <v>378</v>
      </c>
      <c r="AM1" t="s">
        <v>38</v>
      </c>
      <c r="AN1" t="s">
        <v>379</v>
      </c>
      <c r="AO1" t="s">
        <v>380</v>
      </c>
      <c r="AP1" t="s">
        <v>47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157</v>
      </c>
      <c r="AY1" t="s">
        <v>158</v>
      </c>
      <c r="AZ1" t="s">
        <v>159</v>
      </c>
      <c r="BA1" t="s">
        <v>160</v>
      </c>
      <c r="BB1" t="s">
        <v>161</v>
      </c>
      <c r="BC1" t="s">
        <v>162</v>
      </c>
      <c r="BD1" t="s">
        <v>163</v>
      </c>
      <c r="BE1" t="s">
        <v>164</v>
      </c>
      <c r="BF1" t="s">
        <v>165</v>
      </c>
      <c r="BG1" t="s">
        <v>166</v>
      </c>
      <c r="BH1" t="s">
        <v>167</v>
      </c>
      <c r="BI1" t="s">
        <v>168</v>
      </c>
      <c r="BJ1" t="s">
        <v>169</v>
      </c>
      <c r="BK1" t="s">
        <v>170</v>
      </c>
      <c r="BL1" t="s">
        <v>171</v>
      </c>
      <c r="BM1" t="s">
        <v>172</v>
      </c>
      <c r="BN1" t="s">
        <v>173</v>
      </c>
      <c r="BO1" t="s">
        <v>174</v>
      </c>
      <c r="BP1" t="s">
        <v>175</v>
      </c>
      <c r="BQ1" t="s">
        <v>388</v>
      </c>
      <c r="BR1" t="s">
        <v>46</v>
      </c>
      <c r="BS1" t="s">
        <v>176</v>
      </c>
      <c r="BT1" t="s">
        <v>177</v>
      </c>
      <c r="BU1" t="s">
        <v>389</v>
      </c>
      <c r="BV1" t="s">
        <v>390</v>
      </c>
      <c r="BW1" t="s">
        <v>391</v>
      </c>
      <c r="BX1" t="s">
        <v>392</v>
      </c>
      <c r="BY1" t="s">
        <v>393</v>
      </c>
      <c r="BZ1" t="s">
        <v>394</v>
      </c>
      <c r="CA1" t="s">
        <v>45</v>
      </c>
      <c r="CB1" t="s">
        <v>179</v>
      </c>
      <c r="CC1" t="s">
        <v>180</v>
      </c>
      <c r="CD1" t="s">
        <v>181</v>
      </c>
      <c r="CE1" t="s">
        <v>182</v>
      </c>
      <c r="CF1" t="s">
        <v>395</v>
      </c>
      <c r="CG1" t="s">
        <v>396</v>
      </c>
      <c r="CH1" t="s">
        <v>397</v>
      </c>
      <c r="CI1" t="s">
        <v>398</v>
      </c>
      <c r="CJ1" t="s">
        <v>399</v>
      </c>
      <c r="CK1" t="s">
        <v>400</v>
      </c>
      <c r="CL1" t="s">
        <v>401</v>
      </c>
      <c r="CM1" t="s">
        <v>402</v>
      </c>
      <c r="CN1" t="s">
        <v>403</v>
      </c>
      <c r="CO1" t="s">
        <v>404</v>
      </c>
      <c r="CP1" t="s">
        <v>405</v>
      </c>
      <c r="CQ1" t="s">
        <v>406</v>
      </c>
      <c r="CR1" t="s">
        <v>407</v>
      </c>
      <c r="CS1" t="s">
        <v>408</v>
      </c>
      <c r="CT1" t="s">
        <v>409</v>
      </c>
      <c r="CU1" t="s">
        <v>48</v>
      </c>
      <c r="CV1" t="s">
        <v>183</v>
      </c>
      <c r="CW1" t="s">
        <v>410</v>
      </c>
    </row>
    <row r="2" spans="1:101">
      <c r="A2">
        <v>2.08316790653965E+16</v>
      </c>
      <c r="B2" t="s">
        <v>220</v>
      </c>
      <c r="C2">
        <v>2.08315695199612E+16</v>
      </c>
      <c r="D2" t="s">
        <v>78</v>
      </c>
      <c r="E2">
        <v>1.53439211587341E+18</v>
      </c>
      <c r="F2" t="s">
        <v>219</v>
      </c>
      <c r="G2" t="s">
        <v>84</v>
      </c>
      <c r="H2" s="13">
        <v>44515.50408564815</v>
      </c>
      <c r="I2" s="9">
        <v>44515</v>
      </c>
      <c r="J2" s="13">
        <v>44515.50409722222</v>
      </c>
      <c r="K2" s="9">
        <v>44515</v>
      </c>
      <c r="L2">
        <v>1346502656</v>
      </c>
      <c r="M2">
        <v>35651584</v>
      </c>
      <c r="N2">
        <v>103315</v>
      </c>
      <c r="O2">
        <v>5020</v>
      </c>
      <c r="P2" t="s">
        <v>105</v>
      </c>
      <c r="Q2" t="s">
        <v>105</v>
      </c>
      <c r="R2">
        <v>0</v>
      </c>
      <c r="S2">
        <v>55454</v>
      </c>
      <c r="T2" t="s">
        <v>411</v>
      </c>
      <c r="U2" t="s">
        <v>78</v>
      </c>
      <c r="V2" t="s">
        <v>220</v>
      </c>
      <c r="W2">
        <v>4409275656</v>
      </c>
      <c r="X2">
        <v>0</v>
      </c>
      <c r="Y2" t="s">
        <v>78</v>
      </c>
      <c r="Z2" t="s">
        <v>78</v>
      </c>
      <c r="AA2" t="s">
        <v>412</v>
      </c>
      <c r="AB2" t="s">
        <v>78</v>
      </c>
      <c r="AC2">
        <v>20358479337</v>
      </c>
      <c r="AD2" t="s">
        <v>78</v>
      </c>
      <c r="AE2" t="s">
        <v>413</v>
      </c>
      <c r="AF2" t="s">
        <v>414</v>
      </c>
      <c r="AG2" t="s">
        <v>415</v>
      </c>
      <c r="AH2">
        <v>0</v>
      </c>
      <c r="AI2" t="s">
        <v>416</v>
      </c>
      <c r="AJ2">
        <v>1570555522</v>
      </c>
      <c r="AK2" t="s">
        <v>417</v>
      </c>
      <c r="AL2" s="13">
        <v>44515.50409722222</v>
      </c>
      <c r="AM2" t="s">
        <v>86</v>
      </c>
      <c r="AN2" t="s">
        <v>78</v>
      </c>
      <c r="AO2" t="s">
        <v>78</v>
      </c>
      <c r="AP2" t="s">
        <v>84</v>
      </c>
      <c r="AQ2">
        <v>0</v>
      </c>
      <c r="AR2" t="s">
        <v>418</v>
      </c>
      <c r="AS2" t="s">
        <v>78</v>
      </c>
      <c r="AT2">
        <v>0</v>
      </c>
      <c r="AU2">
        <v>0</v>
      </c>
      <c r="AV2" t="s">
        <v>419</v>
      </c>
      <c r="AW2">
        <v>2199098789920</v>
      </c>
      <c r="AX2" t="s">
        <v>220</v>
      </c>
      <c r="AY2" t="s">
        <v>220</v>
      </c>
      <c r="AZ2" t="s">
        <v>220</v>
      </c>
      <c r="BA2" t="s">
        <v>220</v>
      </c>
      <c r="BB2" t="s">
        <v>220</v>
      </c>
      <c r="BC2" t="s">
        <v>220</v>
      </c>
      <c r="BD2" t="s">
        <v>220</v>
      </c>
      <c r="BE2" t="s">
        <v>220</v>
      </c>
      <c r="BF2" t="s">
        <v>220</v>
      </c>
      <c r="BG2" t="s">
        <v>221</v>
      </c>
      <c r="BH2" t="s">
        <v>220</v>
      </c>
      <c r="BI2" t="s">
        <v>220</v>
      </c>
      <c r="BJ2" t="s">
        <v>220</v>
      </c>
      <c r="BK2" t="s">
        <v>220</v>
      </c>
      <c r="BL2" t="s">
        <v>221</v>
      </c>
      <c r="BM2" t="s">
        <v>220</v>
      </c>
      <c r="BN2" t="s">
        <v>220</v>
      </c>
      <c r="BO2" t="s">
        <v>220</v>
      </c>
      <c r="BP2" t="s">
        <v>220</v>
      </c>
      <c r="BQ2">
        <v>2.08315695199612E+16</v>
      </c>
      <c r="BR2" t="s">
        <v>279</v>
      </c>
      <c r="BS2" t="s">
        <v>220</v>
      </c>
      <c r="BT2" t="s">
        <v>220</v>
      </c>
      <c r="BU2" t="s">
        <v>78</v>
      </c>
      <c r="BV2" t="s">
        <v>78</v>
      </c>
      <c r="BW2" t="s">
        <v>78</v>
      </c>
      <c r="BX2" t="s">
        <v>78</v>
      </c>
      <c r="BY2" t="s">
        <v>78</v>
      </c>
      <c r="BZ2" t="s">
        <v>78</v>
      </c>
      <c r="CA2" t="s">
        <v>82</v>
      </c>
      <c r="CB2" t="s">
        <v>220</v>
      </c>
      <c r="CC2" t="s">
        <v>220</v>
      </c>
      <c r="CD2" t="s">
        <v>221</v>
      </c>
      <c r="CE2" t="s">
        <v>220</v>
      </c>
      <c r="CF2" t="s">
        <v>220</v>
      </c>
      <c r="CG2" t="s">
        <v>220</v>
      </c>
      <c r="CH2" t="s">
        <v>220</v>
      </c>
      <c r="CI2" t="s">
        <v>220</v>
      </c>
      <c r="CJ2">
        <v>0</v>
      </c>
      <c r="CK2">
        <v>0</v>
      </c>
      <c r="CL2">
        <v>0</v>
      </c>
      <c r="CM2">
        <v>0</v>
      </c>
      <c r="CN2" t="s">
        <v>220</v>
      </c>
      <c r="CO2" t="s">
        <v>78</v>
      </c>
      <c r="CP2" t="s">
        <v>78</v>
      </c>
      <c r="CQ2" t="s">
        <v>78</v>
      </c>
      <c r="CR2">
        <v>18663686468</v>
      </c>
      <c r="CS2">
        <v>0</v>
      </c>
      <c r="CT2" t="s">
        <v>219</v>
      </c>
      <c r="CU2" t="s">
        <v>280</v>
      </c>
      <c r="CV2" t="s">
        <v>78</v>
      </c>
      <c r="CW2" t="s">
        <v>420</v>
      </c>
    </row>
    <row r="3" spans="1:101">
      <c r="A3">
        <v>2.08316903070685E+16</v>
      </c>
      <c r="B3" t="s">
        <v>220</v>
      </c>
      <c r="C3">
        <v>2.08315785780809E+16</v>
      </c>
      <c r="D3" t="s">
        <v>78</v>
      </c>
      <c r="E3">
        <v>1.22704765899427E+18</v>
      </c>
      <c r="F3" t="s">
        <v>219</v>
      </c>
      <c r="G3" t="s">
        <v>84</v>
      </c>
      <c r="H3" s="13">
        <v>44515.338229166664</v>
      </c>
      <c r="I3" s="9">
        <v>44515</v>
      </c>
      <c r="J3" s="13">
        <v>44515.338229166664</v>
      </c>
      <c r="K3" s="9">
        <v>44515</v>
      </c>
      <c r="L3">
        <v>1346502656</v>
      </c>
      <c r="M3">
        <v>35651584</v>
      </c>
      <c r="N3">
        <v>200</v>
      </c>
      <c r="O3">
        <v>200</v>
      </c>
      <c r="P3" t="s">
        <v>105</v>
      </c>
      <c r="Q3" t="s">
        <v>105</v>
      </c>
      <c r="R3">
        <v>0</v>
      </c>
      <c r="S3">
        <v>670354</v>
      </c>
      <c r="T3" t="s">
        <v>421</v>
      </c>
      <c r="U3" t="s">
        <v>422</v>
      </c>
      <c r="V3" t="s">
        <v>423</v>
      </c>
      <c r="W3">
        <v>4560950983</v>
      </c>
      <c r="X3">
        <v>0</v>
      </c>
      <c r="Y3" t="s">
        <v>78</v>
      </c>
      <c r="Z3" t="s">
        <v>78</v>
      </c>
      <c r="AA3" t="s">
        <v>424</v>
      </c>
      <c r="AB3" t="s">
        <v>78</v>
      </c>
      <c r="AC3">
        <v>539291</v>
      </c>
      <c r="AD3" t="s">
        <v>78</v>
      </c>
      <c r="AE3" t="s">
        <v>425</v>
      </c>
      <c r="AF3" t="s">
        <v>426</v>
      </c>
      <c r="AG3" t="s">
        <v>427</v>
      </c>
      <c r="AH3">
        <v>0</v>
      </c>
      <c r="AI3">
        <v>131916539291</v>
      </c>
      <c r="AJ3">
        <v>174030076999</v>
      </c>
      <c r="AK3" t="s">
        <v>428</v>
      </c>
      <c r="AL3" s="13">
        <v>44515.338414351849</v>
      </c>
      <c r="AM3" t="s">
        <v>429</v>
      </c>
      <c r="AN3" t="s">
        <v>78</v>
      </c>
      <c r="AO3" t="s">
        <v>78</v>
      </c>
      <c r="AP3" t="s">
        <v>84</v>
      </c>
      <c r="AQ3">
        <v>0</v>
      </c>
      <c r="AR3" t="s">
        <v>422</v>
      </c>
      <c r="AS3" t="s">
        <v>78</v>
      </c>
      <c r="AT3">
        <v>0</v>
      </c>
      <c r="AU3" t="s">
        <v>78</v>
      </c>
      <c r="AV3" t="s">
        <v>430</v>
      </c>
      <c r="AW3">
        <v>1.15293256850974E+18</v>
      </c>
      <c r="AX3" t="s">
        <v>220</v>
      </c>
      <c r="AY3" t="s">
        <v>220</v>
      </c>
      <c r="AZ3" t="s">
        <v>220</v>
      </c>
      <c r="BA3" t="s">
        <v>220</v>
      </c>
      <c r="BB3" t="s">
        <v>220</v>
      </c>
      <c r="BC3" t="s">
        <v>220</v>
      </c>
      <c r="BD3" t="s">
        <v>220</v>
      </c>
      <c r="BE3" t="s">
        <v>220</v>
      </c>
      <c r="BF3" t="s">
        <v>220</v>
      </c>
      <c r="BG3" t="s">
        <v>220</v>
      </c>
      <c r="BH3" t="s">
        <v>220</v>
      </c>
      <c r="BI3" t="s">
        <v>220</v>
      </c>
      <c r="BJ3" t="s">
        <v>220</v>
      </c>
      <c r="BK3" t="s">
        <v>220</v>
      </c>
      <c r="BL3" t="s">
        <v>221</v>
      </c>
      <c r="BM3" t="s">
        <v>220</v>
      </c>
      <c r="BN3" t="s">
        <v>220</v>
      </c>
      <c r="BO3" t="s">
        <v>220</v>
      </c>
      <c r="BP3" t="s">
        <v>220</v>
      </c>
      <c r="BQ3">
        <v>2.08315785780809E+16</v>
      </c>
      <c r="BR3" t="s">
        <v>238</v>
      </c>
      <c r="BS3" t="s">
        <v>220</v>
      </c>
      <c r="BT3" t="s">
        <v>220</v>
      </c>
      <c r="BU3" t="s">
        <v>78</v>
      </c>
      <c r="BV3" t="s">
        <v>78</v>
      </c>
      <c r="BW3" t="s">
        <v>78</v>
      </c>
      <c r="BX3" t="s">
        <v>78</v>
      </c>
      <c r="BY3" t="s">
        <v>78</v>
      </c>
      <c r="BZ3" t="s">
        <v>78</v>
      </c>
      <c r="CA3" t="s">
        <v>222</v>
      </c>
      <c r="CB3" t="s">
        <v>220</v>
      </c>
      <c r="CC3" t="s">
        <v>220</v>
      </c>
      <c r="CD3" t="s">
        <v>221</v>
      </c>
      <c r="CE3" t="s">
        <v>220</v>
      </c>
      <c r="CF3" t="s">
        <v>220</v>
      </c>
      <c r="CG3" t="s">
        <v>220</v>
      </c>
      <c r="CH3" t="s">
        <v>220</v>
      </c>
      <c r="CI3" t="s">
        <v>220</v>
      </c>
      <c r="CJ3">
        <v>0</v>
      </c>
      <c r="CK3">
        <v>0</v>
      </c>
      <c r="CL3">
        <v>0</v>
      </c>
      <c r="CM3">
        <v>0</v>
      </c>
      <c r="CN3" t="s">
        <v>220</v>
      </c>
      <c r="CO3" t="s">
        <v>78</v>
      </c>
      <c r="CP3" t="s">
        <v>78</v>
      </c>
      <c r="CQ3" t="s">
        <v>78</v>
      </c>
      <c r="CR3">
        <v>4029357733</v>
      </c>
      <c r="CS3">
        <v>0</v>
      </c>
      <c r="CT3" t="s">
        <v>219</v>
      </c>
      <c r="CU3" t="s">
        <v>233</v>
      </c>
      <c r="CV3" t="s">
        <v>78</v>
      </c>
      <c r="CW3" t="s">
        <v>431</v>
      </c>
    </row>
    <row r="4" spans="1:101">
      <c r="A4">
        <v>2.08316695023455E+16</v>
      </c>
      <c r="B4" t="s">
        <v>220</v>
      </c>
      <c r="C4">
        <v>2.0831564884152E+16</v>
      </c>
      <c r="D4" t="s">
        <v>78</v>
      </c>
      <c r="E4">
        <v>2.26123031028451E+18</v>
      </c>
      <c r="F4" t="s">
        <v>219</v>
      </c>
      <c r="G4" t="s">
        <v>84</v>
      </c>
      <c r="H4" s="13">
        <v>44515.854375000003</v>
      </c>
      <c r="I4" s="9">
        <v>44515</v>
      </c>
      <c r="J4" s="13">
        <v>44515.854375000003</v>
      </c>
      <c r="K4" s="9">
        <v>44515</v>
      </c>
      <c r="L4">
        <v>1346502656</v>
      </c>
      <c r="M4">
        <v>35651584</v>
      </c>
      <c r="N4">
        <v>5480</v>
      </c>
      <c r="O4">
        <v>4024</v>
      </c>
      <c r="P4" t="s">
        <v>105</v>
      </c>
      <c r="Q4" t="s">
        <v>105</v>
      </c>
      <c r="R4">
        <v>0</v>
      </c>
      <c r="S4">
        <v>562528</v>
      </c>
      <c r="T4" t="s">
        <v>432</v>
      </c>
      <c r="U4" t="s">
        <v>433</v>
      </c>
      <c r="V4" t="s">
        <v>93</v>
      </c>
      <c r="W4">
        <v>4552192380</v>
      </c>
      <c r="X4">
        <v>0</v>
      </c>
      <c r="Y4" t="s">
        <v>78</v>
      </c>
      <c r="Z4" t="s">
        <v>78</v>
      </c>
      <c r="AA4" t="s">
        <v>434</v>
      </c>
      <c r="AB4" t="s">
        <v>78</v>
      </c>
      <c r="AC4">
        <v>330360</v>
      </c>
      <c r="AD4" t="s">
        <v>78</v>
      </c>
      <c r="AE4" t="s">
        <v>94</v>
      </c>
      <c r="AF4" t="s">
        <v>435</v>
      </c>
      <c r="AG4" t="s">
        <v>436</v>
      </c>
      <c r="AH4">
        <v>0</v>
      </c>
      <c r="AI4" t="s">
        <v>437</v>
      </c>
      <c r="AJ4">
        <v>980200061995</v>
      </c>
      <c r="AK4" t="s">
        <v>438</v>
      </c>
      <c r="AL4" s="13">
        <v>44515.854548611111</v>
      </c>
      <c r="AM4" t="s">
        <v>93</v>
      </c>
      <c r="AN4" t="s">
        <v>78</v>
      </c>
      <c r="AO4" t="s">
        <v>78</v>
      </c>
      <c r="AP4" t="s">
        <v>84</v>
      </c>
      <c r="AQ4">
        <v>0</v>
      </c>
      <c r="AR4" t="s">
        <v>433</v>
      </c>
      <c r="AS4" t="s">
        <v>439</v>
      </c>
      <c r="AT4">
        <v>0</v>
      </c>
      <c r="AU4">
        <v>0</v>
      </c>
      <c r="AV4" t="s">
        <v>440</v>
      </c>
      <c r="AW4">
        <v>1.1529237037309299E+18</v>
      </c>
      <c r="AX4" t="s">
        <v>220</v>
      </c>
      <c r="AY4" t="s">
        <v>220</v>
      </c>
      <c r="AZ4" t="s">
        <v>220</v>
      </c>
      <c r="BA4" t="s">
        <v>220</v>
      </c>
      <c r="BB4" t="s">
        <v>220</v>
      </c>
      <c r="BC4" t="s">
        <v>220</v>
      </c>
      <c r="BD4" t="s">
        <v>220</v>
      </c>
      <c r="BE4" t="s">
        <v>220</v>
      </c>
      <c r="BF4" t="s">
        <v>220</v>
      </c>
      <c r="BG4" t="s">
        <v>220</v>
      </c>
      <c r="BH4" t="s">
        <v>220</v>
      </c>
      <c r="BI4" t="s">
        <v>220</v>
      </c>
      <c r="BJ4" t="s">
        <v>220</v>
      </c>
      <c r="BK4" t="s">
        <v>220</v>
      </c>
      <c r="BL4" t="s">
        <v>221</v>
      </c>
      <c r="BM4" t="s">
        <v>220</v>
      </c>
      <c r="BN4" t="s">
        <v>220</v>
      </c>
      <c r="BO4" t="s">
        <v>220</v>
      </c>
      <c r="BP4" t="s">
        <v>220</v>
      </c>
      <c r="BQ4">
        <v>2.0831564884152E+16</v>
      </c>
      <c r="BR4" t="s">
        <v>97</v>
      </c>
      <c r="BS4" t="s">
        <v>220</v>
      </c>
      <c r="BT4" t="s">
        <v>221</v>
      </c>
      <c r="BU4" t="s">
        <v>78</v>
      </c>
      <c r="BV4" t="s">
        <v>78</v>
      </c>
      <c r="BW4" t="s">
        <v>78</v>
      </c>
      <c r="BX4" t="s">
        <v>78</v>
      </c>
      <c r="BY4" t="s">
        <v>78</v>
      </c>
      <c r="BZ4" t="s">
        <v>78</v>
      </c>
      <c r="CA4" t="s">
        <v>82</v>
      </c>
      <c r="CB4" t="s">
        <v>220</v>
      </c>
      <c r="CC4" t="s">
        <v>220</v>
      </c>
      <c r="CD4" t="s">
        <v>221</v>
      </c>
      <c r="CE4" t="s">
        <v>221</v>
      </c>
      <c r="CF4" t="s">
        <v>220</v>
      </c>
      <c r="CG4" t="s">
        <v>220</v>
      </c>
      <c r="CH4" t="s">
        <v>220</v>
      </c>
      <c r="CI4" t="s">
        <v>220</v>
      </c>
      <c r="CJ4">
        <v>0</v>
      </c>
      <c r="CK4">
        <v>0</v>
      </c>
      <c r="CL4">
        <v>0</v>
      </c>
      <c r="CM4">
        <v>0</v>
      </c>
      <c r="CN4" t="s">
        <v>220</v>
      </c>
      <c r="CO4" t="s">
        <v>78</v>
      </c>
      <c r="CP4" t="s">
        <v>78</v>
      </c>
      <c r="CQ4" t="s">
        <v>78</v>
      </c>
      <c r="CR4">
        <v>4029357733</v>
      </c>
      <c r="CS4">
        <v>0</v>
      </c>
      <c r="CT4" t="s">
        <v>219</v>
      </c>
      <c r="CU4" t="s">
        <v>85</v>
      </c>
      <c r="CV4" t="s">
        <v>78</v>
      </c>
      <c r="CW4" t="s">
        <v>441</v>
      </c>
    </row>
    <row r="5" spans="1:101">
      <c r="A5">
        <v>2.08316903053998E+16</v>
      </c>
      <c r="B5" t="s">
        <v>220</v>
      </c>
      <c r="C5">
        <v>2.08315785779135E+16</v>
      </c>
      <c r="D5" t="s">
        <v>78</v>
      </c>
      <c r="E5">
        <v>1.7484356290376699E+18</v>
      </c>
      <c r="F5" t="s">
        <v>219</v>
      </c>
      <c r="G5" t="s">
        <v>131</v>
      </c>
      <c r="H5" s="13">
        <v>44515.334826388891</v>
      </c>
      <c r="I5" s="9">
        <v>44515</v>
      </c>
      <c r="J5" s="13">
        <v>44515.334837962961</v>
      </c>
      <c r="K5" s="9">
        <v>44515</v>
      </c>
      <c r="L5">
        <v>1346502656</v>
      </c>
      <c r="M5">
        <v>236978176</v>
      </c>
      <c r="N5">
        <v>1837</v>
      </c>
      <c r="O5">
        <v>1341</v>
      </c>
      <c r="P5" t="s">
        <v>105</v>
      </c>
      <c r="Q5" t="s">
        <v>105</v>
      </c>
      <c r="R5">
        <v>0</v>
      </c>
      <c r="S5" t="s">
        <v>442</v>
      </c>
      <c r="T5" t="s">
        <v>432</v>
      </c>
      <c r="U5" t="s">
        <v>105</v>
      </c>
      <c r="V5" t="s">
        <v>93</v>
      </c>
      <c r="W5">
        <v>4590184418</v>
      </c>
      <c r="X5">
        <v>0</v>
      </c>
      <c r="Y5" t="s">
        <v>78</v>
      </c>
      <c r="Z5" t="s">
        <v>78</v>
      </c>
      <c r="AA5" t="s">
        <v>443</v>
      </c>
      <c r="AB5" t="s">
        <v>78</v>
      </c>
      <c r="AC5">
        <v>62666</v>
      </c>
      <c r="AD5" t="s">
        <v>78</v>
      </c>
      <c r="AE5" t="s">
        <v>94</v>
      </c>
      <c r="AF5" t="s">
        <v>444</v>
      </c>
      <c r="AG5" t="s">
        <v>445</v>
      </c>
      <c r="AH5">
        <v>0</v>
      </c>
      <c r="AI5" t="s">
        <v>446</v>
      </c>
      <c r="AJ5">
        <v>980200061995</v>
      </c>
      <c r="AK5" t="s">
        <v>438</v>
      </c>
      <c r="AL5" s="13">
        <v>44515.335081018522</v>
      </c>
      <c r="AM5" t="s">
        <v>93</v>
      </c>
      <c r="AN5" t="s">
        <v>78</v>
      </c>
      <c r="AO5" t="s">
        <v>78</v>
      </c>
      <c r="AP5" t="s">
        <v>131</v>
      </c>
      <c r="AQ5">
        <v>0</v>
      </c>
      <c r="AR5" t="s">
        <v>105</v>
      </c>
      <c r="AS5" t="s">
        <v>439</v>
      </c>
      <c r="AT5">
        <v>0</v>
      </c>
      <c r="AU5">
        <v>0</v>
      </c>
      <c r="AV5" t="s">
        <v>447</v>
      </c>
      <c r="AW5">
        <v>1.29704775658625E+18</v>
      </c>
      <c r="AX5" t="s">
        <v>220</v>
      </c>
      <c r="AY5" t="s">
        <v>220</v>
      </c>
      <c r="AZ5" t="s">
        <v>220</v>
      </c>
      <c r="BA5" t="s">
        <v>220</v>
      </c>
      <c r="BB5" t="s">
        <v>220</v>
      </c>
      <c r="BC5" t="s">
        <v>220</v>
      </c>
      <c r="BD5" t="s">
        <v>220</v>
      </c>
      <c r="BE5" t="s">
        <v>220</v>
      </c>
      <c r="BF5" t="s">
        <v>220</v>
      </c>
      <c r="BG5" t="s">
        <v>220</v>
      </c>
      <c r="BH5" t="s">
        <v>220</v>
      </c>
      <c r="BI5" t="s">
        <v>220</v>
      </c>
      <c r="BJ5" t="s">
        <v>220</v>
      </c>
      <c r="BK5" t="s">
        <v>220</v>
      </c>
      <c r="BL5" t="s">
        <v>221</v>
      </c>
      <c r="BM5" t="s">
        <v>220</v>
      </c>
      <c r="BN5" t="s">
        <v>220</v>
      </c>
      <c r="BO5" t="s">
        <v>220</v>
      </c>
      <c r="BP5" t="s">
        <v>220</v>
      </c>
      <c r="BQ5">
        <v>2.08315785779135E+16</v>
      </c>
      <c r="BR5" t="s">
        <v>97</v>
      </c>
      <c r="BS5" t="s">
        <v>220</v>
      </c>
      <c r="BT5" t="s">
        <v>221</v>
      </c>
      <c r="BU5" t="s">
        <v>78</v>
      </c>
      <c r="BV5" t="s">
        <v>78</v>
      </c>
      <c r="BW5" t="s">
        <v>78</v>
      </c>
      <c r="BX5" t="s">
        <v>78</v>
      </c>
      <c r="BY5" t="s">
        <v>78</v>
      </c>
      <c r="BZ5" t="s">
        <v>78</v>
      </c>
      <c r="CA5" t="s">
        <v>448</v>
      </c>
      <c r="CB5" t="s">
        <v>220</v>
      </c>
      <c r="CC5" t="s">
        <v>220</v>
      </c>
      <c r="CD5" t="s">
        <v>221</v>
      </c>
      <c r="CE5" t="s">
        <v>220</v>
      </c>
      <c r="CF5" t="s">
        <v>220</v>
      </c>
      <c r="CG5" t="s">
        <v>220</v>
      </c>
      <c r="CH5" t="s">
        <v>220</v>
      </c>
      <c r="CI5" t="s">
        <v>220</v>
      </c>
      <c r="CJ5">
        <v>0</v>
      </c>
      <c r="CK5">
        <v>0</v>
      </c>
      <c r="CL5">
        <v>0</v>
      </c>
      <c r="CM5">
        <v>0</v>
      </c>
      <c r="CN5" t="s">
        <v>220</v>
      </c>
      <c r="CO5" t="s">
        <v>78</v>
      </c>
      <c r="CP5" t="s">
        <v>449</v>
      </c>
      <c r="CQ5" t="s">
        <v>78</v>
      </c>
      <c r="CR5">
        <v>1800073263</v>
      </c>
      <c r="CS5">
        <v>0</v>
      </c>
      <c r="CT5" t="s">
        <v>219</v>
      </c>
      <c r="CU5" t="s">
        <v>85</v>
      </c>
      <c r="CV5" t="s">
        <v>78</v>
      </c>
      <c r="CW5" t="s">
        <v>91</v>
      </c>
    </row>
    <row r="6" spans="1:101">
      <c r="A6">
        <v>2.08316902441318E+16</v>
      </c>
      <c r="B6" t="s">
        <v>220</v>
      </c>
      <c r="C6">
        <v>2.08315785724728E+16</v>
      </c>
      <c r="D6" t="s">
        <v>78</v>
      </c>
      <c r="E6">
        <v>1.8828860530388101E+18</v>
      </c>
      <c r="F6" t="s">
        <v>219</v>
      </c>
      <c r="G6" t="s">
        <v>131</v>
      </c>
      <c r="H6" s="13">
        <v>44515.186956018515</v>
      </c>
      <c r="I6" s="9">
        <v>44515</v>
      </c>
      <c r="J6" s="13">
        <v>44515.186967592592</v>
      </c>
      <c r="K6" s="9">
        <v>44515</v>
      </c>
      <c r="L6">
        <v>1346502656</v>
      </c>
      <c r="M6">
        <v>35651584</v>
      </c>
      <c r="N6">
        <v>12893</v>
      </c>
      <c r="O6">
        <v>12893</v>
      </c>
      <c r="P6" t="s">
        <v>105</v>
      </c>
      <c r="Q6" t="s">
        <v>105</v>
      </c>
      <c r="R6">
        <v>0</v>
      </c>
      <c r="S6">
        <v>62914</v>
      </c>
      <c r="T6" t="s">
        <v>421</v>
      </c>
      <c r="U6" t="s">
        <v>221</v>
      </c>
      <c r="V6" t="s">
        <v>450</v>
      </c>
      <c r="W6">
        <v>4207965470</v>
      </c>
      <c r="X6">
        <v>0</v>
      </c>
      <c r="Y6" t="s">
        <v>78</v>
      </c>
      <c r="Z6" t="s">
        <v>78</v>
      </c>
      <c r="AA6" t="s">
        <v>451</v>
      </c>
      <c r="AB6" t="s">
        <v>78</v>
      </c>
      <c r="AC6">
        <v>122534</v>
      </c>
      <c r="AD6" t="s">
        <v>78</v>
      </c>
      <c r="AE6" t="s">
        <v>425</v>
      </c>
      <c r="AF6" t="s">
        <v>452</v>
      </c>
      <c r="AG6" t="s">
        <v>453</v>
      </c>
      <c r="AH6">
        <v>0</v>
      </c>
      <c r="AI6">
        <v>131912122534</v>
      </c>
      <c r="AJ6">
        <v>174030072998</v>
      </c>
      <c r="AK6" t="s">
        <v>255</v>
      </c>
      <c r="AL6" s="13">
        <v>44515.186967592592</v>
      </c>
      <c r="AM6" t="s">
        <v>429</v>
      </c>
      <c r="AN6" t="s">
        <v>78</v>
      </c>
      <c r="AO6" t="s">
        <v>78</v>
      </c>
      <c r="AP6" t="s">
        <v>131</v>
      </c>
      <c r="AQ6">
        <v>0</v>
      </c>
      <c r="AR6" t="s">
        <v>221</v>
      </c>
      <c r="AS6" t="s">
        <v>78</v>
      </c>
      <c r="AT6">
        <v>0</v>
      </c>
      <c r="AU6" t="s">
        <v>78</v>
      </c>
      <c r="AV6" t="s">
        <v>454</v>
      </c>
      <c r="AW6">
        <v>5.9087249102340403E+18</v>
      </c>
      <c r="AX6" t="s">
        <v>220</v>
      </c>
      <c r="AY6" t="s">
        <v>220</v>
      </c>
      <c r="AZ6" t="s">
        <v>220</v>
      </c>
      <c r="BA6" t="s">
        <v>220</v>
      </c>
      <c r="BB6" t="s">
        <v>220</v>
      </c>
      <c r="BC6" t="s">
        <v>220</v>
      </c>
      <c r="BD6" t="s">
        <v>220</v>
      </c>
      <c r="BE6" t="s">
        <v>220</v>
      </c>
      <c r="BF6" t="s">
        <v>220</v>
      </c>
      <c r="BG6" t="s">
        <v>220</v>
      </c>
      <c r="BH6" t="s">
        <v>220</v>
      </c>
      <c r="BI6" t="s">
        <v>220</v>
      </c>
      <c r="BJ6" t="s">
        <v>220</v>
      </c>
      <c r="BK6" t="s">
        <v>220</v>
      </c>
      <c r="BL6" t="s">
        <v>221</v>
      </c>
      <c r="BM6" t="s">
        <v>220</v>
      </c>
      <c r="BN6" t="s">
        <v>220</v>
      </c>
      <c r="BO6" t="s">
        <v>220</v>
      </c>
      <c r="BP6" t="s">
        <v>220</v>
      </c>
      <c r="BQ6">
        <v>2.08315785724728E+16</v>
      </c>
      <c r="BR6" t="s">
        <v>227</v>
      </c>
      <c r="BS6" t="s">
        <v>220</v>
      </c>
      <c r="BT6" t="s">
        <v>220</v>
      </c>
      <c r="BU6" t="s">
        <v>78</v>
      </c>
      <c r="BV6" t="s">
        <v>78</v>
      </c>
      <c r="BW6" t="s">
        <v>78</v>
      </c>
      <c r="BX6" t="s">
        <v>78</v>
      </c>
      <c r="BY6" t="s">
        <v>78</v>
      </c>
      <c r="BZ6" t="s">
        <v>78</v>
      </c>
      <c r="CA6" t="s">
        <v>82</v>
      </c>
      <c r="CB6" t="s">
        <v>220</v>
      </c>
      <c r="CC6" t="s">
        <v>220</v>
      </c>
      <c r="CD6" t="s">
        <v>221</v>
      </c>
      <c r="CE6" t="s">
        <v>221</v>
      </c>
      <c r="CF6" t="s">
        <v>220</v>
      </c>
      <c r="CG6" t="s">
        <v>220</v>
      </c>
      <c r="CH6" t="s">
        <v>220</v>
      </c>
      <c r="CI6" t="s">
        <v>220</v>
      </c>
      <c r="CJ6">
        <v>0</v>
      </c>
      <c r="CK6">
        <v>0</v>
      </c>
      <c r="CL6">
        <v>0</v>
      </c>
      <c r="CM6">
        <v>0</v>
      </c>
      <c r="CN6" t="s">
        <v>221</v>
      </c>
      <c r="CO6" t="s">
        <v>78</v>
      </c>
      <c r="CP6" t="s">
        <v>78</v>
      </c>
      <c r="CQ6" t="s">
        <v>78</v>
      </c>
      <c r="CR6">
        <v>4029357733</v>
      </c>
      <c r="CS6">
        <v>0</v>
      </c>
      <c r="CT6" t="s">
        <v>219</v>
      </c>
      <c r="CU6" t="s">
        <v>253</v>
      </c>
      <c r="CV6" t="s">
        <v>78</v>
      </c>
      <c r="CW6" t="s">
        <v>455</v>
      </c>
    </row>
    <row r="8" spans="1:101">
      <c r="B8" t="s">
        <v>29</v>
      </c>
      <c r="C8" t="s">
        <v>456</v>
      </c>
      <c r="D8" t="str">
        <f>B8&amp;C8</f>
        <v>payment_transid,</v>
      </c>
      <c r="K8" s="14">
        <v>2876347</v>
      </c>
    </row>
    <row r="9" spans="1:101">
      <c r="B9" t="s">
        <v>30</v>
      </c>
      <c r="C9" t="s">
        <v>456</v>
      </c>
      <c r="D9" t="str">
        <f t="shared" ref="D9:D46" si="0">B9&amp;C9</f>
        <v>cc_transid,</v>
      </c>
    </row>
    <row r="10" spans="1:101">
      <c r="B10" t="s">
        <v>338</v>
      </c>
      <c r="C10" t="s">
        <v>456</v>
      </c>
      <c r="D10" t="str">
        <f t="shared" si="0"/>
        <v>cc_trans_amt_usd,</v>
      </c>
    </row>
    <row r="11" spans="1:101">
      <c r="B11" t="s">
        <v>41</v>
      </c>
      <c r="C11" t="s">
        <v>456</v>
      </c>
      <c r="D11" t="str">
        <f t="shared" si="0"/>
        <v>cc_trans_status,</v>
      </c>
      <c r="K11" s="14">
        <v>17788797</v>
      </c>
    </row>
    <row r="12" spans="1:101">
      <c r="B12" t="s">
        <v>339</v>
      </c>
      <c r="C12" t="s">
        <v>456</v>
      </c>
      <c r="D12" t="str">
        <f t="shared" si="0"/>
        <v>authorizer,</v>
      </c>
    </row>
    <row r="13" spans="1:101">
      <c r="B13" t="s">
        <v>31</v>
      </c>
      <c r="C13" t="s">
        <v>456</v>
      </c>
      <c r="D13" t="str">
        <f t="shared" si="0"/>
        <v>cc_id,</v>
      </c>
      <c r="K13" s="14">
        <v>3556034</v>
      </c>
    </row>
    <row r="14" spans="1:101">
      <c r="B14" t="s">
        <v>38</v>
      </c>
      <c r="C14" t="s">
        <v>456</v>
      </c>
      <c r="D14" t="str">
        <f t="shared" si="0"/>
        <v>acquirer,</v>
      </c>
    </row>
    <row r="15" spans="1:101">
      <c r="B15" t="s">
        <v>155</v>
      </c>
      <c r="C15" t="s">
        <v>456</v>
      </c>
      <c r="D15" t="str">
        <f t="shared" si="0"/>
        <v>cctrans_type,</v>
      </c>
    </row>
    <row r="16" spans="1:101">
      <c r="B16" t="s">
        <v>156</v>
      </c>
      <c r="C16" t="s">
        <v>456</v>
      </c>
      <c r="D16" t="str">
        <f t="shared" si="0"/>
        <v>cc_type,</v>
      </c>
    </row>
    <row r="17" spans="2:4">
      <c r="B17" t="s">
        <v>157</v>
      </c>
      <c r="C17" t="s">
        <v>456</v>
      </c>
      <c r="D17" t="str">
        <f t="shared" si="0"/>
        <v>is_airline_txn_y_n,</v>
      </c>
    </row>
    <row r="18" spans="2:4">
      <c r="B18" t="s">
        <v>158</v>
      </c>
      <c r="C18" t="s">
        <v>456</v>
      </c>
      <c r="D18" t="str">
        <f t="shared" si="0"/>
        <v>is_airline_rbs_txn_y_n,</v>
      </c>
    </row>
    <row r="19" spans="2:4">
      <c r="B19" t="s">
        <v>159</v>
      </c>
      <c r="C19" t="s">
        <v>456</v>
      </c>
      <c r="D19" t="str">
        <f t="shared" si="0"/>
        <v>is_non_ref_cr_txn_y_n,</v>
      </c>
    </row>
    <row r="20" spans="2:4">
      <c r="B20" t="s">
        <v>160</v>
      </c>
      <c r="C20" t="s">
        <v>456</v>
      </c>
      <c r="D20" t="str">
        <f t="shared" si="0"/>
        <v>is_pos_txn_y_n,</v>
      </c>
    </row>
    <row r="21" spans="2:4">
      <c r="B21" t="s">
        <v>161</v>
      </c>
      <c r="C21" t="s">
        <v>456</v>
      </c>
      <c r="D21" t="str">
        <f t="shared" si="0"/>
        <v>is_instmnt_txn_y_n,</v>
      </c>
    </row>
    <row r="22" spans="2:4">
      <c r="B22" t="s">
        <v>162</v>
      </c>
      <c r="C22" t="s">
        <v>456</v>
      </c>
      <c r="D22" t="str">
        <f t="shared" si="0"/>
        <v>is_pap_txn_y_n,</v>
      </c>
    </row>
    <row r="23" spans="2:4">
      <c r="B23" t="s">
        <v>163</v>
      </c>
      <c r="C23" t="s">
        <v>456</v>
      </c>
      <c r="D23" t="str">
        <f t="shared" si="0"/>
        <v>is_dfrrd_cc_txn_y_n,</v>
      </c>
    </row>
    <row r="24" spans="2:4">
      <c r="B24" t="s">
        <v>164</v>
      </c>
      <c r="C24" t="s">
        <v>456</v>
      </c>
      <c r="D24" t="str">
        <f t="shared" si="0"/>
        <v>is_card_present_iso_txn_y_n,</v>
      </c>
    </row>
    <row r="25" spans="2:4">
      <c r="B25" t="s">
        <v>165</v>
      </c>
      <c r="C25" t="s">
        <v>456</v>
      </c>
      <c r="D25" t="str">
        <f t="shared" si="0"/>
        <v>is_onus_txn_y_n,</v>
      </c>
    </row>
    <row r="26" spans="2:4">
      <c r="B26" t="s">
        <v>166</v>
      </c>
      <c r="C26" t="s">
        <v>456</v>
      </c>
      <c r="D26" t="str">
        <f t="shared" si="0"/>
        <v>is_mex_acqrr_enabled_y_n,</v>
      </c>
    </row>
    <row r="27" spans="2:4">
      <c r="B27" t="s">
        <v>167</v>
      </c>
      <c r="C27" t="s">
        <v>456</v>
      </c>
      <c r="D27" t="str">
        <f t="shared" si="0"/>
        <v>is_brl_acqrr_enabled_y_n,</v>
      </c>
    </row>
    <row r="28" spans="2:4">
      <c r="B28" t="s">
        <v>168</v>
      </c>
      <c r="C28" t="s">
        <v>456</v>
      </c>
      <c r="D28" t="str">
        <f t="shared" si="0"/>
        <v>is_prepaid_card_txn_y_n,</v>
      </c>
    </row>
    <row r="29" spans="2:4">
      <c r="B29" t="s">
        <v>169</v>
      </c>
      <c r="C29" t="s">
        <v>456</v>
      </c>
      <c r="D29" t="str">
        <f t="shared" si="0"/>
        <v>is_std_tip_txn_y_n,</v>
      </c>
    </row>
    <row r="30" spans="2:4">
      <c r="B30" t="s">
        <v>170</v>
      </c>
      <c r="C30" t="s">
        <v>456</v>
      </c>
      <c r="D30" t="str">
        <f t="shared" si="0"/>
        <v>is_prepaid_gc_txn_y_n,</v>
      </c>
    </row>
    <row r="31" spans="2:4">
      <c r="B31" t="s">
        <v>171</v>
      </c>
      <c r="C31" t="s">
        <v>456</v>
      </c>
      <c r="D31" t="str">
        <f t="shared" si="0"/>
        <v>is_p2_txn_y_n,</v>
      </c>
    </row>
    <row r="32" spans="2:4">
      <c r="B32" t="s">
        <v>172</v>
      </c>
      <c r="C32" t="s">
        <v>456</v>
      </c>
      <c r="D32" t="str">
        <f t="shared" si="0"/>
        <v>is_pos_chnl_prtnr_txn_y_n,</v>
      </c>
    </row>
    <row r="33" spans="2:4">
      <c r="B33" t="s">
        <v>173</v>
      </c>
      <c r="C33" t="s">
        <v>456</v>
      </c>
      <c r="D33" t="str">
        <f t="shared" si="0"/>
        <v>is_mpl_card_scan_txn_y_n,</v>
      </c>
    </row>
    <row r="34" spans="2:4">
      <c r="B34" t="s">
        <v>174</v>
      </c>
      <c r="C34" t="s">
        <v>456</v>
      </c>
      <c r="D34" t="str">
        <f t="shared" si="0"/>
        <v>is_ghost_3d_secure_txn_y_n,</v>
      </c>
    </row>
    <row r="35" spans="2:4">
      <c r="B35" t="s">
        <v>175</v>
      </c>
      <c r="C35" t="s">
        <v>456</v>
      </c>
      <c r="D35" t="str">
        <f t="shared" si="0"/>
        <v>is_3d_secure_txn_y_n,</v>
      </c>
    </row>
    <row r="36" spans="2:4">
      <c r="B36" t="s">
        <v>46</v>
      </c>
      <c r="C36" t="s">
        <v>456</v>
      </c>
      <c r="D36" t="str">
        <f t="shared" si="0"/>
        <v>sndr_cntry_code,</v>
      </c>
    </row>
    <row r="37" spans="2:4">
      <c r="B37" t="s">
        <v>176</v>
      </c>
      <c r="C37" t="s">
        <v>456</v>
      </c>
      <c r="D37" t="str">
        <f t="shared" si="0"/>
        <v>is_store_front_txn_y_n,</v>
      </c>
    </row>
    <row r="38" spans="2:4">
      <c r="B38" t="s">
        <v>177</v>
      </c>
      <c r="C38" t="s">
        <v>456</v>
      </c>
      <c r="D38" t="str">
        <f t="shared" si="0"/>
        <v>is_oar_txn_y_n,</v>
      </c>
    </row>
    <row r="39" spans="2:4">
      <c r="B39" t="s">
        <v>45</v>
      </c>
      <c r="C39" t="s">
        <v>456</v>
      </c>
      <c r="D39" t="str">
        <f t="shared" si="0"/>
        <v>txn_categ_code,</v>
      </c>
    </row>
    <row r="40" spans="2:4">
      <c r="B40" t="s">
        <v>178</v>
      </c>
      <c r="C40" t="s">
        <v>456</v>
      </c>
      <c r="D40" t="str">
        <f t="shared" si="0"/>
        <v>INTRNL_CC_TRANS_STATUS,</v>
      </c>
    </row>
    <row r="41" spans="2:4">
      <c r="B41" t="s">
        <v>179</v>
      </c>
      <c r="C41" t="s">
        <v>456</v>
      </c>
      <c r="D41" t="str">
        <f t="shared" si="0"/>
        <v>IS_ON_EBAY_TXN_Y_N,</v>
      </c>
    </row>
    <row r="42" spans="2:4">
      <c r="B42" t="s">
        <v>180</v>
      </c>
      <c r="C42" t="s">
        <v>456</v>
      </c>
      <c r="D42" t="str">
        <f t="shared" si="0"/>
        <v>IS_SWITCH_PROCESSED_TXN_Y_N,</v>
      </c>
    </row>
    <row r="43" spans="2:4">
      <c r="B43" t="s">
        <v>181</v>
      </c>
      <c r="C43" t="s">
        <v>456</v>
      </c>
      <c r="D43" t="str">
        <f t="shared" si="0"/>
        <v>IS_MILLENIUM_PROCESSED_TXN_Y_N,</v>
      </c>
    </row>
    <row r="44" spans="2:4">
      <c r="B44" t="s">
        <v>182</v>
      </c>
      <c r="C44" t="s">
        <v>456</v>
      </c>
      <c r="D44" t="str">
        <f t="shared" si="0"/>
        <v>IS_BIN_BASED_ROUTING_TXN_Y_N,</v>
      </c>
    </row>
    <row r="45" spans="2:4">
      <c r="B45" t="s">
        <v>48</v>
      </c>
      <c r="C45" t="s">
        <v>456</v>
      </c>
      <c r="D45" t="str">
        <f t="shared" si="0"/>
        <v>realtime_processor,</v>
      </c>
    </row>
    <row r="46" spans="2:4">
      <c r="B46" t="s">
        <v>183</v>
      </c>
      <c r="D46" t="str">
        <f t="shared" si="0"/>
        <v>batch_processor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9786-7871-4497-8A10-F4BD5272C564}">
  <dimension ref="A1:AO31"/>
  <sheetViews>
    <sheetView workbookViewId="0">
      <selection activeCell="L2" sqref="L2:AO2"/>
    </sheetView>
  </sheetViews>
  <sheetFormatPr defaultRowHeight="14.5"/>
  <cols>
    <col min="1" max="1" width="16.54296875" bestFit="1" customWidth="1"/>
    <col min="2" max="2" width="18.7265625" bestFit="1" customWidth="1"/>
    <col min="3" max="3" width="20" style="10" bestFit="1" customWidth="1"/>
    <col min="4" max="4" width="7.81640625" bestFit="1" customWidth="1"/>
  </cols>
  <sheetData>
    <row r="1" spans="1:41">
      <c r="A1" t="s">
        <v>591</v>
      </c>
      <c r="B1" t="s">
        <v>560</v>
      </c>
      <c r="C1" s="10" t="s">
        <v>338</v>
      </c>
    </row>
    <row r="2" spans="1:41">
      <c r="A2">
        <v>68920</v>
      </c>
      <c r="B2">
        <v>1</v>
      </c>
      <c r="C2" s="10" t="s">
        <v>643</v>
      </c>
      <c r="D2">
        <v>2287425</v>
      </c>
      <c r="F2" s="17" t="s">
        <v>602</v>
      </c>
      <c r="G2" s="17" t="s">
        <v>602</v>
      </c>
      <c r="H2" t="s">
        <v>456</v>
      </c>
      <c r="I2" t="str">
        <f>F2&amp;C2&amp;G2&amp;H2</f>
        <v>'1365556366671835703',</v>
      </c>
      <c r="L2" t="s">
        <v>673</v>
      </c>
      <c r="M2" t="s">
        <v>674</v>
      </c>
      <c r="N2" t="s">
        <v>675</v>
      </c>
      <c r="O2" t="s">
        <v>676</v>
      </c>
      <c r="P2" t="s">
        <v>677</v>
      </c>
      <c r="Q2" t="s">
        <v>678</v>
      </c>
      <c r="R2" t="s">
        <v>679</v>
      </c>
      <c r="S2" t="s">
        <v>680</v>
      </c>
      <c r="T2" t="s">
        <v>681</v>
      </c>
      <c r="U2" t="s">
        <v>682</v>
      </c>
      <c r="V2" t="s">
        <v>683</v>
      </c>
      <c r="W2" t="s">
        <v>684</v>
      </c>
      <c r="X2" t="s">
        <v>685</v>
      </c>
      <c r="Y2" t="s">
        <v>686</v>
      </c>
      <c r="Z2" t="s">
        <v>687</v>
      </c>
      <c r="AA2" t="s">
        <v>688</v>
      </c>
      <c r="AB2" t="s">
        <v>689</v>
      </c>
      <c r="AC2" t="s">
        <v>690</v>
      </c>
      <c r="AD2" t="s">
        <v>691</v>
      </c>
      <c r="AE2" t="s">
        <v>692</v>
      </c>
      <c r="AF2" t="s">
        <v>693</v>
      </c>
      <c r="AG2" t="s">
        <v>694</v>
      </c>
      <c r="AH2" t="s">
        <v>695</v>
      </c>
      <c r="AI2" t="s">
        <v>696</v>
      </c>
      <c r="AJ2" t="s">
        <v>697</v>
      </c>
      <c r="AK2" t="s">
        <v>698</v>
      </c>
      <c r="AL2" t="s">
        <v>699</v>
      </c>
      <c r="AM2" t="s">
        <v>700</v>
      </c>
      <c r="AN2" t="s">
        <v>701</v>
      </c>
      <c r="AO2" t="s">
        <v>702</v>
      </c>
    </row>
    <row r="3" spans="1:41">
      <c r="A3">
        <v>69781</v>
      </c>
      <c r="B3">
        <v>1</v>
      </c>
      <c r="C3" s="10" t="s">
        <v>644</v>
      </c>
      <c r="D3">
        <v>623999</v>
      </c>
      <c r="F3" s="17" t="s">
        <v>602</v>
      </c>
      <c r="G3" s="17" t="s">
        <v>602</v>
      </c>
      <c r="H3" t="s">
        <v>456</v>
      </c>
      <c r="I3" t="str">
        <f t="shared" ref="I3:I31" si="0">F3&amp;C3&amp;G3&amp;H3</f>
        <v>'2019979598117815525',</v>
      </c>
    </row>
    <row r="4" spans="1:41">
      <c r="A4">
        <v>69486</v>
      </c>
      <c r="B4">
        <v>1</v>
      </c>
      <c r="C4" s="10" t="s">
        <v>645</v>
      </c>
      <c r="D4">
        <v>599800</v>
      </c>
      <c r="F4" s="17" t="s">
        <v>602</v>
      </c>
      <c r="G4" s="17" t="s">
        <v>602</v>
      </c>
      <c r="H4" t="s">
        <v>456</v>
      </c>
      <c r="I4" t="str">
        <f t="shared" si="0"/>
        <v>'1795461922953536531',</v>
      </c>
    </row>
    <row r="5" spans="1:41">
      <c r="A5">
        <v>69716</v>
      </c>
      <c r="B5">
        <v>1</v>
      </c>
      <c r="C5" s="10" t="s">
        <v>646</v>
      </c>
      <c r="D5">
        <v>498407</v>
      </c>
      <c r="F5" s="17" t="s">
        <v>602</v>
      </c>
      <c r="G5" s="17" t="s">
        <v>602</v>
      </c>
      <c r="H5" t="s">
        <v>456</v>
      </c>
      <c r="I5" t="str">
        <f t="shared" si="0"/>
        <v>'1976154387526120179',</v>
      </c>
    </row>
    <row r="6" spans="1:41">
      <c r="A6">
        <v>69655</v>
      </c>
      <c r="B6">
        <v>1</v>
      </c>
      <c r="C6" s="10" t="s">
        <v>647</v>
      </c>
      <c r="D6">
        <v>318955</v>
      </c>
      <c r="F6" s="17" t="s">
        <v>602</v>
      </c>
      <c r="G6" s="17" t="s">
        <v>602</v>
      </c>
      <c r="H6" t="s">
        <v>456</v>
      </c>
      <c r="I6" t="str">
        <f t="shared" si="0"/>
        <v>'1933743722959257263',</v>
      </c>
    </row>
    <row r="7" spans="1:41">
      <c r="A7">
        <v>68875</v>
      </c>
      <c r="B7">
        <v>1</v>
      </c>
      <c r="C7" s="10" t="s">
        <v>648</v>
      </c>
      <c r="D7">
        <v>248907</v>
      </c>
      <c r="F7" s="17" t="s">
        <v>602</v>
      </c>
      <c r="G7" s="17" t="s">
        <v>602</v>
      </c>
      <c r="H7" t="s">
        <v>456</v>
      </c>
      <c r="I7" t="str">
        <f t="shared" si="0"/>
        <v>'1332236900875558493',</v>
      </c>
    </row>
    <row r="8" spans="1:41">
      <c r="A8">
        <v>69118</v>
      </c>
      <c r="B8">
        <v>1</v>
      </c>
      <c r="C8" s="10" t="s">
        <v>649</v>
      </c>
      <c r="D8">
        <v>237633</v>
      </c>
      <c r="F8" s="17" t="s">
        <v>602</v>
      </c>
      <c r="G8" s="17" t="s">
        <v>602</v>
      </c>
      <c r="H8" t="s">
        <v>456</v>
      </c>
      <c r="I8" t="str">
        <f t="shared" si="0"/>
        <v>'1521639995676732227',</v>
      </c>
    </row>
    <row r="9" spans="1:41">
      <c r="A9">
        <v>69457</v>
      </c>
      <c r="B9">
        <v>1</v>
      </c>
      <c r="C9" s="10" t="s">
        <v>650</v>
      </c>
      <c r="D9">
        <v>235000</v>
      </c>
      <c r="F9" s="17" t="s">
        <v>602</v>
      </c>
      <c r="G9" s="17" t="s">
        <v>602</v>
      </c>
      <c r="H9" t="s">
        <v>456</v>
      </c>
      <c r="I9" t="str">
        <f t="shared" si="0"/>
        <v>'1770199303346919803',</v>
      </c>
    </row>
    <row r="10" spans="1:41">
      <c r="A10">
        <v>68868</v>
      </c>
      <c r="B10">
        <v>1</v>
      </c>
      <c r="C10" s="10" t="s">
        <v>651</v>
      </c>
      <c r="D10">
        <v>234839</v>
      </c>
      <c r="F10" s="17" t="s">
        <v>602</v>
      </c>
      <c r="G10" s="17" t="s">
        <v>602</v>
      </c>
      <c r="H10" t="s">
        <v>456</v>
      </c>
      <c r="I10" t="str">
        <f t="shared" si="0"/>
        <v>'1329494938867051083',</v>
      </c>
    </row>
    <row r="11" spans="1:41">
      <c r="A11">
        <v>69205</v>
      </c>
      <c r="B11">
        <v>1</v>
      </c>
      <c r="C11" s="10" t="s">
        <v>652</v>
      </c>
      <c r="D11">
        <v>225139</v>
      </c>
      <c r="F11" s="17" t="s">
        <v>602</v>
      </c>
      <c r="G11" s="17" t="s">
        <v>602</v>
      </c>
      <c r="H11" t="s">
        <v>456</v>
      </c>
      <c r="I11" t="str">
        <f t="shared" si="0"/>
        <v>'1585813893403672211',</v>
      </c>
    </row>
    <row r="12" spans="1:41">
      <c r="A12">
        <v>69131</v>
      </c>
      <c r="B12">
        <v>1</v>
      </c>
      <c r="C12" s="10" t="s">
        <v>653</v>
      </c>
      <c r="D12">
        <v>209343</v>
      </c>
      <c r="F12" s="17" t="s">
        <v>602</v>
      </c>
      <c r="G12" s="17" t="s">
        <v>602</v>
      </c>
      <c r="H12" t="s">
        <v>456</v>
      </c>
      <c r="I12" t="str">
        <f t="shared" si="0"/>
        <v>'1531919960378295999',</v>
      </c>
    </row>
    <row r="13" spans="1:41">
      <c r="A13">
        <v>69945</v>
      </c>
      <c r="B13">
        <v>1</v>
      </c>
      <c r="C13" s="10" t="s">
        <v>654</v>
      </c>
      <c r="D13">
        <v>200000</v>
      </c>
      <c r="F13" s="17" t="s">
        <v>602</v>
      </c>
      <c r="G13" s="17" t="s">
        <v>602</v>
      </c>
      <c r="H13" t="s">
        <v>456</v>
      </c>
      <c r="I13" t="str">
        <f t="shared" si="0"/>
        <v>'2142748499065490339',</v>
      </c>
    </row>
    <row r="14" spans="1:41">
      <c r="A14">
        <v>69504</v>
      </c>
      <c r="B14">
        <v>1</v>
      </c>
      <c r="C14" s="10" t="s">
        <v>655</v>
      </c>
      <c r="D14">
        <v>197632</v>
      </c>
      <c r="F14" s="17" t="s">
        <v>602</v>
      </c>
      <c r="G14" s="17" t="s">
        <v>602</v>
      </c>
      <c r="H14" t="s">
        <v>456</v>
      </c>
      <c r="I14" t="str">
        <f t="shared" si="0"/>
        <v>'1812170125034785903',</v>
      </c>
    </row>
    <row r="15" spans="1:41">
      <c r="A15">
        <v>68652</v>
      </c>
      <c r="B15">
        <v>1</v>
      </c>
      <c r="C15" s="10" t="s">
        <v>656</v>
      </c>
      <c r="D15">
        <v>183418</v>
      </c>
      <c r="F15" s="17" t="s">
        <v>602</v>
      </c>
      <c r="G15" s="17" t="s">
        <v>602</v>
      </c>
      <c r="H15" t="s">
        <v>456</v>
      </c>
      <c r="I15" t="str">
        <f t="shared" si="0"/>
        <v>'1180862558602259071',</v>
      </c>
    </row>
    <row r="16" spans="1:41">
      <c r="A16">
        <v>70041</v>
      </c>
      <c r="B16">
        <v>1</v>
      </c>
      <c r="C16" s="10" t="s">
        <v>657</v>
      </c>
      <c r="D16">
        <v>179368</v>
      </c>
      <c r="F16" s="17" t="s">
        <v>602</v>
      </c>
      <c r="G16" s="17" t="s">
        <v>602</v>
      </c>
      <c r="H16" t="s">
        <v>456</v>
      </c>
      <c r="I16" t="str">
        <f t="shared" si="0"/>
        <v>'2219213397804357705',</v>
      </c>
    </row>
    <row r="17" spans="1:9">
      <c r="A17">
        <v>70030</v>
      </c>
      <c r="B17">
        <v>1</v>
      </c>
      <c r="C17" s="10" t="s">
        <v>658</v>
      </c>
      <c r="D17">
        <v>177250</v>
      </c>
      <c r="F17" s="17" t="s">
        <v>602</v>
      </c>
      <c r="G17" s="17" t="s">
        <v>602</v>
      </c>
      <c r="H17" t="s">
        <v>456</v>
      </c>
      <c r="I17" t="str">
        <f t="shared" si="0"/>
        <v>'2211187845556218025',</v>
      </c>
    </row>
    <row r="18" spans="1:9">
      <c r="A18">
        <v>69549</v>
      </c>
      <c r="B18">
        <v>1</v>
      </c>
      <c r="C18" s="10" t="s">
        <v>659</v>
      </c>
      <c r="D18">
        <v>163803</v>
      </c>
      <c r="F18" s="17" t="s">
        <v>602</v>
      </c>
      <c r="G18" s="17" t="s">
        <v>602</v>
      </c>
      <c r="H18" t="s">
        <v>456</v>
      </c>
      <c r="I18" t="str">
        <f t="shared" si="0"/>
        <v>'1851316146229145343',</v>
      </c>
    </row>
    <row r="19" spans="1:9">
      <c r="A19">
        <v>69800</v>
      </c>
      <c r="B19">
        <v>1</v>
      </c>
      <c r="C19" s="10" t="s">
        <v>660</v>
      </c>
      <c r="D19">
        <v>154422</v>
      </c>
      <c r="F19" s="17" t="s">
        <v>602</v>
      </c>
      <c r="G19" s="17" t="s">
        <v>602</v>
      </c>
      <c r="H19" t="s">
        <v>456</v>
      </c>
      <c r="I19" t="str">
        <f t="shared" si="0"/>
        <v>'2036780464559797581',</v>
      </c>
    </row>
    <row r="20" spans="1:9">
      <c r="A20">
        <v>68747</v>
      </c>
      <c r="B20">
        <v>1</v>
      </c>
      <c r="C20" s="10" t="s">
        <v>661</v>
      </c>
      <c r="D20">
        <v>152685</v>
      </c>
      <c r="F20" s="17" t="s">
        <v>602</v>
      </c>
      <c r="G20" s="17" t="s">
        <v>602</v>
      </c>
      <c r="H20" t="s">
        <v>456</v>
      </c>
      <c r="I20" t="str">
        <f t="shared" si="0"/>
        <v>'1241332400309509535',</v>
      </c>
    </row>
    <row r="21" spans="1:9">
      <c r="A21">
        <v>69639</v>
      </c>
      <c r="B21">
        <v>1</v>
      </c>
      <c r="C21" s="10" t="s">
        <v>662</v>
      </c>
      <c r="D21">
        <v>148294</v>
      </c>
      <c r="F21" s="17" t="s">
        <v>602</v>
      </c>
      <c r="G21" s="17" t="s">
        <v>602</v>
      </c>
      <c r="H21" t="s">
        <v>456</v>
      </c>
      <c r="I21" t="str">
        <f t="shared" si="0"/>
        <v>'1924098423623227611',</v>
      </c>
    </row>
    <row r="22" spans="1:9">
      <c r="A22">
        <v>69659</v>
      </c>
      <c r="B22">
        <v>1</v>
      </c>
      <c r="C22" s="10" t="s">
        <v>663</v>
      </c>
      <c r="D22">
        <v>145810</v>
      </c>
      <c r="F22" s="17" t="s">
        <v>602</v>
      </c>
      <c r="G22" s="17" t="s">
        <v>602</v>
      </c>
      <c r="H22" t="s">
        <v>456</v>
      </c>
      <c r="I22" t="str">
        <f t="shared" si="0"/>
        <v>'1938378601364477915',</v>
      </c>
    </row>
    <row r="23" spans="1:9">
      <c r="A23">
        <v>69903</v>
      </c>
      <c r="B23">
        <v>1</v>
      </c>
      <c r="C23" s="10" t="s">
        <v>664</v>
      </c>
      <c r="D23">
        <v>131714</v>
      </c>
      <c r="F23" s="17" t="s">
        <v>602</v>
      </c>
      <c r="G23" s="17" t="s">
        <v>602</v>
      </c>
      <c r="H23" t="s">
        <v>456</v>
      </c>
      <c r="I23" t="str">
        <f t="shared" si="0"/>
        <v>'2124118038619914917',</v>
      </c>
    </row>
    <row r="24" spans="1:9">
      <c r="A24">
        <v>68705</v>
      </c>
      <c r="B24">
        <v>1</v>
      </c>
      <c r="C24" s="10" t="s">
        <v>665</v>
      </c>
      <c r="D24">
        <v>119987</v>
      </c>
      <c r="F24" s="17" t="s">
        <v>602</v>
      </c>
      <c r="G24" s="17" t="s">
        <v>602</v>
      </c>
      <c r="H24" t="s">
        <v>456</v>
      </c>
      <c r="I24" t="str">
        <f t="shared" si="0"/>
        <v>'1213329312369065449',</v>
      </c>
    </row>
    <row r="25" spans="1:9">
      <c r="A25">
        <v>69625</v>
      </c>
      <c r="B25">
        <v>1</v>
      </c>
      <c r="C25" s="10" t="s">
        <v>666</v>
      </c>
      <c r="D25">
        <v>114052</v>
      </c>
      <c r="F25" s="17" t="s">
        <v>602</v>
      </c>
      <c r="G25" s="17" t="s">
        <v>602</v>
      </c>
      <c r="H25" t="s">
        <v>456</v>
      </c>
      <c r="I25" t="str">
        <f t="shared" si="0"/>
        <v>'1909168166140188151',</v>
      </c>
    </row>
    <row r="26" spans="1:9">
      <c r="A26">
        <v>69179</v>
      </c>
      <c r="B26">
        <v>1</v>
      </c>
      <c r="C26" s="10" t="s">
        <v>667</v>
      </c>
      <c r="D26">
        <v>111603</v>
      </c>
      <c r="F26" s="17" t="s">
        <v>602</v>
      </c>
      <c r="G26" s="17" t="s">
        <v>602</v>
      </c>
      <c r="H26" t="s">
        <v>456</v>
      </c>
      <c r="I26" t="str">
        <f t="shared" si="0"/>
        <v>'1561940083437359135',</v>
      </c>
    </row>
    <row r="27" spans="1:9">
      <c r="A27">
        <v>69244</v>
      </c>
      <c r="B27">
        <v>1</v>
      </c>
      <c r="C27" s="10" t="s">
        <v>668</v>
      </c>
      <c r="D27">
        <v>107249</v>
      </c>
      <c r="F27" s="17" t="s">
        <v>602</v>
      </c>
      <c r="G27" s="17" t="s">
        <v>602</v>
      </c>
      <c r="H27" t="s">
        <v>456</v>
      </c>
      <c r="I27" t="str">
        <f t="shared" si="0"/>
        <v>'1616306663977183079',</v>
      </c>
    </row>
    <row r="28" spans="1:9">
      <c r="A28">
        <v>69141</v>
      </c>
      <c r="B28">
        <v>1</v>
      </c>
      <c r="C28" s="10" t="s">
        <v>669</v>
      </c>
      <c r="D28">
        <v>104287</v>
      </c>
      <c r="F28" s="17" t="s">
        <v>602</v>
      </c>
      <c r="G28" s="17" t="s">
        <v>602</v>
      </c>
      <c r="H28" t="s">
        <v>456</v>
      </c>
      <c r="I28" t="str">
        <f t="shared" si="0"/>
        <v>'1536525091410146203',</v>
      </c>
    </row>
    <row r="29" spans="1:9">
      <c r="A29">
        <v>69829</v>
      </c>
      <c r="B29">
        <v>1</v>
      </c>
      <c r="C29" s="10" t="s">
        <v>670</v>
      </c>
      <c r="D29">
        <v>100197</v>
      </c>
      <c r="F29" s="17" t="s">
        <v>602</v>
      </c>
      <c r="G29" s="17" t="s">
        <v>602</v>
      </c>
      <c r="H29" t="s">
        <v>456</v>
      </c>
      <c r="I29" t="str">
        <f t="shared" si="0"/>
        <v>'2056607183145036287',</v>
      </c>
    </row>
    <row r="30" spans="1:9">
      <c r="A30">
        <v>69144</v>
      </c>
      <c r="B30">
        <v>1</v>
      </c>
      <c r="C30" s="10" t="s">
        <v>671</v>
      </c>
      <c r="D30">
        <v>92859</v>
      </c>
      <c r="F30" s="17" t="s">
        <v>602</v>
      </c>
      <c r="G30" s="17" t="s">
        <v>602</v>
      </c>
      <c r="H30" t="s">
        <v>456</v>
      </c>
      <c r="I30" t="str">
        <f t="shared" si="0"/>
        <v>'1539845417188101373',</v>
      </c>
    </row>
    <row r="31" spans="1:9">
      <c r="A31">
        <v>68938</v>
      </c>
      <c r="B31">
        <v>1</v>
      </c>
      <c r="C31" s="10" t="s">
        <v>672</v>
      </c>
      <c r="D31">
        <v>90000</v>
      </c>
      <c r="F31" s="17" t="s">
        <v>602</v>
      </c>
      <c r="G31" s="17" t="s">
        <v>602</v>
      </c>
      <c r="I31" t="str">
        <f t="shared" si="0"/>
        <v>'1378729710078313697'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1DC8-1822-44FD-B1C8-1F0AD51AB243}">
  <dimension ref="A1:AC20"/>
  <sheetViews>
    <sheetView workbookViewId="0">
      <selection activeCell="J1" sqref="J1:AC1"/>
    </sheetView>
  </sheetViews>
  <sheetFormatPr defaultRowHeight="14.5"/>
  <cols>
    <col min="1" max="1" width="4.81640625" bestFit="1" customWidth="1"/>
    <col min="2" max="2" width="5.81640625" bestFit="1" customWidth="1"/>
    <col min="3" max="3" width="3.81640625" bestFit="1" customWidth="1"/>
    <col min="4" max="4" width="4.81640625" bestFit="1" customWidth="1"/>
  </cols>
  <sheetData>
    <row r="1" spans="1:29">
      <c r="A1">
        <v>5311</v>
      </c>
      <c r="B1">
        <v>19659</v>
      </c>
      <c r="C1">
        <v>301</v>
      </c>
      <c r="D1">
        <v>910</v>
      </c>
      <c r="F1" s="17" t="s">
        <v>602</v>
      </c>
      <c r="G1" s="17" t="s">
        <v>602</v>
      </c>
      <c r="H1" t="s">
        <v>456</v>
      </c>
      <c r="I1" t="str">
        <f>F1&amp;A1&amp;G1&amp;H1</f>
        <v>'5311',</v>
      </c>
      <c r="J1" t="s">
        <v>623</v>
      </c>
      <c r="K1" t="s">
        <v>624</v>
      </c>
      <c r="L1" t="s">
        <v>625</v>
      </c>
      <c r="M1" t="s">
        <v>626</v>
      </c>
      <c r="N1" t="s">
        <v>627</v>
      </c>
      <c r="O1" t="s">
        <v>628</v>
      </c>
      <c r="P1" t="s">
        <v>629</v>
      </c>
      <c r="Q1" t="s">
        <v>630</v>
      </c>
      <c r="R1" t="s">
        <v>631</v>
      </c>
      <c r="S1" t="s">
        <v>632</v>
      </c>
      <c r="T1" t="s">
        <v>633</v>
      </c>
      <c r="U1" t="s">
        <v>634</v>
      </c>
      <c r="V1" t="s">
        <v>635</v>
      </c>
      <c r="W1" t="s">
        <v>636</v>
      </c>
      <c r="X1" t="s">
        <v>637</v>
      </c>
      <c r="Y1" t="s">
        <v>638</v>
      </c>
      <c r="Z1" t="s">
        <v>639</v>
      </c>
      <c r="AA1" t="s">
        <v>640</v>
      </c>
      <c r="AB1" t="s">
        <v>641</v>
      </c>
      <c r="AC1" t="s">
        <v>642</v>
      </c>
    </row>
    <row r="2" spans="1:29">
      <c r="A2">
        <v>8999</v>
      </c>
      <c r="B2">
        <v>13892</v>
      </c>
      <c r="C2">
        <v>280</v>
      </c>
      <c r="D2">
        <v>246</v>
      </c>
      <c r="F2" s="17" t="s">
        <v>602</v>
      </c>
      <c r="G2" s="17" t="s">
        <v>602</v>
      </c>
      <c r="H2" t="s">
        <v>456</v>
      </c>
      <c r="I2" t="str">
        <f t="shared" ref="I2:I20" si="0">F2&amp;A2&amp;G2&amp;H2</f>
        <v>'8999',</v>
      </c>
    </row>
    <row r="3" spans="1:29">
      <c r="A3">
        <v>4816</v>
      </c>
      <c r="B3">
        <v>23379</v>
      </c>
      <c r="C3">
        <v>249</v>
      </c>
      <c r="D3">
        <v>668</v>
      </c>
      <c r="F3" s="17" t="s">
        <v>602</v>
      </c>
      <c r="G3" s="17" t="s">
        <v>602</v>
      </c>
      <c r="H3" t="s">
        <v>456</v>
      </c>
      <c r="I3" t="str">
        <f t="shared" si="0"/>
        <v>'4816',</v>
      </c>
    </row>
    <row r="4" spans="1:29">
      <c r="A4">
        <v>5411</v>
      </c>
      <c r="B4">
        <v>1019</v>
      </c>
      <c r="C4">
        <v>180</v>
      </c>
      <c r="D4">
        <v>41</v>
      </c>
      <c r="F4" s="17" t="s">
        <v>602</v>
      </c>
      <c r="G4" s="17" t="s">
        <v>602</v>
      </c>
      <c r="H4" t="s">
        <v>456</v>
      </c>
      <c r="I4" t="str">
        <f t="shared" si="0"/>
        <v>'5411',</v>
      </c>
    </row>
    <row r="5" spans="1:29">
      <c r="A5">
        <v>5815</v>
      </c>
      <c r="B5">
        <v>17968</v>
      </c>
      <c r="C5">
        <v>177</v>
      </c>
      <c r="D5">
        <v>57</v>
      </c>
      <c r="F5" s="17" t="s">
        <v>602</v>
      </c>
      <c r="G5" s="17" t="s">
        <v>602</v>
      </c>
      <c r="H5" t="s">
        <v>456</v>
      </c>
      <c r="I5" t="str">
        <f t="shared" si="0"/>
        <v>'5815',</v>
      </c>
    </row>
    <row r="6" spans="1:29">
      <c r="A6">
        <v>5310</v>
      </c>
      <c r="B6">
        <v>1988</v>
      </c>
      <c r="C6">
        <v>176</v>
      </c>
      <c r="D6">
        <v>97</v>
      </c>
      <c r="F6" s="17" t="s">
        <v>602</v>
      </c>
      <c r="G6" s="17" t="s">
        <v>602</v>
      </c>
      <c r="H6" t="s">
        <v>456</v>
      </c>
      <c r="I6" t="str">
        <f t="shared" si="0"/>
        <v>'5310',</v>
      </c>
    </row>
    <row r="7" spans="1:29">
      <c r="A7">
        <v>5812</v>
      </c>
      <c r="B7">
        <v>11387</v>
      </c>
      <c r="C7">
        <v>156</v>
      </c>
      <c r="D7">
        <v>18</v>
      </c>
      <c r="F7" s="17" t="s">
        <v>602</v>
      </c>
      <c r="G7" s="17" t="s">
        <v>602</v>
      </c>
      <c r="H7" t="s">
        <v>456</v>
      </c>
      <c r="I7" t="str">
        <f t="shared" si="0"/>
        <v>'5812',</v>
      </c>
    </row>
    <row r="8" spans="1:29">
      <c r="A8">
        <v>5399</v>
      </c>
      <c r="B8">
        <v>4487</v>
      </c>
      <c r="C8">
        <v>130</v>
      </c>
      <c r="D8">
        <v>77</v>
      </c>
      <c r="F8" s="17" t="s">
        <v>602</v>
      </c>
      <c r="G8" s="17" t="s">
        <v>602</v>
      </c>
      <c r="H8" t="s">
        <v>456</v>
      </c>
      <c r="I8" t="str">
        <f t="shared" si="0"/>
        <v>'5399',</v>
      </c>
    </row>
    <row r="9" spans="1:29">
      <c r="A9">
        <v>5499</v>
      </c>
      <c r="B9">
        <v>5749</v>
      </c>
      <c r="C9">
        <v>108</v>
      </c>
      <c r="D9">
        <v>87</v>
      </c>
      <c r="F9" s="17" t="s">
        <v>602</v>
      </c>
      <c r="G9" s="17" t="s">
        <v>602</v>
      </c>
      <c r="H9" t="s">
        <v>456</v>
      </c>
      <c r="I9" t="str">
        <f t="shared" si="0"/>
        <v>'5499',</v>
      </c>
    </row>
    <row r="10" spans="1:29">
      <c r="A10">
        <v>5621</v>
      </c>
      <c r="B10">
        <v>6828</v>
      </c>
      <c r="C10">
        <v>95</v>
      </c>
      <c r="D10">
        <v>1442</v>
      </c>
      <c r="F10" s="17" t="s">
        <v>602</v>
      </c>
      <c r="G10" s="17" t="s">
        <v>602</v>
      </c>
      <c r="H10" t="s">
        <v>456</v>
      </c>
      <c r="I10" t="str">
        <f t="shared" si="0"/>
        <v>'5621',</v>
      </c>
    </row>
    <row r="11" spans="1:29">
      <c r="A11">
        <v>5732</v>
      </c>
      <c r="B11">
        <v>3114</v>
      </c>
      <c r="C11">
        <v>70</v>
      </c>
      <c r="D11">
        <v>130</v>
      </c>
      <c r="F11" s="17" t="s">
        <v>602</v>
      </c>
      <c r="G11" s="17" t="s">
        <v>602</v>
      </c>
      <c r="H11" t="s">
        <v>456</v>
      </c>
      <c r="I11" t="str">
        <f t="shared" si="0"/>
        <v>'5732',</v>
      </c>
    </row>
    <row r="12" spans="1:29">
      <c r="A12">
        <v>5734</v>
      </c>
      <c r="B12">
        <v>5330</v>
      </c>
      <c r="C12">
        <v>69</v>
      </c>
      <c r="D12">
        <v>44</v>
      </c>
      <c r="F12" s="17" t="s">
        <v>602</v>
      </c>
      <c r="G12" s="17" t="s">
        <v>602</v>
      </c>
      <c r="H12" t="s">
        <v>456</v>
      </c>
      <c r="I12" t="str">
        <f t="shared" si="0"/>
        <v>'5734',</v>
      </c>
    </row>
    <row r="13" spans="1:29">
      <c r="A13">
        <v>5816</v>
      </c>
      <c r="B13">
        <v>7796</v>
      </c>
      <c r="C13">
        <v>68</v>
      </c>
      <c r="D13">
        <v>27</v>
      </c>
      <c r="F13" s="17" t="s">
        <v>602</v>
      </c>
      <c r="G13" s="17" t="s">
        <v>602</v>
      </c>
      <c r="H13" t="s">
        <v>456</v>
      </c>
      <c r="I13" t="str">
        <f t="shared" si="0"/>
        <v>'5816',</v>
      </c>
    </row>
    <row r="14" spans="1:29">
      <c r="A14">
        <v>5735</v>
      </c>
      <c r="B14">
        <v>8035</v>
      </c>
      <c r="C14">
        <v>67</v>
      </c>
      <c r="D14">
        <v>71</v>
      </c>
      <c r="F14" s="17" t="s">
        <v>602</v>
      </c>
      <c r="G14" s="17" t="s">
        <v>602</v>
      </c>
      <c r="H14" t="s">
        <v>456</v>
      </c>
      <c r="I14" t="str">
        <f t="shared" si="0"/>
        <v>'5735',</v>
      </c>
    </row>
    <row r="15" spans="1:29">
      <c r="A15">
        <v>5999</v>
      </c>
      <c r="B15">
        <v>13607</v>
      </c>
      <c r="C15">
        <v>67</v>
      </c>
      <c r="D15">
        <v>145</v>
      </c>
      <c r="F15" s="17" t="s">
        <v>602</v>
      </c>
      <c r="G15" s="17" t="s">
        <v>602</v>
      </c>
      <c r="H15" t="s">
        <v>456</v>
      </c>
      <c r="I15" t="str">
        <f t="shared" si="0"/>
        <v>'5999',</v>
      </c>
    </row>
    <row r="16" spans="1:29">
      <c r="A16">
        <v>5331</v>
      </c>
      <c r="B16">
        <v>4669</v>
      </c>
      <c r="C16">
        <v>65</v>
      </c>
      <c r="D16">
        <v>197</v>
      </c>
      <c r="F16" s="17" t="s">
        <v>602</v>
      </c>
      <c r="G16" s="17" t="s">
        <v>602</v>
      </c>
      <c r="H16" t="s">
        <v>456</v>
      </c>
      <c r="I16" t="str">
        <f t="shared" si="0"/>
        <v>'5331',</v>
      </c>
    </row>
    <row r="17" spans="1:9">
      <c r="A17">
        <v>5699</v>
      </c>
      <c r="B17">
        <v>5162</v>
      </c>
      <c r="C17">
        <v>56</v>
      </c>
      <c r="D17">
        <v>284</v>
      </c>
      <c r="F17" s="17" t="s">
        <v>602</v>
      </c>
      <c r="G17" s="17" t="s">
        <v>602</v>
      </c>
      <c r="H17" t="s">
        <v>456</v>
      </c>
      <c r="I17" t="str">
        <f t="shared" si="0"/>
        <v>'5699',</v>
      </c>
    </row>
    <row r="18" spans="1:9">
      <c r="A18">
        <v>4829</v>
      </c>
      <c r="B18">
        <v>3115</v>
      </c>
      <c r="C18">
        <v>49</v>
      </c>
      <c r="D18">
        <v>15</v>
      </c>
      <c r="F18" s="17" t="s">
        <v>602</v>
      </c>
      <c r="G18" s="17" t="s">
        <v>602</v>
      </c>
      <c r="H18" t="s">
        <v>456</v>
      </c>
      <c r="I18" t="str">
        <f t="shared" si="0"/>
        <v>'4829',</v>
      </c>
    </row>
    <row r="19" spans="1:9">
      <c r="A19">
        <v>5945</v>
      </c>
      <c r="B19">
        <v>3093</v>
      </c>
      <c r="C19">
        <v>47</v>
      </c>
      <c r="D19">
        <v>53</v>
      </c>
      <c r="F19" s="17" t="s">
        <v>602</v>
      </c>
      <c r="G19" s="17" t="s">
        <v>602</v>
      </c>
      <c r="H19" t="s">
        <v>456</v>
      </c>
      <c r="I19" t="str">
        <f t="shared" si="0"/>
        <v>'5945',</v>
      </c>
    </row>
    <row r="20" spans="1:9">
      <c r="A20">
        <v>5533</v>
      </c>
      <c r="B20">
        <v>1518</v>
      </c>
      <c r="C20">
        <v>45</v>
      </c>
      <c r="D20">
        <v>81</v>
      </c>
      <c r="F20" s="17" t="s">
        <v>602</v>
      </c>
      <c r="G20" s="17" t="s">
        <v>602</v>
      </c>
      <c r="I20" t="str">
        <f t="shared" si="0"/>
        <v>'5533'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878C-7A0A-4F1B-8B82-84DB97F87B77}">
  <dimension ref="A1:CD106"/>
  <sheetViews>
    <sheetView workbookViewId="0">
      <selection activeCell="H8" sqref="H8:H27"/>
    </sheetView>
  </sheetViews>
  <sheetFormatPr defaultRowHeight="14.5"/>
  <cols>
    <col min="1" max="1" width="22.1796875" bestFit="1" customWidth="1"/>
    <col min="2" max="2" width="40.90625" bestFit="1" customWidth="1"/>
    <col min="3" max="3" width="11.81640625" bestFit="1" customWidth="1"/>
    <col min="4" max="4" width="16.08984375" bestFit="1" customWidth="1"/>
    <col min="5" max="5" width="13.81640625" bestFit="1" customWidth="1"/>
    <col min="6" max="6" width="9.453125" bestFit="1" customWidth="1"/>
    <col min="7" max="7" width="5" bestFit="1" customWidth="1"/>
    <col min="8" max="8" width="10.81640625" bestFit="1" customWidth="1"/>
    <col min="9" max="9" width="11.36328125" bestFit="1" customWidth="1"/>
    <col min="10" max="10" width="7.08984375" bestFit="1" customWidth="1"/>
    <col min="11" max="11" width="16" bestFit="1" customWidth="1"/>
    <col min="12" max="12" width="19.7265625" bestFit="1" customWidth="1"/>
    <col min="13" max="13" width="20.08984375" bestFit="1" customWidth="1"/>
    <col min="14" max="14" width="13.81640625" bestFit="1" customWidth="1"/>
    <col min="15" max="15" width="17.26953125" bestFit="1" customWidth="1"/>
    <col min="16" max="16" width="14" bestFit="1" customWidth="1"/>
    <col min="17" max="17" width="17.81640625" bestFit="1" customWidth="1"/>
    <col min="18" max="18" width="25.453125" bestFit="1" customWidth="1"/>
    <col min="19" max="19" width="14.90625" bestFit="1" customWidth="1"/>
    <col min="20" max="20" width="24" bestFit="1" customWidth="1"/>
    <col min="21" max="21" width="22.7265625" bestFit="1" customWidth="1"/>
    <col min="22" max="22" width="22.08984375" bestFit="1" customWidth="1"/>
    <col min="23" max="23" width="16.54296875" bestFit="1" customWidth="1"/>
    <col min="24" max="24" width="20.08984375" bestFit="1" customWidth="1"/>
    <col min="25" max="25" width="12.90625" bestFit="1" customWidth="1"/>
    <col min="26" max="26" width="23.7265625" bestFit="1" customWidth="1"/>
    <col min="27" max="27" width="23.54296875" bestFit="1" customWidth="1"/>
    <col min="28" max="28" width="25.1796875" bestFit="1" customWidth="1"/>
    <col min="29" max="29" width="19.453125" bestFit="1" customWidth="1"/>
    <col min="30" max="30" width="14.81640625" bestFit="1" customWidth="1"/>
    <col min="31" max="31" width="20.36328125" bestFit="1" customWidth="1"/>
    <col min="32" max="32" width="13.6328125" bestFit="1" customWidth="1"/>
    <col min="33" max="33" width="13.90625" bestFit="1" customWidth="1"/>
    <col min="34" max="34" width="24" bestFit="1" customWidth="1"/>
    <col min="35" max="35" width="19.90625" bestFit="1" customWidth="1"/>
    <col min="36" max="36" width="29.54296875" bestFit="1" customWidth="1"/>
    <col min="37" max="37" width="32.6328125" bestFit="1" customWidth="1"/>
    <col min="38" max="38" width="30.453125" bestFit="1" customWidth="1"/>
    <col min="39" max="39" width="17.08984375" bestFit="1" customWidth="1"/>
    <col min="40" max="40" width="14.7265625" bestFit="1" customWidth="1"/>
    <col min="41" max="41" width="18.7265625" bestFit="1" customWidth="1"/>
    <col min="42" max="43" width="11.81640625" bestFit="1" customWidth="1"/>
    <col min="44" max="44" width="14.1796875" bestFit="1" customWidth="1"/>
    <col min="45" max="45" width="15.453125" bestFit="1" customWidth="1"/>
    <col min="46" max="46" width="29.81640625" bestFit="1" customWidth="1"/>
    <col min="47" max="47" width="32.453125" bestFit="1" customWidth="1"/>
    <col min="48" max="48" width="24.81640625" bestFit="1" customWidth="1"/>
    <col min="49" max="49" width="32.54296875" bestFit="1" customWidth="1"/>
    <col min="50" max="50" width="26.7265625" bestFit="1" customWidth="1"/>
    <col min="51" max="51" width="29.54296875" bestFit="1" customWidth="1"/>
    <col min="52" max="52" width="30.90625" bestFit="1" customWidth="1"/>
    <col min="53" max="53" width="32.6328125" bestFit="1" customWidth="1"/>
    <col min="54" max="54" width="40.54296875" bestFit="1" customWidth="1"/>
    <col min="55" max="55" width="37.90625" bestFit="1" customWidth="1"/>
    <col min="56" max="56" width="38.7265625" bestFit="1" customWidth="1"/>
    <col min="57" max="57" width="31.6328125" bestFit="1" customWidth="1"/>
    <col min="58" max="58" width="31.36328125" bestFit="1" customWidth="1"/>
    <col min="59" max="59" width="32.81640625" bestFit="1" customWidth="1"/>
    <col min="60" max="60" width="31.90625" bestFit="1" customWidth="1"/>
    <col min="61" max="61" width="33.6328125" bestFit="1" customWidth="1"/>
    <col min="62" max="62" width="33.7265625" bestFit="1" customWidth="1"/>
    <col min="63" max="63" width="32.26953125" bestFit="1" customWidth="1"/>
    <col min="64" max="64" width="29" bestFit="1" customWidth="1"/>
    <col min="65" max="65" width="40.90625" bestFit="1" customWidth="1"/>
    <col min="66" max="66" width="30.54296875" bestFit="1" customWidth="1"/>
    <col min="67" max="67" width="29.6328125" bestFit="1" customWidth="1"/>
    <col min="68" max="68" width="27.36328125" bestFit="1" customWidth="1"/>
    <col min="69" max="69" width="30.1796875" bestFit="1" customWidth="1"/>
    <col min="70" max="70" width="19.90625" bestFit="1" customWidth="1"/>
    <col min="71" max="72" width="21.26953125" bestFit="1" customWidth="1"/>
    <col min="73" max="73" width="9" bestFit="1" customWidth="1"/>
    <col min="74" max="74" width="29.81640625" bestFit="1" customWidth="1"/>
    <col min="75" max="75" width="31.1796875" bestFit="1" customWidth="1"/>
    <col min="76" max="76" width="9.1796875" bestFit="1" customWidth="1"/>
    <col min="77" max="77" width="16.36328125" bestFit="1" customWidth="1"/>
    <col min="78" max="78" width="6.54296875" bestFit="1" customWidth="1"/>
    <col min="79" max="79" width="11.81640625" bestFit="1" customWidth="1"/>
    <col min="80" max="80" width="12.08984375" bestFit="1" customWidth="1"/>
    <col min="81" max="81" width="16.54296875" bestFit="1" customWidth="1"/>
    <col min="82" max="82" width="1.81640625" bestFit="1" customWidth="1"/>
  </cols>
  <sheetData>
    <row r="1" spans="1:82">
      <c r="A1" t="s">
        <v>33</v>
      </c>
      <c r="B1" t="s">
        <v>357</v>
      </c>
      <c r="C1" t="s">
        <v>29</v>
      </c>
      <c r="D1" t="s">
        <v>30</v>
      </c>
      <c r="E1" t="s">
        <v>338</v>
      </c>
      <c r="F1" t="s">
        <v>41</v>
      </c>
      <c r="G1" t="s">
        <v>339</v>
      </c>
      <c r="H1" t="s">
        <v>31</v>
      </c>
      <c r="I1" t="s">
        <v>38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46</v>
      </c>
      <c r="AF1" t="s">
        <v>176</v>
      </c>
      <c r="AG1" t="s">
        <v>177</v>
      </c>
      <c r="AH1" t="s">
        <v>45</v>
      </c>
      <c r="AI1" t="s">
        <v>178</v>
      </c>
      <c r="AJ1" t="s">
        <v>179</v>
      </c>
      <c r="AK1" t="s">
        <v>180</v>
      </c>
      <c r="AL1" t="s">
        <v>181</v>
      </c>
      <c r="AM1" t="s">
        <v>182</v>
      </c>
      <c r="AN1" t="s">
        <v>48</v>
      </c>
      <c r="AO1" t="s">
        <v>183</v>
      </c>
      <c r="AP1" t="s">
        <v>560</v>
      </c>
      <c r="AQ1" t="s">
        <v>340</v>
      </c>
      <c r="AR1" t="s">
        <v>324</v>
      </c>
      <c r="AS1" t="s">
        <v>561</v>
      </c>
      <c r="AT1" t="s">
        <v>562</v>
      </c>
      <c r="AU1" t="s">
        <v>563</v>
      </c>
      <c r="AV1" t="s">
        <v>564</v>
      </c>
      <c r="AW1" t="s">
        <v>565</v>
      </c>
      <c r="AX1" t="s">
        <v>566</v>
      </c>
      <c r="AY1" t="s">
        <v>567</v>
      </c>
      <c r="AZ1" t="s">
        <v>568</v>
      </c>
      <c r="BA1" t="s">
        <v>569</v>
      </c>
      <c r="BB1" t="s">
        <v>570</v>
      </c>
      <c r="BC1" t="s">
        <v>571</v>
      </c>
      <c r="BD1" t="s">
        <v>572</v>
      </c>
      <c r="BE1" t="s">
        <v>573</v>
      </c>
      <c r="BF1" t="s">
        <v>574</v>
      </c>
      <c r="BG1" t="s">
        <v>575</v>
      </c>
      <c r="BH1" t="s">
        <v>576</v>
      </c>
      <c r="BI1" t="s">
        <v>577</v>
      </c>
      <c r="BJ1" t="s">
        <v>578</v>
      </c>
      <c r="BK1" t="s">
        <v>579</v>
      </c>
      <c r="BL1" t="s">
        <v>580</v>
      </c>
      <c r="BM1" t="s">
        <v>581</v>
      </c>
      <c r="BN1" t="s">
        <v>582</v>
      </c>
      <c r="BO1" t="s">
        <v>583</v>
      </c>
      <c r="BP1" t="s">
        <v>584</v>
      </c>
      <c r="BQ1" t="s">
        <v>585</v>
      </c>
      <c r="BR1" t="s">
        <v>586</v>
      </c>
      <c r="BS1" t="s">
        <v>587</v>
      </c>
      <c r="BT1" t="s">
        <v>588</v>
      </c>
      <c r="BU1" t="s">
        <v>589</v>
      </c>
      <c r="BV1" t="s">
        <v>64</v>
      </c>
      <c r="BW1" t="s">
        <v>63</v>
      </c>
      <c r="BX1" t="s">
        <v>61</v>
      </c>
      <c r="BY1" t="s">
        <v>62</v>
      </c>
      <c r="BZ1" t="s">
        <v>74</v>
      </c>
      <c r="CA1" t="s">
        <v>52</v>
      </c>
      <c r="CB1" t="s">
        <v>51</v>
      </c>
      <c r="CC1" t="s">
        <v>590</v>
      </c>
      <c r="CD1" t="s">
        <v>591</v>
      </c>
    </row>
    <row r="2" spans="1:82">
      <c r="A2" s="9">
        <v>44508</v>
      </c>
      <c r="B2" s="9">
        <v>44508</v>
      </c>
      <c r="C2">
        <v>2.08239819588331E+16</v>
      </c>
      <c r="D2">
        <v>2.08238728279115E+16</v>
      </c>
      <c r="E2">
        <v>12119</v>
      </c>
      <c r="F2" t="s">
        <v>105</v>
      </c>
      <c r="G2" t="s">
        <v>270</v>
      </c>
      <c r="H2">
        <v>4604286512</v>
      </c>
      <c r="I2" t="s">
        <v>270</v>
      </c>
      <c r="J2" t="s">
        <v>219</v>
      </c>
      <c r="K2" t="s">
        <v>131</v>
      </c>
      <c r="L2" t="s">
        <v>220</v>
      </c>
      <c r="M2" t="s">
        <v>220</v>
      </c>
      <c r="N2" t="s">
        <v>220</v>
      </c>
      <c r="O2" t="s">
        <v>220</v>
      </c>
      <c r="P2" t="s">
        <v>220</v>
      </c>
      <c r="Q2" t="s">
        <v>220</v>
      </c>
      <c r="R2" t="s">
        <v>220</v>
      </c>
      <c r="S2" t="s">
        <v>220</v>
      </c>
      <c r="T2" t="s">
        <v>220</v>
      </c>
      <c r="U2" t="s">
        <v>220</v>
      </c>
      <c r="V2" t="s">
        <v>220</v>
      </c>
      <c r="W2" t="s">
        <v>220</v>
      </c>
      <c r="X2" t="s">
        <v>220</v>
      </c>
      <c r="Y2" t="s">
        <v>220</v>
      </c>
      <c r="Z2" t="s">
        <v>221</v>
      </c>
      <c r="AA2" t="s">
        <v>220</v>
      </c>
      <c r="AB2" t="s">
        <v>220</v>
      </c>
      <c r="AC2" t="s">
        <v>220</v>
      </c>
      <c r="AD2" t="s">
        <v>220</v>
      </c>
      <c r="AE2" t="s">
        <v>83</v>
      </c>
      <c r="AF2" t="s">
        <v>220</v>
      </c>
      <c r="AG2" t="s">
        <v>220</v>
      </c>
      <c r="AH2" t="s">
        <v>82</v>
      </c>
      <c r="AI2" t="s">
        <v>105</v>
      </c>
      <c r="AJ2" t="s">
        <v>220</v>
      </c>
      <c r="AK2" t="s">
        <v>220</v>
      </c>
      <c r="AL2" t="s">
        <v>221</v>
      </c>
      <c r="AM2" t="s">
        <v>221</v>
      </c>
      <c r="AN2" t="s">
        <v>248</v>
      </c>
      <c r="AO2" t="s">
        <v>78</v>
      </c>
      <c r="AP2">
        <v>0</v>
      </c>
      <c r="AQ2">
        <v>1.1812009166025101E+18</v>
      </c>
      <c r="AR2" t="s">
        <v>84</v>
      </c>
      <c r="AS2" s="9">
        <v>44508</v>
      </c>
      <c r="AT2" s="9">
        <v>44508</v>
      </c>
      <c r="AU2">
        <v>0</v>
      </c>
      <c r="AV2">
        <v>0</v>
      </c>
      <c r="AW2">
        <v>512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33554432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 t="s">
        <v>592</v>
      </c>
      <c r="BW2" t="s">
        <v>598</v>
      </c>
      <c r="BX2" t="s">
        <v>83</v>
      </c>
      <c r="BY2" t="s">
        <v>83</v>
      </c>
      <c r="BZ2" t="s">
        <v>83</v>
      </c>
      <c r="CA2">
        <v>0</v>
      </c>
      <c r="CB2">
        <v>4816</v>
      </c>
      <c r="CC2">
        <v>0</v>
      </c>
      <c r="CD2">
        <v>1</v>
      </c>
    </row>
    <row r="3" spans="1:82">
      <c r="A3" s="9">
        <v>44493</v>
      </c>
      <c r="B3" s="9">
        <v>44493</v>
      </c>
      <c r="C3">
        <v>2.0807508549397E+16</v>
      </c>
      <c r="D3">
        <v>2.08073995115453E+16</v>
      </c>
      <c r="E3">
        <v>3465</v>
      </c>
      <c r="F3" t="s">
        <v>105</v>
      </c>
      <c r="G3" t="s">
        <v>270</v>
      </c>
      <c r="H3">
        <v>4640566696</v>
      </c>
      <c r="I3" t="s">
        <v>270</v>
      </c>
      <c r="J3" t="s">
        <v>219</v>
      </c>
      <c r="K3" t="s">
        <v>84</v>
      </c>
      <c r="L3" t="s">
        <v>220</v>
      </c>
      <c r="M3" t="s">
        <v>220</v>
      </c>
      <c r="N3" t="s">
        <v>220</v>
      </c>
      <c r="O3" t="s">
        <v>220</v>
      </c>
      <c r="P3" t="s">
        <v>220</v>
      </c>
      <c r="Q3" t="s">
        <v>220</v>
      </c>
      <c r="R3" t="s">
        <v>220</v>
      </c>
      <c r="S3" t="s">
        <v>220</v>
      </c>
      <c r="T3" t="s">
        <v>220</v>
      </c>
      <c r="U3" t="s">
        <v>220</v>
      </c>
      <c r="V3" t="s">
        <v>220</v>
      </c>
      <c r="W3" t="s">
        <v>220</v>
      </c>
      <c r="X3" t="s">
        <v>220</v>
      </c>
      <c r="Y3" t="s">
        <v>220</v>
      </c>
      <c r="Z3" t="s">
        <v>221</v>
      </c>
      <c r="AA3" t="s">
        <v>220</v>
      </c>
      <c r="AB3" t="s">
        <v>220</v>
      </c>
      <c r="AC3" t="s">
        <v>220</v>
      </c>
      <c r="AD3" t="s">
        <v>220</v>
      </c>
      <c r="AE3" t="s">
        <v>83</v>
      </c>
      <c r="AF3" t="s">
        <v>220</v>
      </c>
      <c r="AG3" t="s">
        <v>220</v>
      </c>
      <c r="AH3" t="s">
        <v>82</v>
      </c>
      <c r="AI3" t="s">
        <v>105</v>
      </c>
      <c r="AJ3" t="s">
        <v>220</v>
      </c>
      <c r="AK3" t="s">
        <v>220</v>
      </c>
      <c r="AL3" t="s">
        <v>221</v>
      </c>
      <c r="AM3" t="s">
        <v>221</v>
      </c>
      <c r="AN3" t="s">
        <v>248</v>
      </c>
      <c r="AO3" t="s">
        <v>78</v>
      </c>
      <c r="AP3">
        <v>0</v>
      </c>
      <c r="AQ3">
        <v>1.50434794147698E+18</v>
      </c>
      <c r="AR3" t="s">
        <v>84</v>
      </c>
      <c r="AS3" s="9">
        <v>44493</v>
      </c>
      <c r="AT3" s="9">
        <v>44493</v>
      </c>
      <c r="AU3">
        <v>0</v>
      </c>
      <c r="AV3">
        <v>0</v>
      </c>
      <c r="AW3">
        <v>512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4194304</v>
      </c>
      <c r="BV3" t="s">
        <v>593</v>
      </c>
      <c r="BW3" t="s">
        <v>599</v>
      </c>
      <c r="BX3" t="s">
        <v>83</v>
      </c>
      <c r="BY3" t="s">
        <v>83</v>
      </c>
      <c r="BZ3" t="s">
        <v>83</v>
      </c>
      <c r="CA3">
        <v>0</v>
      </c>
      <c r="CB3">
        <v>4816</v>
      </c>
      <c r="CC3">
        <v>0</v>
      </c>
      <c r="CD3">
        <v>1</v>
      </c>
    </row>
    <row r="4" spans="1:82">
      <c r="A4" s="9">
        <v>44509</v>
      </c>
      <c r="B4" s="9">
        <v>44509</v>
      </c>
      <c r="C4">
        <v>2.08248962042498E+16</v>
      </c>
      <c r="D4">
        <v>2.08249488488724E+16</v>
      </c>
      <c r="E4">
        <v>1504</v>
      </c>
      <c r="F4" t="s">
        <v>105</v>
      </c>
      <c r="G4" t="s">
        <v>270</v>
      </c>
      <c r="H4">
        <v>4649701758</v>
      </c>
      <c r="I4" t="s">
        <v>270</v>
      </c>
      <c r="J4" t="s">
        <v>219</v>
      </c>
      <c r="K4" t="s">
        <v>131</v>
      </c>
      <c r="L4" t="s">
        <v>220</v>
      </c>
      <c r="M4" t="s">
        <v>220</v>
      </c>
      <c r="N4" t="s">
        <v>220</v>
      </c>
      <c r="O4" t="s">
        <v>220</v>
      </c>
      <c r="P4" t="s">
        <v>220</v>
      </c>
      <c r="Q4" t="s">
        <v>220</v>
      </c>
      <c r="R4" t="s">
        <v>220</v>
      </c>
      <c r="S4" t="s">
        <v>220</v>
      </c>
      <c r="T4" t="s">
        <v>220</v>
      </c>
      <c r="U4" t="s">
        <v>220</v>
      </c>
      <c r="V4" t="s">
        <v>220</v>
      </c>
      <c r="W4" t="s">
        <v>220</v>
      </c>
      <c r="X4" t="s">
        <v>220</v>
      </c>
      <c r="Y4" t="s">
        <v>220</v>
      </c>
      <c r="Z4" t="s">
        <v>221</v>
      </c>
      <c r="AA4" t="s">
        <v>220</v>
      </c>
      <c r="AB4" t="s">
        <v>220</v>
      </c>
      <c r="AC4" t="s">
        <v>220</v>
      </c>
      <c r="AD4" t="s">
        <v>220</v>
      </c>
      <c r="AE4" t="s">
        <v>83</v>
      </c>
      <c r="AF4" t="s">
        <v>220</v>
      </c>
      <c r="AG4" t="s">
        <v>220</v>
      </c>
      <c r="AH4" t="s">
        <v>82</v>
      </c>
      <c r="AI4" t="s">
        <v>105</v>
      </c>
      <c r="AJ4" t="s">
        <v>220</v>
      </c>
      <c r="AK4" t="s">
        <v>220</v>
      </c>
      <c r="AL4" t="s">
        <v>221</v>
      </c>
      <c r="AM4" t="s">
        <v>221</v>
      </c>
      <c r="AN4" t="s">
        <v>248</v>
      </c>
      <c r="AO4" t="s">
        <v>78</v>
      </c>
      <c r="AP4">
        <v>1.15586485588881E+18</v>
      </c>
      <c r="AQ4">
        <v>2.2590257507097999E+18</v>
      </c>
      <c r="AR4" t="s">
        <v>105</v>
      </c>
      <c r="AS4" s="9">
        <v>44509</v>
      </c>
      <c r="AT4" s="9">
        <v>44509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 t="s">
        <v>594</v>
      </c>
      <c r="BW4" t="s">
        <v>595</v>
      </c>
      <c r="BX4" t="s">
        <v>83</v>
      </c>
      <c r="BY4" t="s">
        <v>83</v>
      </c>
      <c r="BZ4" t="s">
        <v>83</v>
      </c>
      <c r="CA4">
        <v>1.15586485588881E+18</v>
      </c>
      <c r="CB4">
        <v>4816</v>
      </c>
      <c r="CC4">
        <v>0</v>
      </c>
      <c r="CD4">
        <v>0</v>
      </c>
    </row>
    <row r="5" spans="1:82">
      <c r="A5" s="9">
        <v>44479</v>
      </c>
      <c r="B5" s="9">
        <v>44479</v>
      </c>
      <c r="C5">
        <v>2.07921145937017E+16</v>
      </c>
      <c r="D5">
        <v>2.07920015765064E+16</v>
      </c>
      <c r="E5">
        <v>2659</v>
      </c>
      <c r="F5" t="s">
        <v>105</v>
      </c>
      <c r="G5" t="s">
        <v>270</v>
      </c>
      <c r="H5">
        <v>4633080141</v>
      </c>
      <c r="I5" t="s">
        <v>270</v>
      </c>
      <c r="J5" t="s">
        <v>219</v>
      </c>
      <c r="K5" t="s">
        <v>84</v>
      </c>
      <c r="L5" t="s">
        <v>220</v>
      </c>
      <c r="M5" t="s">
        <v>220</v>
      </c>
      <c r="N5" t="s">
        <v>220</v>
      </c>
      <c r="O5" t="s">
        <v>220</v>
      </c>
      <c r="P5" t="s">
        <v>220</v>
      </c>
      <c r="Q5" t="s">
        <v>220</v>
      </c>
      <c r="R5" t="s">
        <v>220</v>
      </c>
      <c r="S5" t="s">
        <v>220</v>
      </c>
      <c r="T5" t="s">
        <v>220</v>
      </c>
      <c r="U5" t="s">
        <v>220</v>
      </c>
      <c r="V5" t="s">
        <v>220</v>
      </c>
      <c r="W5" t="s">
        <v>220</v>
      </c>
      <c r="X5" t="s">
        <v>220</v>
      </c>
      <c r="Y5" t="s">
        <v>220</v>
      </c>
      <c r="Z5" t="s">
        <v>221</v>
      </c>
      <c r="AA5" t="s">
        <v>220</v>
      </c>
      <c r="AB5" t="s">
        <v>220</v>
      </c>
      <c r="AC5" t="s">
        <v>220</v>
      </c>
      <c r="AD5" t="s">
        <v>220</v>
      </c>
      <c r="AE5" t="s">
        <v>83</v>
      </c>
      <c r="AF5" t="s">
        <v>220</v>
      </c>
      <c r="AG5" t="s">
        <v>220</v>
      </c>
      <c r="AH5" t="s">
        <v>82</v>
      </c>
      <c r="AI5" t="s">
        <v>105</v>
      </c>
      <c r="AJ5" t="s">
        <v>220</v>
      </c>
      <c r="AK5" t="s">
        <v>220</v>
      </c>
      <c r="AL5" t="s">
        <v>221</v>
      </c>
      <c r="AM5" t="s">
        <v>221</v>
      </c>
      <c r="AN5" t="s">
        <v>248</v>
      </c>
      <c r="AO5" t="s">
        <v>78</v>
      </c>
      <c r="AP5">
        <v>1.1563822532040901E+18</v>
      </c>
      <c r="AQ5">
        <v>1.9807429355336E+18</v>
      </c>
      <c r="AR5" t="s">
        <v>105</v>
      </c>
      <c r="AS5" s="9">
        <v>44479</v>
      </c>
      <c r="AT5" s="9">
        <v>44479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 t="s">
        <v>600</v>
      </c>
      <c r="BW5" t="s">
        <v>596</v>
      </c>
      <c r="BX5" t="s">
        <v>83</v>
      </c>
      <c r="BY5" t="s">
        <v>83</v>
      </c>
      <c r="BZ5" t="s">
        <v>83</v>
      </c>
      <c r="CA5">
        <v>1.1563822532040901E+18</v>
      </c>
      <c r="CB5">
        <v>4816</v>
      </c>
      <c r="CC5">
        <v>0</v>
      </c>
      <c r="CD5">
        <v>0</v>
      </c>
    </row>
    <row r="6" spans="1:82">
      <c r="A6" s="9">
        <v>44504</v>
      </c>
      <c r="B6" s="9">
        <v>44504</v>
      </c>
      <c r="C6">
        <v>2.08195960066742E+16</v>
      </c>
      <c r="D6">
        <v>2.08194878712228E+16</v>
      </c>
      <c r="E6">
        <v>9617</v>
      </c>
      <c r="F6" t="s">
        <v>105</v>
      </c>
      <c r="G6" t="s">
        <v>270</v>
      </c>
      <c r="H6">
        <v>2816149369</v>
      </c>
      <c r="I6" t="s">
        <v>270</v>
      </c>
      <c r="J6" t="s">
        <v>226</v>
      </c>
      <c r="K6" t="s">
        <v>84</v>
      </c>
      <c r="L6" t="s">
        <v>220</v>
      </c>
      <c r="M6" t="s">
        <v>220</v>
      </c>
      <c r="N6" t="s">
        <v>220</v>
      </c>
      <c r="O6" t="s">
        <v>220</v>
      </c>
      <c r="P6" t="s">
        <v>220</v>
      </c>
      <c r="Q6" t="s">
        <v>220</v>
      </c>
      <c r="R6" t="s">
        <v>220</v>
      </c>
      <c r="S6" t="s">
        <v>220</v>
      </c>
      <c r="T6" t="s">
        <v>220</v>
      </c>
      <c r="U6" t="s">
        <v>220</v>
      </c>
      <c r="V6" t="s">
        <v>220</v>
      </c>
      <c r="W6" t="s">
        <v>220</v>
      </c>
      <c r="X6" t="s">
        <v>220</v>
      </c>
      <c r="Y6" t="s">
        <v>220</v>
      </c>
      <c r="Z6" t="s">
        <v>221</v>
      </c>
      <c r="AA6" t="s">
        <v>220</v>
      </c>
      <c r="AB6" t="s">
        <v>220</v>
      </c>
      <c r="AC6" t="s">
        <v>220</v>
      </c>
      <c r="AD6" t="s">
        <v>220</v>
      </c>
      <c r="AE6" t="s">
        <v>83</v>
      </c>
      <c r="AF6" t="s">
        <v>220</v>
      </c>
      <c r="AG6" t="s">
        <v>220</v>
      </c>
      <c r="AH6" t="s">
        <v>82</v>
      </c>
      <c r="AI6" t="s">
        <v>105</v>
      </c>
      <c r="AJ6" t="s">
        <v>220</v>
      </c>
      <c r="AK6" t="s">
        <v>220</v>
      </c>
      <c r="AL6" t="s">
        <v>221</v>
      </c>
      <c r="AM6" t="s">
        <v>221</v>
      </c>
      <c r="AN6" t="s">
        <v>248</v>
      </c>
      <c r="AO6" t="s">
        <v>78</v>
      </c>
      <c r="AP6">
        <v>1.1565504972364001E+18</v>
      </c>
      <c r="AQ6">
        <v>1.5665419924080399E+18</v>
      </c>
      <c r="AR6" t="s">
        <v>105</v>
      </c>
      <c r="AS6" s="9">
        <v>44504</v>
      </c>
      <c r="AT6" s="9">
        <v>44504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2048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4194304</v>
      </c>
      <c r="BV6" t="s">
        <v>601</v>
      </c>
      <c r="BW6" t="s">
        <v>597</v>
      </c>
      <c r="BX6" t="s">
        <v>83</v>
      </c>
      <c r="BY6" t="s">
        <v>83</v>
      </c>
      <c r="BZ6" t="s">
        <v>83</v>
      </c>
      <c r="CA6">
        <v>1.1565504972364001E+18</v>
      </c>
      <c r="CB6">
        <v>4816</v>
      </c>
      <c r="CC6">
        <v>0</v>
      </c>
      <c r="CD6">
        <v>0</v>
      </c>
    </row>
    <row r="8" spans="1:82">
      <c r="B8" t="s">
        <v>33</v>
      </c>
      <c r="H8" s="18" t="s">
        <v>603</v>
      </c>
    </row>
    <row r="9" spans="1:82">
      <c r="B9" t="s">
        <v>357</v>
      </c>
      <c r="H9" s="18" t="s">
        <v>604</v>
      </c>
    </row>
    <row r="10" spans="1:82">
      <c r="B10" t="s">
        <v>29</v>
      </c>
      <c r="H10" s="18" t="s">
        <v>605</v>
      </c>
    </row>
    <row r="11" spans="1:82">
      <c r="B11" t="s">
        <v>30</v>
      </c>
      <c r="H11" s="18" t="s">
        <v>606</v>
      </c>
    </row>
    <row r="12" spans="1:82">
      <c r="B12" t="s">
        <v>338</v>
      </c>
      <c r="C12" t="str">
        <f>B12</f>
        <v>cc_trans_amt_usd</v>
      </c>
      <c r="H12" s="18" t="s">
        <v>607</v>
      </c>
    </row>
    <row r="13" spans="1:82">
      <c r="B13" t="s">
        <v>41</v>
      </c>
      <c r="H13" s="18" t="s">
        <v>608</v>
      </c>
    </row>
    <row r="14" spans="1:82">
      <c r="B14" t="s">
        <v>339</v>
      </c>
      <c r="C14" t="str">
        <f>B14</f>
        <v>authorizer</v>
      </c>
      <c r="H14" s="18" t="s">
        <v>609</v>
      </c>
    </row>
    <row r="15" spans="1:82">
      <c r="B15" t="s">
        <v>31</v>
      </c>
      <c r="H15" s="18" t="s">
        <v>610</v>
      </c>
    </row>
    <row r="16" spans="1:82">
      <c r="B16" t="s">
        <v>38</v>
      </c>
      <c r="C16" t="str">
        <f>B16</f>
        <v>acquirer</v>
      </c>
      <c r="H16" s="18" t="s">
        <v>611</v>
      </c>
    </row>
    <row r="17" spans="2:8">
      <c r="B17" t="s">
        <v>155</v>
      </c>
      <c r="H17" s="18" t="s">
        <v>612</v>
      </c>
    </row>
    <row r="18" spans="2:8">
      <c r="B18" t="s">
        <v>156</v>
      </c>
      <c r="C18" t="str">
        <f>B18</f>
        <v>cc_type</v>
      </c>
      <c r="H18" s="18" t="s">
        <v>613</v>
      </c>
    </row>
    <row r="19" spans="2:8">
      <c r="B19" t="s">
        <v>157</v>
      </c>
      <c r="C19" t="s">
        <v>157</v>
      </c>
      <c r="H19" s="18" t="s">
        <v>614</v>
      </c>
    </row>
    <row r="20" spans="2:8">
      <c r="B20" t="s">
        <v>158</v>
      </c>
      <c r="C20" t="s">
        <v>158</v>
      </c>
      <c r="H20" s="18" t="s">
        <v>615</v>
      </c>
    </row>
    <row r="21" spans="2:8">
      <c r="B21" t="s">
        <v>159</v>
      </c>
      <c r="C21" t="s">
        <v>159</v>
      </c>
      <c r="H21" s="18" t="s">
        <v>616</v>
      </c>
    </row>
    <row r="22" spans="2:8">
      <c r="B22" t="s">
        <v>160</v>
      </c>
      <c r="C22" t="s">
        <v>160</v>
      </c>
      <c r="H22" s="18" t="s">
        <v>617</v>
      </c>
    </row>
    <row r="23" spans="2:8">
      <c r="B23" t="s">
        <v>161</v>
      </c>
      <c r="C23" t="s">
        <v>161</v>
      </c>
      <c r="H23" s="18" t="s">
        <v>618</v>
      </c>
    </row>
    <row r="24" spans="2:8">
      <c r="B24" t="s">
        <v>162</v>
      </c>
      <c r="C24" t="s">
        <v>162</v>
      </c>
      <c r="H24" s="18" t="s">
        <v>619</v>
      </c>
    </row>
    <row r="25" spans="2:8">
      <c r="B25" t="s">
        <v>163</v>
      </c>
      <c r="C25" t="s">
        <v>163</v>
      </c>
      <c r="H25" s="18" t="s">
        <v>620</v>
      </c>
    </row>
    <row r="26" spans="2:8">
      <c r="B26" t="s">
        <v>164</v>
      </c>
      <c r="C26" t="s">
        <v>164</v>
      </c>
      <c r="H26" s="18" t="s">
        <v>621</v>
      </c>
    </row>
    <row r="27" spans="2:8">
      <c r="B27" t="s">
        <v>165</v>
      </c>
      <c r="C27" t="s">
        <v>165</v>
      </c>
      <c r="H27" s="18" t="s">
        <v>622</v>
      </c>
    </row>
    <row r="28" spans="2:8">
      <c r="B28" t="s">
        <v>166</v>
      </c>
      <c r="C28" t="s">
        <v>166</v>
      </c>
    </row>
    <row r="29" spans="2:8">
      <c r="B29" t="s">
        <v>167</v>
      </c>
      <c r="C29" t="s">
        <v>167</v>
      </c>
    </row>
    <row r="30" spans="2:8">
      <c r="B30" t="s">
        <v>168</v>
      </c>
      <c r="C30" t="s">
        <v>168</v>
      </c>
    </row>
    <row r="31" spans="2:8">
      <c r="B31" t="s">
        <v>169</v>
      </c>
      <c r="C31" t="s">
        <v>169</v>
      </c>
    </row>
    <row r="32" spans="2:8">
      <c r="B32" t="s">
        <v>170</v>
      </c>
      <c r="C32" t="s">
        <v>170</v>
      </c>
    </row>
    <row r="33" spans="2:3">
      <c r="B33" t="s">
        <v>171</v>
      </c>
      <c r="C33" t="s">
        <v>171</v>
      </c>
    </row>
    <row r="34" spans="2:3">
      <c r="B34" t="s">
        <v>172</v>
      </c>
      <c r="C34" t="s">
        <v>172</v>
      </c>
    </row>
    <row r="35" spans="2:3">
      <c r="B35" t="s">
        <v>173</v>
      </c>
      <c r="C35" t="s">
        <v>173</v>
      </c>
    </row>
    <row r="36" spans="2:3">
      <c r="B36" t="s">
        <v>174</v>
      </c>
      <c r="C36" t="s">
        <v>174</v>
      </c>
    </row>
    <row r="37" spans="2:3">
      <c r="B37" t="s">
        <v>175</v>
      </c>
      <c r="C37" t="s">
        <v>175</v>
      </c>
    </row>
    <row r="38" spans="2:3">
      <c r="B38" t="s">
        <v>46</v>
      </c>
      <c r="C38" t="s">
        <v>46</v>
      </c>
    </row>
    <row r="39" spans="2:3">
      <c r="B39" t="s">
        <v>176</v>
      </c>
      <c r="C39" t="s">
        <v>176</v>
      </c>
    </row>
    <row r="40" spans="2:3">
      <c r="B40" t="s">
        <v>177</v>
      </c>
      <c r="C40" t="s">
        <v>177</v>
      </c>
    </row>
    <row r="41" spans="2:3">
      <c r="B41" t="s">
        <v>45</v>
      </c>
      <c r="C41" t="s">
        <v>45</v>
      </c>
    </row>
    <row r="42" spans="2:3">
      <c r="B42" t="s">
        <v>178</v>
      </c>
      <c r="C42" t="s">
        <v>178</v>
      </c>
    </row>
    <row r="43" spans="2:3">
      <c r="B43" t="s">
        <v>179</v>
      </c>
      <c r="C43" t="s">
        <v>179</v>
      </c>
    </row>
    <row r="44" spans="2:3">
      <c r="B44" t="s">
        <v>180</v>
      </c>
      <c r="C44" t="s">
        <v>180</v>
      </c>
    </row>
    <row r="45" spans="2:3">
      <c r="B45" t="s">
        <v>181</v>
      </c>
      <c r="C45" t="s">
        <v>181</v>
      </c>
    </row>
    <row r="46" spans="2:3">
      <c r="B46" t="s">
        <v>182</v>
      </c>
      <c r="C46" t="s">
        <v>182</v>
      </c>
    </row>
    <row r="47" spans="2:3">
      <c r="B47" t="s">
        <v>48</v>
      </c>
      <c r="C47" t="s">
        <v>48</v>
      </c>
    </row>
    <row r="48" spans="2:3">
      <c r="B48" t="s">
        <v>183</v>
      </c>
      <c r="C48" t="s">
        <v>183</v>
      </c>
    </row>
    <row r="49" spans="2:3">
      <c r="B49" t="s">
        <v>560</v>
      </c>
    </row>
    <row r="50" spans="2:3">
      <c r="B50" t="s">
        <v>340</v>
      </c>
    </row>
    <row r="51" spans="2:3">
      <c r="B51" t="s">
        <v>324</v>
      </c>
    </row>
    <row r="52" spans="2:3">
      <c r="B52" t="s">
        <v>561</v>
      </c>
    </row>
    <row r="53" spans="2:3">
      <c r="B53" t="s">
        <v>562</v>
      </c>
    </row>
    <row r="54" spans="2:3">
      <c r="B54" t="s">
        <v>563</v>
      </c>
      <c r="C54" t="s">
        <v>563</v>
      </c>
    </row>
    <row r="55" spans="2:3">
      <c r="B55" t="s">
        <v>564</v>
      </c>
      <c r="C55" t="s">
        <v>564</v>
      </c>
    </row>
    <row r="56" spans="2:3">
      <c r="B56" t="s">
        <v>565</v>
      </c>
      <c r="C56" t="s">
        <v>565</v>
      </c>
    </row>
    <row r="57" spans="2:3">
      <c r="B57" t="s">
        <v>566</v>
      </c>
      <c r="C57" t="s">
        <v>566</v>
      </c>
    </row>
    <row r="58" spans="2:3">
      <c r="B58" t="s">
        <v>567</v>
      </c>
      <c r="C58" t="s">
        <v>567</v>
      </c>
    </row>
    <row r="59" spans="2:3">
      <c r="B59" t="s">
        <v>568</v>
      </c>
      <c r="C59" t="s">
        <v>568</v>
      </c>
    </row>
    <row r="60" spans="2:3">
      <c r="B60" t="s">
        <v>569</v>
      </c>
      <c r="C60" t="s">
        <v>569</v>
      </c>
    </row>
    <row r="61" spans="2:3">
      <c r="B61" t="s">
        <v>570</v>
      </c>
      <c r="C61" t="s">
        <v>570</v>
      </c>
    </row>
    <row r="62" spans="2:3">
      <c r="B62" t="s">
        <v>571</v>
      </c>
      <c r="C62" t="s">
        <v>571</v>
      </c>
    </row>
    <row r="63" spans="2:3">
      <c r="B63" t="s">
        <v>572</v>
      </c>
      <c r="C63" t="s">
        <v>572</v>
      </c>
    </row>
    <row r="64" spans="2:3">
      <c r="B64" t="s">
        <v>573</v>
      </c>
      <c r="C64" t="s">
        <v>573</v>
      </c>
    </row>
    <row r="65" spans="2:3">
      <c r="B65" t="s">
        <v>574</v>
      </c>
      <c r="C65" t="s">
        <v>574</v>
      </c>
    </row>
    <row r="66" spans="2:3">
      <c r="B66" t="s">
        <v>575</v>
      </c>
      <c r="C66" t="s">
        <v>575</v>
      </c>
    </row>
    <row r="67" spans="2:3">
      <c r="B67" t="s">
        <v>576</v>
      </c>
      <c r="C67" t="s">
        <v>576</v>
      </c>
    </row>
    <row r="68" spans="2:3">
      <c r="B68" t="s">
        <v>577</v>
      </c>
      <c r="C68" t="s">
        <v>577</v>
      </c>
    </row>
    <row r="69" spans="2:3">
      <c r="B69" t="s">
        <v>578</v>
      </c>
      <c r="C69" t="s">
        <v>578</v>
      </c>
    </row>
    <row r="70" spans="2:3">
      <c r="B70" t="s">
        <v>579</v>
      </c>
      <c r="C70" t="s">
        <v>579</v>
      </c>
    </row>
    <row r="71" spans="2:3">
      <c r="B71" t="s">
        <v>580</v>
      </c>
      <c r="C71" t="s">
        <v>580</v>
      </c>
    </row>
    <row r="72" spans="2:3">
      <c r="B72" t="s">
        <v>581</v>
      </c>
      <c r="C72" t="s">
        <v>581</v>
      </c>
    </row>
    <row r="73" spans="2:3">
      <c r="B73" t="s">
        <v>582</v>
      </c>
      <c r="C73" t="s">
        <v>582</v>
      </c>
    </row>
    <row r="74" spans="2:3">
      <c r="B74" t="s">
        <v>583</v>
      </c>
      <c r="C74" t="s">
        <v>583</v>
      </c>
    </row>
    <row r="75" spans="2:3">
      <c r="B75" t="s">
        <v>584</v>
      </c>
      <c r="C75" t="s">
        <v>584</v>
      </c>
    </row>
    <row r="76" spans="2:3">
      <c r="B76" t="s">
        <v>585</v>
      </c>
      <c r="C76" t="s">
        <v>585</v>
      </c>
    </row>
    <row r="77" spans="2:3">
      <c r="B77" t="s">
        <v>586</v>
      </c>
      <c r="C77" t="s">
        <v>586</v>
      </c>
    </row>
    <row r="78" spans="2:3">
      <c r="B78" t="s">
        <v>587</v>
      </c>
      <c r="C78" t="s">
        <v>587</v>
      </c>
    </row>
    <row r="79" spans="2:3">
      <c r="B79" t="s">
        <v>588</v>
      </c>
      <c r="C79" t="s">
        <v>588</v>
      </c>
    </row>
    <row r="80" spans="2:3">
      <c r="B80" t="s">
        <v>589</v>
      </c>
      <c r="C80" t="s">
        <v>589</v>
      </c>
    </row>
    <row r="81" spans="2:6">
      <c r="B81" t="s">
        <v>64</v>
      </c>
    </row>
    <row r="82" spans="2:6">
      <c r="B82" t="s">
        <v>63</v>
      </c>
    </row>
    <row r="83" spans="2:6">
      <c r="B83" t="s">
        <v>61</v>
      </c>
      <c r="C83" t="s">
        <v>61</v>
      </c>
    </row>
    <row r="84" spans="2:6">
      <c r="B84" t="s">
        <v>62</v>
      </c>
      <c r="C84" t="s">
        <v>62</v>
      </c>
    </row>
    <row r="85" spans="2:6">
      <c r="B85" t="s">
        <v>74</v>
      </c>
      <c r="C85" t="s">
        <v>74</v>
      </c>
    </row>
    <row r="86" spans="2:6">
      <c r="B86" t="s">
        <v>52</v>
      </c>
    </row>
    <row r="87" spans="2:6">
      <c r="B87" t="s">
        <v>51</v>
      </c>
      <c r="C87" t="s">
        <v>51</v>
      </c>
    </row>
    <row r="88" spans="2:6">
      <c r="B88" t="s">
        <v>590</v>
      </c>
    </row>
    <row r="89" spans="2:6">
      <c r="B89" t="s">
        <v>591</v>
      </c>
    </row>
    <row r="92" spans="2:6">
      <c r="B92" t="s">
        <v>33</v>
      </c>
      <c r="C92" t="s">
        <v>456</v>
      </c>
      <c r="D92" t="str">
        <f>E92&amp;B92&amp;F92&amp;C92</f>
        <v>'cc_trans_created_date',</v>
      </c>
      <c r="E92" s="17" t="s">
        <v>602</v>
      </c>
      <c r="F92" s="17" t="s">
        <v>602</v>
      </c>
    </row>
    <row r="93" spans="2:6">
      <c r="B93" t="s">
        <v>357</v>
      </c>
      <c r="C93" t="s">
        <v>456</v>
      </c>
      <c r="D93" t="str">
        <f t="shared" ref="D93:D106" si="0">E93&amp;B93&amp;F93&amp;C93</f>
        <v>'cc_trans_processed_date',</v>
      </c>
      <c r="E93" s="17" t="s">
        <v>602</v>
      </c>
      <c r="F93" s="17" t="s">
        <v>602</v>
      </c>
    </row>
    <row r="94" spans="2:6">
      <c r="B94" t="s">
        <v>29</v>
      </c>
      <c r="C94" t="s">
        <v>456</v>
      </c>
      <c r="D94" t="str">
        <f t="shared" si="0"/>
        <v>'payment_transid',</v>
      </c>
      <c r="E94" s="17" t="s">
        <v>602</v>
      </c>
      <c r="F94" s="17" t="s">
        <v>602</v>
      </c>
    </row>
    <row r="95" spans="2:6">
      <c r="B95" t="s">
        <v>30</v>
      </c>
      <c r="C95" t="s">
        <v>456</v>
      </c>
      <c r="D95" t="str">
        <f t="shared" si="0"/>
        <v>'cc_transid',</v>
      </c>
      <c r="E95" s="17" t="s">
        <v>602</v>
      </c>
      <c r="F95" s="17" t="s">
        <v>602</v>
      </c>
    </row>
    <row r="96" spans="2:6">
      <c r="B96" t="s">
        <v>41</v>
      </c>
      <c r="C96" t="s">
        <v>456</v>
      </c>
      <c r="D96" t="str">
        <f t="shared" si="0"/>
        <v>'cc_trans_status',</v>
      </c>
      <c r="E96" s="17" t="s">
        <v>602</v>
      </c>
      <c r="F96" s="17" t="s">
        <v>602</v>
      </c>
    </row>
    <row r="97" spans="2:6">
      <c r="B97" t="s">
        <v>31</v>
      </c>
      <c r="C97" t="s">
        <v>456</v>
      </c>
      <c r="D97" t="str">
        <f t="shared" si="0"/>
        <v>'cc_id',</v>
      </c>
      <c r="E97" s="17" t="s">
        <v>602</v>
      </c>
      <c r="F97" s="17" t="s">
        <v>602</v>
      </c>
    </row>
    <row r="98" spans="2:6">
      <c r="B98" t="s">
        <v>155</v>
      </c>
      <c r="C98" t="s">
        <v>456</v>
      </c>
      <c r="D98" t="str">
        <f t="shared" si="0"/>
        <v>'cctrans_type',</v>
      </c>
      <c r="E98" s="17" t="s">
        <v>602</v>
      </c>
      <c r="F98" s="17" t="s">
        <v>602</v>
      </c>
    </row>
    <row r="99" spans="2:6">
      <c r="B99" t="s">
        <v>560</v>
      </c>
      <c r="C99" t="s">
        <v>456</v>
      </c>
      <c r="D99" t="str">
        <f t="shared" si="0"/>
        <v>'cust_counter_prty_id',</v>
      </c>
      <c r="E99" s="17" t="s">
        <v>602</v>
      </c>
      <c r="F99" s="17" t="s">
        <v>602</v>
      </c>
    </row>
    <row r="100" spans="2:6">
      <c r="B100" t="s">
        <v>340</v>
      </c>
      <c r="C100" t="s">
        <v>456</v>
      </c>
      <c r="D100" t="str">
        <f t="shared" si="0"/>
        <v>'cust_id',</v>
      </c>
      <c r="E100" s="17" t="s">
        <v>602</v>
      </c>
      <c r="F100" s="17" t="s">
        <v>602</v>
      </c>
    </row>
    <row r="101" spans="2:6">
      <c r="B101" t="s">
        <v>324</v>
      </c>
      <c r="C101" t="s">
        <v>456</v>
      </c>
      <c r="D101" t="str">
        <f t="shared" si="0"/>
        <v>'trans_status',</v>
      </c>
      <c r="E101" s="17" t="s">
        <v>602</v>
      </c>
      <c r="F101" s="17" t="s">
        <v>602</v>
      </c>
    </row>
    <row r="102" spans="2:6">
      <c r="B102" t="s">
        <v>561</v>
      </c>
      <c r="C102" t="s">
        <v>456</v>
      </c>
      <c r="D102" t="str">
        <f t="shared" si="0"/>
        <v>'trans_crtd_date',</v>
      </c>
      <c r="E102" s="17" t="s">
        <v>602</v>
      </c>
      <c r="F102" s="17" t="s">
        <v>602</v>
      </c>
    </row>
    <row r="103" spans="2:6">
      <c r="B103" t="s">
        <v>562</v>
      </c>
      <c r="C103" t="s">
        <v>456</v>
      </c>
      <c r="D103" t="str">
        <f t="shared" si="0"/>
        <v>'trans_prcsd_date',</v>
      </c>
      <c r="E103" s="17" t="s">
        <v>602</v>
      </c>
      <c r="F103" s="17" t="s">
        <v>602</v>
      </c>
    </row>
    <row r="104" spans="2:6">
      <c r="B104" t="s">
        <v>64</v>
      </c>
      <c r="C104" t="s">
        <v>456</v>
      </c>
      <c r="D104" t="str">
        <f t="shared" si="0"/>
        <v>'bin_hmac',</v>
      </c>
      <c r="E104" s="17" t="s">
        <v>602</v>
      </c>
      <c r="F104" s="17" t="s">
        <v>602</v>
      </c>
    </row>
    <row r="105" spans="2:6">
      <c r="B105" t="s">
        <v>52</v>
      </c>
      <c r="C105" t="s">
        <v>456</v>
      </c>
      <c r="D105" t="str">
        <f t="shared" si="0"/>
        <v>'rcvr_id',</v>
      </c>
      <c r="E105" s="17" t="s">
        <v>602</v>
      </c>
      <c r="F105" s="17" t="s">
        <v>602</v>
      </c>
    </row>
    <row r="106" spans="2:6">
      <c r="B106" t="s">
        <v>590</v>
      </c>
      <c r="C106" t="s">
        <v>456</v>
      </c>
      <c r="D106" t="str">
        <f t="shared" si="0"/>
        <v>'txn_days_diff',</v>
      </c>
      <c r="E106" s="17" t="s">
        <v>602</v>
      </c>
      <c r="F106" s="17" t="s">
        <v>602</v>
      </c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03894-3331-4094-A26C-C03BE2AA1A86}">
  <dimension ref="A1:K101"/>
  <sheetViews>
    <sheetView topLeftCell="C1" workbookViewId="0">
      <selection activeCell="J1" sqref="J1"/>
    </sheetView>
  </sheetViews>
  <sheetFormatPr defaultRowHeight="14.5"/>
  <cols>
    <col min="1" max="1" width="28.81640625" bestFit="1" customWidth="1"/>
    <col min="2" max="2" width="32.6328125" bestFit="1" customWidth="1"/>
    <col min="9" max="9" width="24.36328125" bestFit="1" customWidth="1"/>
    <col min="10" max="10" width="49.54296875" bestFit="1" customWidth="1"/>
    <col min="11" max="11" width="9.6328125" bestFit="1" customWidth="1"/>
  </cols>
  <sheetData>
    <row r="1" spans="1:11">
      <c r="A1" t="s">
        <v>29</v>
      </c>
      <c r="B1" t="s">
        <v>29</v>
      </c>
      <c r="E1" t="str">
        <f>VLOOKUP($A1,$B:$B,1,0)</f>
        <v>payment_transid</v>
      </c>
      <c r="I1" t="s">
        <v>31</v>
      </c>
      <c r="J1" t="s">
        <v>51</v>
      </c>
      <c r="K1" t="e">
        <f>VLOOKUP($I1,$J$1:$J$69,1,0)</f>
        <v>#N/A</v>
      </c>
    </row>
    <row r="2" spans="1:11">
      <c r="A2" t="s">
        <v>30</v>
      </c>
      <c r="B2" t="s">
        <v>353</v>
      </c>
      <c r="E2" t="str">
        <f t="shared" ref="E2:E65" si="0">VLOOKUP($A2,$B:$B,1,0)</f>
        <v>cc_transid</v>
      </c>
      <c r="I2" t="s">
        <v>32</v>
      </c>
      <c r="J2" t="s">
        <v>155</v>
      </c>
      <c r="K2" t="e">
        <f t="shared" ref="K2:K65" si="1">VLOOKUP($I2,$J$1:$J$69,1,0)</f>
        <v>#N/A</v>
      </c>
    </row>
    <row r="3" spans="1:11">
      <c r="A3" t="s">
        <v>338</v>
      </c>
      <c r="B3" t="s">
        <v>30</v>
      </c>
      <c r="E3" t="str">
        <f t="shared" si="0"/>
        <v>cc_trans_amt_usd</v>
      </c>
      <c r="I3" t="s">
        <v>457</v>
      </c>
      <c r="J3" t="s">
        <v>156</v>
      </c>
      <c r="K3" t="e">
        <f t="shared" si="1"/>
        <v>#N/A</v>
      </c>
    </row>
    <row r="4" spans="1:11">
      <c r="A4" t="s">
        <v>41</v>
      </c>
      <c r="B4" t="s">
        <v>354</v>
      </c>
      <c r="E4" t="str">
        <f t="shared" si="0"/>
        <v>cc_trans_status</v>
      </c>
      <c r="I4" t="s">
        <v>458</v>
      </c>
      <c r="J4" t="s">
        <v>157</v>
      </c>
      <c r="K4" t="e">
        <f t="shared" si="1"/>
        <v>#N/A</v>
      </c>
    </row>
    <row r="5" spans="1:11">
      <c r="A5" t="s">
        <v>339</v>
      </c>
      <c r="B5" t="s">
        <v>32</v>
      </c>
      <c r="E5" t="str">
        <f t="shared" si="0"/>
        <v>authorizer</v>
      </c>
      <c r="I5" t="s">
        <v>459</v>
      </c>
      <c r="J5" t="s">
        <v>158</v>
      </c>
      <c r="K5" t="e">
        <f t="shared" si="1"/>
        <v>#N/A</v>
      </c>
    </row>
    <row r="6" spans="1:11">
      <c r="A6" t="s">
        <v>31</v>
      </c>
      <c r="B6" t="s">
        <v>155</v>
      </c>
      <c r="E6" t="str">
        <f t="shared" si="0"/>
        <v>cc_id</v>
      </c>
      <c r="I6" t="s">
        <v>460</v>
      </c>
      <c r="J6" t="s">
        <v>159</v>
      </c>
      <c r="K6" t="e">
        <f t="shared" si="1"/>
        <v>#N/A</v>
      </c>
    </row>
    <row r="7" spans="1:11">
      <c r="A7" t="s">
        <v>38</v>
      </c>
      <c r="B7" t="s">
        <v>156</v>
      </c>
      <c r="E7" t="str">
        <f t="shared" si="0"/>
        <v>acquirer</v>
      </c>
      <c r="I7" t="s">
        <v>461</v>
      </c>
      <c r="J7" t="s">
        <v>160</v>
      </c>
      <c r="K7" t="e">
        <f t="shared" si="1"/>
        <v>#N/A</v>
      </c>
    </row>
    <row r="8" spans="1:11">
      <c r="A8" t="s">
        <v>340</v>
      </c>
      <c r="B8" t="s">
        <v>355</v>
      </c>
      <c r="E8" t="e">
        <f t="shared" si="0"/>
        <v>#N/A</v>
      </c>
      <c r="I8" t="s">
        <v>156</v>
      </c>
      <c r="J8" t="s">
        <v>161</v>
      </c>
      <c r="K8" t="str">
        <f t="shared" si="1"/>
        <v>cc_type</v>
      </c>
    </row>
    <row r="9" spans="1:11">
      <c r="A9" t="s">
        <v>51</v>
      </c>
      <c r="B9" t="s">
        <v>33</v>
      </c>
      <c r="E9" t="e">
        <f t="shared" si="0"/>
        <v>#N/A</v>
      </c>
      <c r="I9" t="s">
        <v>462</v>
      </c>
      <c r="J9" t="s">
        <v>162</v>
      </c>
      <c r="K9" t="e">
        <f t="shared" si="1"/>
        <v>#N/A</v>
      </c>
    </row>
    <row r="10" spans="1:11">
      <c r="A10" t="s">
        <v>155</v>
      </c>
      <c r="B10" t="s">
        <v>356</v>
      </c>
      <c r="E10" t="str">
        <f t="shared" si="0"/>
        <v>cctrans_type</v>
      </c>
      <c r="I10" t="s">
        <v>463</v>
      </c>
      <c r="J10" t="s">
        <v>163</v>
      </c>
      <c r="K10" t="e">
        <f t="shared" si="1"/>
        <v>#N/A</v>
      </c>
    </row>
    <row r="11" spans="1:11">
      <c r="A11" t="s">
        <v>156</v>
      </c>
      <c r="B11" t="s">
        <v>357</v>
      </c>
      <c r="E11" t="str">
        <f t="shared" si="0"/>
        <v>cc_type</v>
      </c>
      <c r="I11" t="s">
        <v>464</v>
      </c>
      <c r="J11" t="s">
        <v>164</v>
      </c>
      <c r="K11" t="e">
        <f t="shared" si="1"/>
        <v>#N/A</v>
      </c>
    </row>
    <row r="12" spans="1:11">
      <c r="A12" t="s">
        <v>157</v>
      </c>
      <c r="B12" t="s">
        <v>358</v>
      </c>
      <c r="E12" t="str">
        <f t="shared" si="0"/>
        <v>is_airline_txn_y_n</v>
      </c>
      <c r="I12" t="s">
        <v>465</v>
      </c>
      <c r="J12" t="s">
        <v>165</v>
      </c>
      <c r="K12" t="e">
        <f t="shared" si="1"/>
        <v>#N/A</v>
      </c>
    </row>
    <row r="13" spans="1:11">
      <c r="A13" t="s">
        <v>158</v>
      </c>
      <c r="B13" t="s">
        <v>359</v>
      </c>
      <c r="E13" t="str">
        <f t="shared" si="0"/>
        <v>is_airline_rbs_txn_y_n</v>
      </c>
      <c r="I13" t="s">
        <v>63</v>
      </c>
      <c r="J13" t="s">
        <v>166</v>
      </c>
      <c r="K13" t="e">
        <f t="shared" si="1"/>
        <v>#N/A</v>
      </c>
    </row>
    <row r="14" spans="1:11">
      <c r="A14" t="s">
        <v>159</v>
      </c>
      <c r="B14" t="s">
        <v>360</v>
      </c>
      <c r="E14" t="str">
        <f t="shared" si="0"/>
        <v>is_non_ref_cr_txn_y_n</v>
      </c>
      <c r="I14" t="s">
        <v>466</v>
      </c>
      <c r="J14" t="s">
        <v>167</v>
      </c>
      <c r="K14" t="e">
        <f t="shared" si="1"/>
        <v>#N/A</v>
      </c>
    </row>
    <row r="15" spans="1:11">
      <c r="A15" t="s">
        <v>160</v>
      </c>
      <c r="B15" t="s">
        <v>338</v>
      </c>
      <c r="E15" t="str">
        <f t="shared" si="0"/>
        <v>is_pos_txn_y_n</v>
      </c>
      <c r="I15" t="s">
        <v>467</v>
      </c>
      <c r="J15" t="s">
        <v>168</v>
      </c>
      <c r="K15" t="e">
        <f t="shared" si="1"/>
        <v>#N/A</v>
      </c>
    </row>
    <row r="16" spans="1:11">
      <c r="A16" t="s">
        <v>161</v>
      </c>
      <c r="B16" t="s">
        <v>41</v>
      </c>
      <c r="E16" t="str">
        <f t="shared" si="0"/>
        <v>is_instmnt_txn_y_n</v>
      </c>
      <c r="I16" t="s">
        <v>468</v>
      </c>
      <c r="J16" t="s">
        <v>169</v>
      </c>
      <c r="K16" t="e">
        <f t="shared" si="1"/>
        <v>#N/A</v>
      </c>
    </row>
    <row r="17" spans="1:11">
      <c r="A17" t="s">
        <v>162</v>
      </c>
      <c r="B17" t="s">
        <v>178</v>
      </c>
      <c r="E17" t="str">
        <f t="shared" si="0"/>
        <v>is_pap_txn_y_n</v>
      </c>
      <c r="I17" t="s">
        <v>469</v>
      </c>
      <c r="J17" t="s">
        <v>170</v>
      </c>
      <c r="K17" t="e">
        <f t="shared" si="1"/>
        <v>#N/A</v>
      </c>
    </row>
    <row r="18" spans="1:11">
      <c r="A18" t="s">
        <v>163</v>
      </c>
      <c r="B18" t="s">
        <v>361</v>
      </c>
      <c r="E18" t="str">
        <f t="shared" si="0"/>
        <v>is_dfrrd_cc_txn_y_n</v>
      </c>
      <c r="I18" t="s">
        <v>470</v>
      </c>
      <c r="J18" t="s">
        <v>171</v>
      </c>
      <c r="K18" t="e">
        <f t="shared" si="1"/>
        <v>#N/A</v>
      </c>
    </row>
    <row r="19" spans="1:11">
      <c r="A19" t="s">
        <v>164</v>
      </c>
      <c r="B19" t="s">
        <v>362</v>
      </c>
      <c r="E19" t="str">
        <f t="shared" si="0"/>
        <v>is_card_present_iso_txn_y_n</v>
      </c>
      <c r="I19" t="s">
        <v>471</v>
      </c>
      <c r="J19" t="s">
        <v>172</v>
      </c>
      <c r="K19" t="e">
        <f t="shared" si="1"/>
        <v>#N/A</v>
      </c>
    </row>
    <row r="20" spans="1:11">
      <c r="A20" t="s">
        <v>165</v>
      </c>
      <c r="B20" t="s">
        <v>363</v>
      </c>
      <c r="E20" t="str">
        <f t="shared" si="0"/>
        <v>is_onus_txn_y_n</v>
      </c>
      <c r="I20" t="s">
        <v>472</v>
      </c>
      <c r="J20" t="s">
        <v>173</v>
      </c>
      <c r="K20" t="e">
        <f t="shared" si="1"/>
        <v>#N/A</v>
      </c>
    </row>
    <row r="21" spans="1:11">
      <c r="A21" t="s">
        <v>166</v>
      </c>
      <c r="B21" t="s">
        <v>364</v>
      </c>
      <c r="E21" t="str">
        <f t="shared" si="0"/>
        <v>is_mex_acqrr_enabled_y_n</v>
      </c>
      <c r="I21" t="s">
        <v>473</v>
      </c>
      <c r="J21" t="s">
        <v>174</v>
      </c>
      <c r="K21" t="e">
        <f t="shared" si="1"/>
        <v>#N/A</v>
      </c>
    </row>
    <row r="22" spans="1:11">
      <c r="A22" t="s">
        <v>167</v>
      </c>
      <c r="B22" t="s">
        <v>339</v>
      </c>
      <c r="E22" t="str">
        <f t="shared" si="0"/>
        <v>is_brl_acqrr_enabled_y_n</v>
      </c>
      <c r="I22" t="s">
        <v>474</v>
      </c>
      <c r="J22" t="s">
        <v>175</v>
      </c>
      <c r="K22" t="e">
        <f t="shared" si="1"/>
        <v>#N/A</v>
      </c>
    </row>
    <row r="23" spans="1:11">
      <c r="A23" t="s">
        <v>168</v>
      </c>
      <c r="B23" t="s">
        <v>31</v>
      </c>
      <c r="E23" t="str">
        <f t="shared" si="0"/>
        <v>is_prepaid_card_txn_y_n</v>
      </c>
      <c r="I23" t="s">
        <v>475</v>
      </c>
      <c r="J23" t="s">
        <v>46</v>
      </c>
      <c r="K23" t="e">
        <f t="shared" si="1"/>
        <v>#N/A</v>
      </c>
    </row>
    <row r="24" spans="1:11">
      <c r="A24" t="s">
        <v>169</v>
      </c>
      <c r="B24" t="s">
        <v>365</v>
      </c>
      <c r="E24" t="str">
        <f t="shared" si="0"/>
        <v>is_std_tip_txn_y_n</v>
      </c>
      <c r="I24" t="s">
        <v>476</v>
      </c>
      <c r="J24" t="s">
        <v>176</v>
      </c>
      <c r="K24" t="e">
        <f t="shared" si="1"/>
        <v>#N/A</v>
      </c>
    </row>
    <row r="25" spans="1:11">
      <c r="A25" t="s">
        <v>170</v>
      </c>
      <c r="B25" t="s">
        <v>366</v>
      </c>
      <c r="E25" t="str">
        <f t="shared" si="0"/>
        <v>is_prepaid_gc_txn_y_n</v>
      </c>
      <c r="I25" t="s">
        <v>477</v>
      </c>
      <c r="J25" t="s">
        <v>177</v>
      </c>
      <c r="K25" t="e">
        <f t="shared" si="1"/>
        <v>#N/A</v>
      </c>
    </row>
    <row r="26" spans="1:11">
      <c r="A26" t="s">
        <v>171</v>
      </c>
      <c r="B26" t="s">
        <v>367</v>
      </c>
      <c r="E26" t="str">
        <f t="shared" si="0"/>
        <v>is_p2_txn_y_n</v>
      </c>
      <c r="I26" t="s">
        <v>478</v>
      </c>
      <c r="J26" t="s">
        <v>45</v>
      </c>
      <c r="K26" t="e">
        <f t="shared" si="1"/>
        <v>#N/A</v>
      </c>
    </row>
    <row r="27" spans="1:11">
      <c r="A27" t="s">
        <v>172</v>
      </c>
      <c r="B27" t="s">
        <v>368</v>
      </c>
      <c r="E27" t="str">
        <f t="shared" si="0"/>
        <v>is_pos_chnl_prtnr_txn_y_n</v>
      </c>
      <c r="I27" t="s">
        <v>479</v>
      </c>
      <c r="J27" t="s">
        <v>178</v>
      </c>
      <c r="K27" t="e">
        <f t="shared" si="1"/>
        <v>#N/A</v>
      </c>
    </row>
    <row r="28" spans="1:11">
      <c r="A28" t="s">
        <v>173</v>
      </c>
      <c r="B28" t="s">
        <v>369</v>
      </c>
      <c r="E28" t="str">
        <f t="shared" si="0"/>
        <v>is_mpl_card_scan_txn_y_n</v>
      </c>
      <c r="I28" t="s">
        <v>480</v>
      </c>
      <c r="J28" t="s">
        <v>179</v>
      </c>
      <c r="K28" t="e">
        <f t="shared" si="1"/>
        <v>#N/A</v>
      </c>
    </row>
    <row r="29" spans="1:11">
      <c r="A29" t="s">
        <v>174</v>
      </c>
      <c r="B29" t="s">
        <v>370</v>
      </c>
      <c r="E29" t="str">
        <f t="shared" si="0"/>
        <v>is_ghost_3d_secure_txn_y_n</v>
      </c>
      <c r="I29" t="s">
        <v>481</v>
      </c>
      <c r="J29" t="s">
        <v>180</v>
      </c>
      <c r="K29" t="e">
        <f t="shared" si="1"/>
        <v>#N/A</v>
      </c>
    </row>
    <row r="30" spans="1:11">
      <c r="A30" t="s">
        <v>175</v>
      </c>
      <c r="B30" t="s">
        <v>371</v>
      </c>
      <c r="E30" t="str">
        <f t="shared" si="0"/>
        <v>is_3d_secure_txn_y_n</v>
      </c>
      <c r="I30" t="s">
        <v>482</v>
      </c>
      <c r="J30" t="s">
        <v>181</v>
      </c>
      <c r="K30" t="e">
        <f t="shared" si="1"/>
        <v>#N/A</v>
      </c>
    </row>
    <row r="31" spans="1:11">
      <c r="A31" t="s">
        <v>46</v>
      </c>
      <c r="B31" t="s">
        <v>39</v>
      </c>
      <c r="E31" t="str">
        <f t="shared" si="0"/>
        <v>sndr_cntry_code</v>
      </c>
      <c r="I31" t="s">
        <v>483</v>
      </c>
      <c r="J31" t="s">
        <v>182</v>
      </c>
      <c r="K31" t="e">
        <f t="shared" si="1"/>
        <v>#N/A</v>
      </c>
    </row>
    <row r="32" spans="1:11">
      <c r="A32" t="s">
        <v>176</v>
      </c>
      <c r="B32" t="s">
        <v>372</v>
      </c>
      <c r="E32" t="str">
        <f t="shared" si="0"/>
        <v>is_store_front_txn_y_n</v>
      </c>
      <c r="I32" t="s">
        <v>39</v>
      </c>
      <c r="J32" t="s">
        <v>48</v>
      </c>
      <c r="K32" t="e">
        <f t="shared" si="1"/>
        <v>#N/A</v>
      </c>
    </row>
    <row r="33" spans="1:11">
      <c r="A33" t="s">
        <v>177</v>
      </c>
      <c r="B33" t="s">
        <v>373</v>
      </c>
      <c r="E33" t="str">
        <f t="shared" si="0"/>
        <v>is_oar_txn_y_n</v>
      </c>
      <c r="I33" t="s">
        <v>484</v>
      </c>
      <c r="J33" t="s">
        <v>183</v>
      </c>
      <c r="K33" t="e">
        <f t="shared" si="1"/>
        <v>#N/A</v>
      </c>
    </row>
    <row r="34" spans="1:11">
      <c r="A34" t="s">
        <v>45</v>
      </c>
      <c r="B34" t="s">
        <v>374</v>
      </c>
      <c r="E34" t="str">
        <f t="shared" si="0"/>
        <v>txn_categ_code</v>
      </c>
      <c r="I34" t="s">
        <v>485</v>
      </c>
      <c r="J34" t="s">
        <v>184</v>
      </c>
      <c r="K34" t="e">
        <f t="shared" si="1"/>
        <v>#N/A</v>
      </c>
    </row>
    <row r="35" spans="1:11">
      <c r="A35" t="s">
        <v>341</v>
      </c>
      <c r="B35" t="s">
        <v>375</v>
      </c>
      <c r="E35" t="str">
        <f t="shared" si="0"/>
        <v>INTRNL_CC_TRANS_STATUS</v>
      </c>
      <c r="I35" t="s">
        <v>486</v>
      </c>
      <c r="J35" t="s">
        <v>185</v>
      </c>
      <c r="K35" t="e">
        <f t="shared" si="1"/>
        <v>#N/A</v>
      </c>
    </row>
    <row r="36" spans="1:11">
      <c r="A36" t="s">
        <v>342</v>
      </c>
      <c r="B36" t="s">
        <v>376</v>
      </c>
      <c r="E36" t="str">
        <f t="shared" si="0"/>
        <v>IS_ON_EBAY_TXN_Y_N</v>
      </c>
      <c r="I36" t="s">
        <v>487</v>
      </c>
      <c r="J36" t="s">
        <v>186</v>
      </c>
      <c r="K36" t="e">
        <f t="shared" si="1"/>
        <v>#N/A</v>
      </c>
    </row>
    <row r="37" spans="1:11">
      <c r="A37" t="s">
        <v>343</v>
      </c>
      <c r="B37" t="s">
        <v>377</v>
      </c>
      <c r="E37" t="str">
        <f t="shared" si="0"/>
        <v>IS_SWITCH_PROCESSED_TXN_Y_N</v>
      </c>
      <c r="I37" t="s">
        <v>488</v>
      </c>
      <c r="J37" t="s">
        <v>187</v>
      </c>
      <c r="K37" t="e">
        <f t="shared" si="1"/>
        <v>#N/A</v>
      </c>
    </row>
    <row r="38" spans="1:11">
      <c r="A38" t="s">
        <v>344</v>
      </c>
      <c r="B38" t="s">
        <v>378</v>
      </c>
      <c r="E38" t="str">
        <f t="shared" si="0"/>
        <v>IS_MILLENIUM_PROCESSED_TXN_Y_N</v>
      </c>
      <c r="I38" t="s">
        <v>489</v>
      </c>
      <c r="J38" t="s">
        <v>188</v>
      </c>
      <c r="K38" t="e">
        <f t="shared" si="1"/>
        <v>#N/A</v>
      </c>
    </row>
    <row r="39" spans="1:11">
      <c r="A39" t="s">
        <v>345</v>
      </c>
      <c r="B39" t="s">
        <v>38</v>
      </c>
      <c r="E39" t="str">
        <f t="shared" si="0"/>
        <v>IS_BIN_BASED_ROUTING_TXN_Y_N</v>
      </c>
      <c r="I39" t="s">
        <v>490</v>
      </c>
      <c r="J39" t="s">
        <v>189</v>
      </c>
      <c r="K39" t="e">
        <f t="shared" si="1"/>
        <v>#N/A</v>
      </c>
    </row>
    <row r="40" spans="1:11">
      <c r="A40" t="s">
        <v>48</v>
      </c>
      <c r="B40" t="s">
        <v>379</v>
      </c>
      <c r="E40" t="str">
        <f t="shared" si="0"/>
        <v>realtime_processor</v>
      </c>
      <c r="I40" t="s">
        <v>491</v>
      </c>
      <c r="J40" t="s">
        <v>190</v>
      </c>
      <c r="K40" t="e">
        <f t="shared" si="1"/>
        <v>#N/A</v>
      </c>
    </row>
    <row r="41" spans="1:11">
      <c r="A41" t="s">
        <v>183</v>
      </c>
      <c r="B41" t="s">
        <v>380</v>
      </c>
      <c r="E41" t="str">
        <f t="shared" si="0"/>
        <v>batch_processor</v>
      </c>
      <c r="I41" t="s">
        <v>492</v>
      </c>
      <c r="J41" t="s">
        <v>191</v>
      </c>
      <c r="K41" t="e">
        <f t="shared" si="1"/>
        <v>#N/A</v>
      </c>
    </row>
    <row r="42" spans="1:11">
      <c r="A42" t="s">
        <v>184</v>
      </c>
      <c r="B42" t="s">
        <v>47</v>
      </c>
      <c r="E42" t="e">
        <f t="shared" si="0"/>
        <v>#N/A</v>
      </c>
      <c r="I42" t="s">
        <v>493</v>
      </c>
      <c r="J42" t="s">
        <v>192</v>
      </c>
      <c r="K42" t="e">
        <f t="shared" si="1"/>
        <v>#N/A</v>
      </c>
    </row>
    <row r="43" spans="1:11">
      <c r="A43" t="s">
        <v>185</v>
      </c>
      <c r="B43" t="s">
        <v>381</v>
      </c>
      <c r="E43" t="e">
        <f t="shared" si="0"/>
        <v>#N/A</v>
      </c>
      <c r="I43" t="s">
        <v>494</v>
      </c>
      <c r="J43" t="s">
        <v>193</v>
      </c>
      <c r="K43" t="e">
        <f t="shared" si="1"/>
        <v>#N/A</v>
      </c>
    </row>
    <row r="44" spans="1:11">
      <c r="A44" t="s">
        <v>346</v>
      </c>
      <c r="B44" t="s">
        <v>382</v>
      </c>
      <c r="E44" t="e">
        <f t="shared" si="0"/>
        <v>#N/A</v>
      </c>
      <c r="I44" t="s">
        <v>495</v>
      </c>
      <c r="J44" t="s">
        <v>194</v>
      </c>
      <c r="K44" t="e">
        <f t="shared" si="1"/>
        <v>#N/A</v>
      </c>
    </row>
    <row r="45" spans="1:11">
      <c r="A45" t="s">
        <v>346</v>
      </c>
      <c r="B45" t="s">
        <v>383</v>
      </c>
      <c r="E45" t="e">
        <f t="shared" si="0"/>
        <v>#N/A</v>
      </c>
      <c r="I45" t="s">
        <v>496</v>
      </c>
      <c r="J45" t="s">
        <v>195</v>
      </c>
      <c r="K45" t="e">
        <f t="shared" si="1"/>
        <v>#N/A</v>
      </c>
    </row>
    <row r="46" spans="1:11">
      <c r="A46" t="s">
        <v>346</v>
      </c>
      <c r="B46" t="s">
        <v>384</v>
      </c>
      <c r="E46" t="e">
        <f t="shared" si="0"/>
        <v>#N/A</v>
      </c>
      <c r="I46" t="s">
        <v>497</v>
      </c>
      <c r="J46" t="s">
        <v>196</v>
      </c>
      <c r="K46" t="e">
        <f t="shared" si="1"/>
        <v>#N/A</v>
      </c>
    </row>
    <row r="47" spans="1:11">
      <c r="A47" t="s">
        <v>346</v>
      </c>
      <c r="B47" t="s">
        <v>385</v>
      </c>
      <c r="E47" t="e">
        <f t="shared" si="0"/>
        <v>#N/A</v>
      </c>
      <c r="I47" t="s">
        <v>498</v>
      </c>
      <c r="J47" t="s">
        <v>197</v>
      </c>
      <c r="K47" t="e">
        <f t="shared" si="1"/>
        <v>#N/A</v>
      </c>
    </row>
    <row r="48" spans="1:11">
      <c r="A48" t="s">
        <v>347</v>
      </c>
      <c r="B48" t="s">
        <v>386</v>
      </c>
      <c r="E48" t="e">
        <f t="shared" si="0"/>
        <v>#N/A</v>
      </c>
      <c r="I48" t="s">
        <v>499</v>
      </c>
      <c r="J48" t="s">
        <v>198</v>
      </c>
      <c r="K48" t="e">
        <f t="shared" si="1"/>
        <v>#N/A</v>
      </c>
    </row>
    <row r="49" spans="1:11">
      <c r="A49" t="s">
        <v>347</v>
      </c>
      <c r="B49" t="s">
        <v>387</v>
      </c>
      <c r="E49" t="e">
        <f t="shared" si="0"/>
        <v>#N/A</v>
      </c>
      <c r="I49" t="s">
        <v>500</v>
      </c>
      <c r="J49" t="s">
        <v>199</v>
      </c>
      <c r="K49" t="e">
        <f t="shared" si="1"/>
        <v>#N/A</v>
      </c>
    </row>
    <row r="50" spans="1:11">
      <c r="A50" t="s">
        <v>347</v>
      </c>
      <c r="B50" t="s">
        <v>157</v>
      </c>
      <c r="E50" t="e">
        <f t="shared" si="0"/>
        <v>#N/A</v>
      </c>
      <c r="I50" t="s">
        <v>501</v>
      </c>
      <c r="J50" t="s">
        <v>200</v>
      </c>
      <c r="K50" t="e">
        <f t="shared" si="1"/>
        <v>#N/A</v>
      </c>
    </row>
    <row r="51" spans="1:11">
      <c r="A51" t="s">
        <v>347</v>
      </c>
      <c r="B51" t="s">
        <v>158</v>
      </c>
      <c r="E51" t="e">
        <f t="shared" si="0"/>
        <v>#N/A</v>
      </c>
      <c r="I51" t="s">
        <v>502</v>
      </c>
      <c r="J51" t="s">
        <v>201</v>
      </c>
      <c r="K51" t="e">
        <f t="shared" si="1"/>
        <v>#N/A</v>
      </c>
    </row>
    <row r="52" spans="1:11">
      <c r="A52" t="s">
        <v>347</v>
      </c>
      <c r="B52" t="s">
        <v>159</v>
      </c>
      <c r="E52" t="e">
        <f t="shared" si="0"/>
        <v>#N/A</v>
      </c>
      <c r="I52" t="s">
        <v>503</v>
      </c>
      <c r="J52" t="s">
        <v>202</v>
      </c>
      <c r="K52" t="e">
        <f t="shared" si="1"/>
        <v>#N/A</v>
      </c>
    </row>
    <row r="53" spans="1:11">
      <c r="A53" t="s">
        <v>347</v>
      </c>
      <c r="B53" t="s">
        <v>160</v>
      </c>
      <c r="E53" t="e">
        <f t="shared" si="0"/>
        <v>#N/A</v>
      </c>
      <c r="I53" t="s">
        <v>504</v>
      </c>
      <c r="J53" t="s">
        <v>203</v>
      </c>
      <c r="K53" t="e">
        <f t="shared" si="1"/>
        <v>#N/A</v>
      </c>
    </row>
    <row r="54" spans="1:11">
      <c r="A54" t="s">
        <v>347</v>
      </c>
      <c r="B54" t="s">
        <v>161</v>
      </c>
      <c r="E54" t="e">
        <f t="shared" si="0"/>
        <v>#N/A</v>
      </c>
      <c r="I54" t="s">
        <v>505</v>
      </c>
      <c r="J54" t="s">
        <v>204</v>
      </c>
      <c r="K54" t="e">
        <f t="shared" si="1"/>
        <v>#N/A</v>
      </c>
    </row>
    <row r="55" spans="1:11">
      <c r="A55" t="s">
        <v>348</v>
      </c>
      <c r="B55" t="s">
        <v>162</v>
      </c>
      <c r="E55" t="e">
        <f t="shared" si="0"/>
        <v>#N/A</v>
      </c>
      <c r="I55" t="s">
        <v>506</v>
      </c>
      <c r="J55" t="s">
        <v>205</v>
      </c>
      <c r="K55" t="e">
        <f t="shared" si="1"/>
        <v>#N/A</v>
      </c>
    </row>
    <row r="56" spans="1:11">
      <c r="A56" t="s">
        <v>349</v>
      </c>
      <c r="B56" t="s">
        <v>163</v>
      </c>
      <c r="E56" t="e">
        <f t="shared" si="0"/>
        <v>#N/A</v>
      </c>
      <c r="I56" t="s">
        <v>507</v>
      </c>
      <c r="J56" t="s">
        <v>206</v>
      </c>
      <c r="K56" t="e">
        <f t="shared" si="1"/>
        <v>#N/A</v>
      </c>
    </row>
    <row r="57" spans="1:11">
      <c r="A57" t="s">
        <v>349</v>
      </c>
      <c r="B57" t="s">
        <v>164</v>
      </c>
      <c r="E57" t="e">
        <f t="shared" si="0"/>
        <v>#N/A</v>
      </c>
      <c r="I57" t="s">
        <v>64</v>
      </c>
      <c r="J57" t="s">
        <v>207</v>
      </c>
      <c r="K57" t="e">
        <f t="shared" si="1"/>
        <v>#N/A</v>
      </c>
    </row>
    <row r="58" spans="1:11">
      <c r="A58" t="s">
        <v>349</v>
      </c>
      <c r="B58" t="s">
        <v>165</v>
      </c>
      <c r="E58" t="e">
        <f t="shared" si="0"/>
        <v>#N/A</v>
      </c>
      <c r="I58" t="s">
        <v>508</v>
      </c>
      <c r="J58" t="s">
        <v>208</v>
      </c>
      <c r="K58" t="e">
        <f t="shared" si="1"/>
        <v>#N/A</v>
      </c>
    </row>
    <row r="59" spans="1:11">
      <c r="A59" t="s">
        <v>349</v>
      </c>
      <c r="B59" t="s">
        <v>166</v>
      </c>
      <c r="E59" t="e">
        <f t="shared" si="0"/>
        <v>#N/A</v>
      </c>
      <c r="I59" t="s">
        <v>509</v>
      </c>
      <c r="J59" t="s">
        <v>209</v>
      </c>
      <c r="K59" t="e">
        <f t="shared" si="1"/>
        <v>#N/A</v>
      </c>
    </row>
    <row r="60" spans="1:11">
      <c r="A60" t="s">
        <v>349</v>
      </c>
      <c r="B60" t="s">
        <v>167</v>
      </c>
      <c r="E60" t="e">
        <f t="shared" si="0"/>
        <v>#N/A</v>
      </c>
      <c r="I60" t="s">
        <v>510</v>
      </c>
      <c r="J60" t="s">
        <v>210</v>
      </c>
      <c r="K60" t="e">
        <f t="shared" si="1"/>
        <v>#N/A</v>
      </c>
    </row>
    <row r="61" spans="1:11">
      <c r="A61" t="s">
        <v>350</v>
      </c>
      <c r="B61" t="s">
        <v>168</v>
      </c>
      <c r="E61" t="e">
        <f t="shared" si="0"/>
        <v>#N/A</v>
      </c>
      <c r="I61" t="s">
        <v>511</v>
      </c>
      <c r="J61" t="s">
        <v>211</v>
      </c>
      <c r="K61" t="e">
        <f t="shared" si="1"/>
        <v>#N/A</v>
      </c>
    </row>
    <row r="62" spans="1:11">
      <c r="A62" t="s">
        <v>350</v>
      </c>
      <c r="B62" t="s">
        <v>169</v>
      </c>
      <c r="E62" t="e">
        <f t="shared" si="0"/>
        <v>#N/A</v>
      </c>
      <c r="I62" t="s">
        <v>512</v>
      </c>
      <c r="J62" t="s">
        <v>212</v>
      </c>
      <c r="K62" t="e">
        <f t="shared" si="1"/>
        <v>#N/A</v>
      </c>
    </row>
    <row r="63" spans="1:11">
      <c r="A63" t="s">
        <v>350</v>
      </c>
      <c r="B63" t="s">
        <v>170</v>
      </c>
      <c r="E63" t="e">
        <f t="shared" si="0"/>
        <v>#N/A</v>
      </c>
      <c r="I63" t="s">
        <v>513</v>
      </c>
      <c r="J63" t="s">
        <v>213</v>
      </c>
      <c r="K63" t="e">
        <f t="shared" si="1"/>
        <v>#N/A</v>
      </c>
    </row>
    <row r="64" spans="1:11">
      <c r="A64" t="s">
        <v>351</v>
      </c>
      <c r="B64" t="s">
        <v>171</v>
      </c>
      <c r="E64" t="e">
        <f t="shared" si="0"/>
        <v>#N/A</v>
      </c>
      <c r="I64" t="s">
        <v>514</v>
      </c>
      <c r="J64" t="s">
        <v>214</v>
      </c>
      <c r="K64" t="e">
        <f t="shared" si="1"/>
        <v>#N/A</v>
      </c>
    </row>
    <row r="65" spans="1:11">
      <c r="A65" t="s">
        <v>351</v>
      </c>
      <c r="B65" t="s">
        <v>172</v>
      </c>
      <c r="E65" t="e">
        <f t="shared" si="0"/>
        <v>#N/A</v>
      </c>
      <c r="I65" t="s">
        <v>515</v>
      </c>
      <c r="J65" t="s">
        <v>215</v>
      </c>
      <c r="K65" t="e">
        <f t="shared" si="1"/>
        <v>#N/A</v>
      </c>
    </row>
    <row r="66" spans="1:11">
      <c r="A66" t="s">
        <v>351</v>
      </c>
      <c r="B66" t="s">
        <v>173</v>
      </c>
      <c r="E66" t="e">
        <f t="shared" ref="E66:E76" si="2">VLOOKUP($A66,$B:$B,1,0)</f>
        <v>#N/A</v>
      </c>
      <c r="I66" t="s">
        <v>516</v>
      </c>
      <c r="J66" t="s">
        <v>216</v>
      </c>
      <c r="K66" t="e">
        <f t="shared" ref="K66:K69" si="3">VLOOKUP($I66,$J$1:$J$69,1,0)</f>
        <v>#N/A</v>
      </c>
    </row>
    <row r="67" spans="1:11">
      <c r="A67" t="s">
        <v>348</v>
      </c>
      <c r="B67" t="s">
        <v>174</v>
      </c>
      <c r="E67" t="e">
        <f t="shared" si="2"/>
        <v>#N/A</v>
      </c>
      <c r="J67" t="s">
        <v>217</v>
      </c>
      <c r="K67" t="e">
        <f t="shared" si="3"/>
        <v>#N/A</v>
      </c>
    </row>
    <row r="68" spans="1:11">
      <c r="A68" t="s">
        <v>348</v>
      </c>
      <c r="B68" t="s">
        <v>175</v>
      </c>
      <c r="E68" t="e">
        <f t="shared" si="2"/>
        <v>#N/A</v>
      </c>
      <c r="J68" t="s">
        <v>218</v>
      </c>
      <c r="K68" t="e">
        <f t="shared" si="3"/>
        <v>#N/A</v>
      </c>
    </row>
    <row r="69" spans="1:11">
      <c r="A69" t="s">
        <v>348</v>
      </c>
      <c r="B69" t="s">
        <v>388</v>
      </c>
      <c r="E69" t="e">
        <f t="shared" si="2"/>
        <v>#N/A</v>
      </c>
      <c r="J69" t="s">
        <v>324</v>
      </c>
      <c r="K69" t="e">
        <f t="shared" si="3"/>
        <v>#N/A</v>
      </c>
    </row>
    <row r="70" spans="1:11">
      <c r="A70" t="s">
        <v>346</v>
      </c>
      <c r="B70" t="s">
        <v>46</v>
      </c>
      <c r="E70" t="e">
        <f t="shared" si="2"/>
        <v>#N/A</v>
      </c>
    </row>
    <row r="71" spans="1:11">
      <c r="A71" t="s">
        <v>214</v>
      </c>
      <c r="B71" t="s">
        <v>176</v>
      </c>
      <c r="E71" t="e">
        <f t="shared" si="2"/>
        <v>#N/A</v>
      </c>
    </row>
    <row r="72" spans="1:11">
      <c r="A72" t="s">
        <v>352</v>
      </c>
      <c r="B72" t="s">
        <v>177</v>
      </c>
      <c r="E72" t="e">
        <f t="shared" si="2"/>
        <v>#N/A</v>
      </c>
    </row>
    <row r="73" spans="1:11">
      <c r="A73" t="s">
        <v>216</v>
      </c>
      <c r="B73" t="s">
        <v>389</v>
      </c>
      <c r="E73" t="e">
        <f t="shared" si="2"/>
        <v>#N/A</v>
      </c>
    </row>
    <row r="74" spans="1:11">
      <c r="A74" t="s">
        <v>217</v>
      </c>
      <c r="B74" t="s">
        <v>390</v>
      </c>
      <c r="E74" t="e">
        <f t="shared" si="2"/>
        <v>#N/A</v>
      </c>
    </row>
    <row r="75" spans="1:11">
      <c r="A75" t="s">
        <v>218</v>
      </c>
      <c r="B75" t="s">
        <v>391</v>
      </c>
      <c r="E75" t="e">
        <f t="shared" si="2"/>
        <v>#N/A</v>
      </c>
    </row>
    <row r="76" spans="1:11">
      <c r="A76" t="s">
        <v>324</v>
      </c>
      <c r="B76" t="s">
        <v>392</v>
      </c>
      <c r="E76" t="e">
        <f t="shared" si="2"/>
        <v>#N/A</v>
      </c>
    </row>
    <row r="77" spans="1:11">
      <c r="B77" t="s">
        <v>393</v>
      </c>
    </row>
    <row r="78" spans="1:11">
      <c r="B78" t="s">
        <v>394</v>
      </c>
    </row>
    <row r="79" spans="1:11">
      <c r="B79" t="s">
        <v>45</v>
      </c>
    </row>
    <row r="80" spans="1:11">
      <c r="B80" t="s">
        <v>179</v>
      </c>
    </row>
    <row r="81" spans="2:2">
      <c r="B81" t="s">
        <v>180</v>
      </c>
    </row>
    <row r="82" spans="2:2">
      <c r="B82" t="s">
        <v>181</v>
      </c>
    </row>
    <row r="83" spans="2:2">
      <c r="B83" t="s">
        <v>182</v>
      </c>
    </row>
    <row r="84" spans="2:2">
      <c r="B84" t="s">
        <v>395</v>
      </c>
    </row>
    <row r="85" spans="2:2">
      <c r="B85" t="s">
        <v>396</v>
      </c>
    </row>
    <row r="86" spans="2:2">
      <c r="B86" t="s">
        <v>397</v>
      </c>
    </row>
    <row r="87" spans="2:2">
      <c r="B87" t="s">
        <v>398</v>
      </c>
    </row>
    <row r="88" spans="2:2">
      <c r="B88" t="s">
        <v>399</v>
      </c>
    </row>
    <row r="89" spans="2:2">
      <c r="B89" t="s">
        <v>400</v>
      </c>
    </row>
    <row r="90" spans="2:2">
      <c r="B90" t="s">
        <v>401</v>
      </c>
    </row>
    <row r="91" spans="2:2">
      <c r="B91" t="s">
        <v>402</v>
      </c>
    </row>
    <row r="92" spans="2:2">
      <c r="B92" t="s">
        <v>403</v>
      </c>
    </row>
    <row r="93" spans="2:2">
      <c r="B93" t="s">
        <v>404</v>
      </c>
    </row>
    <row r="94" spans="2:2">
      <c r="B94" t="s">
        <v>405</v>
      </c>
    </row>
    <row r="95" spans="2:2">
      <c r="B95" t="s">
        <v>406</v>
      </c>
    </row>
    <row r="96" spans="2:2">
      <c r="B96" t="s">
        <v>407</v>
      </c>
    </row>
    <row r="97" spans="2:2">
      <c r="B97" t="s">
        <v>408</v>
      </c>
    </row>
    <row r="98" spans="2:2">
      <c r="B98" t="s">
        <v>409</v>
      </c>
    </row>
    <row r="99" spans="2:2">
      <c r="B99" t="s">
        <v>48</v>
      </c>
    </row>
    <row r="100" spans="2:2">
      <c r="B100" t="s">
        <v>183</v>
      </c>
    </row>
    <row r="101" spans="2:2">
      <c r="B101" t="s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Sheet12</vt:lpstr>
      <vt:lpstr>Final_merchant_gS</vt:lpstr>
      <vt:lpstr>Sheet1</vt:lpstr>
      <vt:lpstr>Sheet8</vt:lpstr>
      <vt:lpstr>Sheet7</vt:lpstr>
      <vt:lpstr>Sheet11</vt:lpstr>
      <vt:lpstr>Sheet10</vt:lpstr>
      <vt:lpstr>Sheet9</vt:lpstr>
      <vt:lpstr>Sheet6</vt:lpstr>
      <vt:lpstr>Sheet4</vt:lpstr>
      <vt:lpstr>Sheet3</vt:lpstr>
      <vt:lpstr>Sheet2</vt:lpstr>
      <vt:lpstr>TPV_Industry_summary_Auth_TE</vt:lpstr>
      <vt:lpstr>Sheet5</vt:lpstr>
      <vt:lpstr>TE_Sizing_analysis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Chhabra, Aniket</dc:creator>
  <cp:lastModifiedBy>Chhabra, Aniket</cp:lastModifiedBy>
  <dcterms:created xsi:type="dcterms:W3CDTF">2022-02-01T02:35:21Z</dcterms:created>
  <dcterms:modified xsi:type="dcterms:W3CDTF">2022-02-25T18:24:43Z</dcterms:modified>
</cp:coreProperties>
</file>