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aypal-my.sharepoint.com/personal/anchhabra_paypal_com/Documents/Personal_Data_Transfer/Simplilearn_Notes/CB_Machine_Learning_2022/Trainer PPT/Lesson 05_Unsupervised_Learning/"/>
    </mc:Choice>
  </mc:AlternateContent>
  <xr:revisionPtr revIDLastSave="57" documentId="8_{DDCC3AE7-261A-C644-84B3-279E8DA36103}" xr6:coauthVersionLast="47" xr6:coauthVersionMax="47" xr10:uidLastSave="{D7A7D74F-9F5B-424C-80DC-E7462E7995D7}"/>
  <bookViews>
    <workbookView xWindow="0" yWindow="740" windowWidth="34560" windowHeight="21600" tabRatio="740" xr2:uid="{19A0DE6D-A011-49D4-B9C6-108052A4EC38}"/>
  </bookViews>
  <sheets>
    <sheet name="Hierarchical_Clustering" sheetId="9" r:id="rId1"/>
    <sheet name="Clusters_Evaluation" sheetId="8" r:id="rId2"/>
    <sheet name="Clustering_Distance_Theory" sheetId="7" r:id="rId3"/>
    <sheet name="Cluster_hands_on_Exercise_kmean" sheetId="1" r:id="rId4"/>
    <sheet name="Data_2" sheetId="4" r:id="rId5"/>
    <sheet name="Cluster_hands_on_Exercise_2" sheetId="5" r:id="rId6"/>
  </sheets>
  <definedNames>
    <definedName name="_xlnm._FilterDatabase" localSheetId="5" hidden="1">Cluster_hands_on_Exercise_2!$A$1:$O$22</definedName>
    <definedName name="_xlnm._FilterDatabase" localSheetId="3" hidden="1">Cluster_hands_on_Exercise_kmean!$A$1:$N$11</definedName>
    <definedName name="_xlnm._FilterDatabase" localSheetId="4" hidden="1">Data_2!$A$1:$E$22</definedName>
    <definedName name="_xlchart.v1.4" hidden="1">Cluster_hands_on_Exercise_kmean!$F$1</definedName>
    <definedName name="_xlchart.v1.5" hidden="1">Cluster_hands_on_Exercise_kmean!$F$2:$F$11</definedName>
    <definedName name="_xlchart.v1.6" hidden="1">Cluster_hands_on_Exercise_kmean!$G$1</definedName>
    <definedName name="_xlchart.v1.7" hidden="1">Cluster_hands_on_Exercise_kmean!$G$2:$G$11</definedName>
    <definedName name="_xlchart.v2.0" hidden="1">Cluster_hands_on_Exercise_kmean!$F$1</definedName>
    <definedName name="_xlchart.v2.1" hidden="1">Cluster_hands_on_Exercise_kmean!$F$2:$F$11</definedName>
    <definedName name="_xlchart.v2.2" hidden="1">Cluster_hands_on_Exercise_kmean!$G$1</definedName>
    <definedName name="_xlchart.v2.3" hidden="1">Cluster_hands_on_Exercise_kmean!$G$2:$G$11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K2" i="1"/>
  <c r="I2" i="1" s="1"/>
  <c r="F2" i="1"/>
  <c r="J8" i="1"/>
  <c r="J2" i="1"/>
  <c r="S18" i="1"/>
  <c r="R18" i="1"/>
  <c r="S17" i="1"/>
  <c r="R17" i="1"/>
  <c r="G17" i="1"/>
  <c r="F17" i="1"/>
  <c r="G16" i="1"/>
  <c r="F16" i="1"/>
  <c r="E23" i="5" l="1"/>
  <c r="D23" i="5"/>
  <c r="C23" i="5"/>
  <c r="B23" i="5"/>
  <c r="O21" i="5"/>
  <c r="N21" i="5"/>
  <c r="M21" i="5"/>
  <c r="L21" i="5"/>
  <c r="K21" i="5"/>
  <c r="J21" i="5"/>
  <c r="I21" i="5"/>
  <c r="H21" i="5"/>
  <c r="G21" i="5"/>
  <c r="O20" i="5"/>
  <c r="N20" i="5"/>
  <c r="M20" i="5"/>
  <c r="L20" i="5"/>
  <c r="K20" i="5"/>
  <c r="J20" i="5"/>
  <c r="I20" i="5"/>
  <c r="H20" i="5"/>
  <c r="G20" i="5"/>
  <c r="O19" i="5"/>
  <c r="N19" i="5"/>
  <c r="M19" i="5"/>
  <c r="L19" i="5"/>
  <c r="K19" i="5"/>
  <c r="J19" i="5"/>
  <c r="I19" i="5"/>
  <c r="H19" i="5"/>
  <c r="G19" i="5"/>
  <c r="O18" i="5"/>
  <c r="N18" i="5"/>
  <c r="M18" i="5"/>
  <c r="L18" i="5"/>
  <c r="K18" i="5"/>
  <c r="J18" i="5"/>
  <c r="I18" i="5"/>
  <c r="H18" i="5"/>
  <c r="G18" i="5"/>
  <c r="O17" i="5"/>
  <c r="N17" i="5"/>
  <c r="M17" i="5"/>
  <c r="L17" i="5"/>
  <c r="K17" i="5"/>
  <c r="J17" i="5"/>
  <c r="I17" i="5"/>
  <c r="H17" i="5"/>
  <c r="G17" i="5"/>
  <c r="O16" i="5"/>
  <c r="N16" i="5"/>
  <c r="M16" i="5"/>
  <c r="L16" i="5"/>
  <c r="K16" i="5"/>
  <c r="J16" i="5"/>
  <c r="I16" i="5"/>
  <c r="H16" i="5"/>
  <c r="G16" i="5"/>
  <c r="O15" i="5"/>
  <c r="N15" i="5"/>
  <c r="M15" i="5"/>
  <c r="L15" i="5"/>
  <c r="K15" i="5"/>
  <c r="J15" i="5"/>
  <c r="I15" i="5"/>
  <c r="H15" i="5"/>
  <c r="G15" i="5"/>
  <c r="O14" i="5"/>
  <c r="N14" i="5"/>
  <c r="M14" i="5"/>
  <c r="L14" i="5"/>
  <c r="K14" i="5"/>
  <c r="J14" i="5"/>
  <c r="I14" i="5"/>
  <c r="H14" i="5"/>
  <c r="G14" i="5"/>
  <c r="O13" i="5"/>
  <c r="N13" i="5"/>
  <c r="M13" i="5"/>
  <c r="L13" i="5"/>
  <c r="K13" i="5"/>
  <c r="J13" i="5"/>
  <c r="I13" i="5"/>
  <c r="H13" i="5"/>
  <c r="G13" i="5"/>
  <c r="O12" i="5"/>
  <c r="N12" i="5"/>
  <c r="M12" i="5"/>
  <c r="L12" i="5"/>
  <c r="K12" i="5"/>
  <c r="J12" i="5"/>
  <c r="I12" i="5"/>
  <c r="H12" i="5"/>
  <c r="G12" i="5"/>
  <c r="O11" i="5"/>
  <c r="N11" i="5"/>
  <c r="M11" i="5"/>
  <c r="L11" i="5"/>
  <c r="K11" i="5"/>
  <c r="J11" i="5"/>
  <c r="I11" i="5"/>
  <c r="H11" i="5"/>
  <c r="G11" i="5"/>
  <c r="O10" i="5"/>
  <c r="N10" i="5"/>
  <c r="M10" i="5"/>
  <c r="L10" i="5"/>
  <c r="K10" i="5"/>
  <c r="J10" i="5"/>
  <c r="I10" i="5"/>
  <c r="H10" i="5"/>
  <c r="G10" i="5"/>
  <c r="O9" i="5"/>
  <c r="N9" i="5"/>
  <c r="M9" i="5"/>
  <c r="L9" i="5"/>
  <c r="K9" i="5"/>
  <c r="J9" i="5"/>
  <c r="I9" i="5"/>
  <c r="H9" i="5"/>
  <c r="G9" i="5"/>
  <c r="O8" i="5"/>
  <c r="N8" i="5"/>
  <c r="M8" i="5"/>
  <c r="L8" i="5"/>
  <c r="K8" i="5"/>
  <c r="J8" i="5"/>
  <c r="I8" i="5"/>
  <c r="H8" i="5"/>
  <c r="G8" i="5"/>
  <c r="O7" i="5"/>
  <c r="N7" i="5"/>
  <c r="M7" i="5"/>
  <c r="L7" i="5"/>
  <c r="K7" i="5"/>
  <c r="J7" i="5"/>
  <c r="I7" i="5"/>
  <c r="H7" i="5"/>
  <c r="G7" i="5"/>
  <c r="O6" i="5"/>
  <c r="N6" i="5"/>
  <c r="M6" i="5"/>
  <c r="L6" i="5"/>
  <c r="K6" i="5"/>
  <c r="J6" i="5"/>
  <c r="I6" i="5"/>
  <c r="H6" i="5"/>
  <c r="G6" i="5"/>
  <c r="O5" i="5"/>
  <c r="N5" i="5"/>
  <c r="M5" i="5"/>
  <c r="L5" i="5"/>
  <c r="K5" i="5"/>
  <c r="J5" i="5"/>
  <c r="I5" i="5"/>
  <c r="H5" i="5"/>
  <c r="G5" i="5"/>
  <c r="O4" i="5"/>
  <c r="N4" i="5"/>
  <c r="M4" i="5"/>
  <c r="L4" i="5"/>
  <c r="K4" i="5"/>
  <c r="J4" i="5"/>
  <c r="I4" i="5"/>
  <c r="H4" i="5"/>
  <c r="G4" i="5"/>
  <c r="O3" i="5"/>
  <c r="N3" i="5"/>
  <c r="M3" i="5"/>
  <c r="L3" i="5"/>
  <c r="K3" i="5"/>
  <c r="J3" i="5"/>
  <c r="I3" i="5"/>
  <c r="H3" i="5"/>
  <c r="G3" i="5"/>
  <c r="O2" i="5"/>
  <c r="N2" i="5"/>
  <c r="M2" i="5"/>
  <c r="L2" i="5"/>
  <c r="K2" i="5"/>
  <c r="J2" i="5"/>
  <c r="I2" i="5"/>
  <c r="H2" i="5"/>
  <c r="G2" i="5"/>
  <c r="C14" i="1"/>
  <c r="B14" i="1"/>
  <c r="C13" i="1"/>
  <c r="B13" i="1"/>
  <c r="F9" i="1" l="1"/>
  <c r="F8" i="1"/>
  <c r="F3" i="1"/>
  <c r="G8" i="1"/>
  <c r="G6" i="1"/>
  <c r="F6" i="1"/>
  <c r="G5" i="1"/>
  <c r="F5" i="1"/>
  <c r="G4" i="1"/>
  <c r="F4" i="1"/>
  <c r="G3" i="1"/>
  <c r="G7" i="1"/>
  <c r="F7" i="1"/>
  <c r="G2" i="1"/>
  <c r="G11" i="1"/>
  <c r="F11" i="1"/>
  <c r="G10" i="1"/>
  <c r="F10" i="1"/>
  <c r="G9" i="1"/>
  <c r="R3" i="1" l="1"/>
  <c r="S3" i="1"/>
  <c r="R7" i="1"/>
  <c r="S7" i="1"/>
  <c r="S11" i="1"/>
  <c r="R11" i="1"/>
  <c r="R4" i="1"/>
  <c r="S4" i="1"/>
  <c r="R8" i="1"/>
  <c r="S8" i="1"/>
  <c r="J9" i="1"/>
  <c r="R9" i="1"/>
  <c r="S9" i="1"/>
  <c r="R5" i="1"/>
  <c r="S5" i="1"/>
  <c r="R10" i="1"/>
  <c r="S10" i="1"/>
  <c r="R6" i="1"/>
  <c r="S6" i="1"/>
  <c r="S2" i="1"/>
  <c r="R2" i="1"/>
  <c r="J6" i="1"/>
  <c r="K6" i="1"/>
  <c r="J10" i="1"/>
  <c r="K10" i="1"/>
  <c r="J3" i="1"/>
  <c r="K3" i="1"/>
  <c r="K9" i="1"/>
  <c r="J11" i="1"/>
  <c r="K11" i="1"/>
  <c r="K7" i="1"/>
  <c r="J7" i="1"/>
  <c r="K8" i="1"/>
  <c r="J4" i="1"/>
  <c r="K4" i="1"/>
  <c r="J5" i="1"/>
  <c r="K5" i="1"/>
  <c r="G14" i="1"/>
  <c r="G13" i="1"/>
  <c r="F14" i="1"/>
  <c r="F13" i="1"/>
</calcChain>
</file>

<file path=xl/sharedStrings.xml><?xml version="1.0" encoding="utf-8"?>
<sst xmlns="http://schemas.openxmlformats.org/spreadsheetml/2006/main" count="88" uniqueCount="55">
  <si>
    <t>X</t>
  </si>
  <si>
    <t>Y</t>
  </si>
  <si>
    <t>C1-Starting Point</t>
  </si>
  <si>
    <t>C2-Starting Point</t>
  </si>
  <si>
    <t>X-Std</t>
  </si>
  <si>
    <t>Y-Std</t>
  </si>
  <si>
    <t>Mean</t>
  </si>
  <si>
    <t>Std</t>
  </si>
  <si>
    <t>Cluster</t>
  </si>
  <si>
    <t>Step-1</t>
  </si>
  <si>
    <t>Iter1.C1</t>
  </si>
  <si>
    <t>Iter1.C2</t>
  </si>
  <si>
    <t>Iter1.C3</t>
  </si>
  <si>
    <t>Iteration-Cluster-1</t>
  </si>
  <si>
    <t>Iteration-Cluster-2</t>
  </si>
  <si>
    <t xml:space="preserve">Summary - </t>
  </si>
  <si>
    <t>For the first iteration, Data point #1 belongs to Cluster 1 since its distance to the centroid is smallest.</t>
  </si>
  <si>
    <t>Data point #4 belongs to Cluster 2 since its distance to the centroid is smallest.</t>
  </si>
  <si>
    <t>Index</t>
  </si>
  <si>
    <t>Customer belongs to Cluster</t>
  </si>
  <si>
    <t>Clusters- Intiation</t>
  </si>
  <si>
    <t>Step-2</t>
  </si>
  <si>
    <t>Clusters - Centroids</t>
  </si>
  <si>
    <t>By taking the average value of cluster1 and 2 respective rows of raw data</t>
  </si>
  <si>
    <t>After Iter 1</t>
  </si>
  <si>
    <r>
      <t xml:space="preserve">Note - </t>
    </r>
    <r>
      <rPr>
        <sz val="11"/>
        <color theme="1"/>
        <rFont val="Calibri"/>
        <family val="2"/>
        <scheme val="minor"/>
      </rPr>
      <t>Solution is stable, no changes since last iteration, hence we have found 2 clusters in our data</t>
    </r>
  </si>
  <si>
    <t>C#</t>
  </si>
  <si>
    <t>ProductA</t>
  </si>
  <si>
    <t>ProductB</t>
  </si>
  <si>
    <t>ProductC</t>
  </si>
  <si>
    <t>ProductD</t>
  </si>
  <si>
    <t xml:space="preserve"> </t>
  </si>
  <si>
    <t>Iter2.C1</t>
  </si>
  <si>
    <t>Iter2.C2</t>
  </si>
  <si>
    <t>Iter2.C3</t>
  </si>
  <si>
    <t>Iter3.C1</t>
  </si>
  <si>
    <t>Iter3.C2</t>
  </si>
  <si>
    <t>Iter3.C3</t>
  </si>
  <si>
    <t>After Iter 2</t>
  </si>
  <si>
    <t>After Iter 3 - No Changes</t>
  </si>
  <si>
    <t>http://www.learnbymarketing.com/tutorials/k-means-clustering-by-hand-excel/</t>
  </si>
  <si>
    <t>Link-</t>
  </si>
  <si>
    <t>How do we group the data together? - Similarity Measures</t>
  </si>
  <si>
    <t xml:space="preserve">Question - </t>
  </si>
  <si>
    <t>K-means Clustering</t>
  </si>
  <si>
    <t>Hierarchical clustering</t>
  </si>
  <si>
    <t>Steps to do clustering?</t>
  </si>
  <si>
    <t>https://www.quora.com/What-happens-when-you-pass-correlated-variables-to-a-k-means-clustering-Also-is-there-a-way-by-which-clustering-can-be-used-to-group-similar-pattern-observed-for-a-variable-over-time</t>
  </si>
  <si>
    <t>Step-0 Scaling</t>
  </si>
  <si>
    <t>Step-3</t>
  </si>
  <si>
    <t>labeling the clusters</t>
  </si>
  <si>
    <t>Vertical Distance</t>
  </si>
  <si>
    <t>Linkage Methods-</t>
  </si>
  <si>
    <t>https://www.youtube.com/watch?v=7xHsRkOdVwo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</si>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</sst>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right"/>
    </xf>
    <xf numFmtId="4" fontId="0" fillId="2" borderId="0" xfId="0" applyNumberFormat="1" applyFill="1" applyAlignment="1">
      <alignment horizontal="right"/>
    </xf>
    <xf numFmtId="4" fontId="0" fillId="3" borderId="0" xfId="0" applyNumberFormat="1" applyFill="1" applyAlignment="1">
      <alignment horizontal="right"/>
    </xf>
    <xf numFmtId="0" fontId="0" fillId="3" borderId="0" xfId="0" applyFill="1"/>
    <xf numFmtId="0" fontId="0" fillId="2" borderId="0" xfId="0" applyFill="1"/>
    <xf numFmtId="0" fontId="3" fillId="0" borderId="0" xfId="0" applyFont="1"/>
    <xf numFmtId="0" fontId="1" fillId="4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5" borderId="0" xfId="0" applyFill="1"/>
    <xf numFmtId="0" fontId="1" fillId="4" borderId="1" xfId="0" applyFont="1" applyFill="1" applyBorder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4" fontId="0" fillId="0" borderId="4" xfId="0" applyNumberFormat="1" applyBorder="1"/>
    <xf numFmtId="4" fontId="0" fillId="0" borderId="5" xfId="0" applyNumberFormat="1" applyBorder="1"/>
    <xf numFmtId="164" fontId="0" fillId="0" borderId="0" xfId="0" applyNumberFormat="1"/>
    <xf numFmtId="0" fontId="0" fillId="6" borderId="0" xfId="0" applyFill="1"/>
    <xf numFmtId="0" fontId="0" fillId="7" borderId="0" xfId="0" applyFill="1"/>
    <xf numFmtId="4" fontId="0" fillId="6" borderId="4" xfId="0" applyNumberFormat="1" applyFill="1" applyBorder="1"/>
    <xf numFmtId="4" fontId="2" fillId="0" borderId="0" xfId="0" applyNumberFormat="1" applyFont="1"/>
    <xf numFmtId="164" fontId="0" fillId="2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0" fontId="4" fillId="0" borderId="0" xfId="1"/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4EB1D74D-316F-4485-8414-3B98AE9F47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Cluster_hands_on_Exercise_kmean!$C$1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5"/>
            <c:marker>
              <c:symbol val="circle"/>
              <c:size val="3"/>
              <c:spPr>
                <a:solidFill>
                  <a:schemeClr val="accent1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DBF7-4728-B365-E451470E0FD7}"/>
              </c:ext>
            </c:extLst>
          </c:dPt>
          <c:dPt>
            <c:idx val="6"/>
            <c:marker>
              <c:symbol val="circle"/>
              <c:size val="3"/>
              <c:spPr>
                <a:solidFill>
                  <a:srgbClr val="FFFF00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34BF-4869-94CA-473A5BE3A58A}"/>
              </c:ext>
            </c:extLst>
          </c:dPt>
          <c:dPt>
            <c:idx val="8"/>
            <c:marker>
              <c:symbol val="circle"/>
              <c:size val="3"/>
              <c:spPr>
                <a:solidFill>
                  <a:schemeClr val="accent2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3E9-4709-B9BD-570B943628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Cluster_hands_on_Exercise_kmean!$B$2:$B$11</c:f>
              <c:numCache>
                <c:formatCode>#,##0.00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2.1</c:v>
                </c:pt>
                <c:pt idx="8">
                  <c:v>2.2000000000000002</c:v>
                </c:pt>
                <c:pt idx="9">
                  <c:v>3.1</c:v>
                </c:pt>
              </c:numCache>
            </c:numRef>
          </c:xVal>
          <c:yVal>
            <c:numRef>
              <c:f>Cluster_hands_on_Exercise_kmean!$C$2:$C$11</c:f>
              <c:numCache>
                <c:formatCode>#,##0.00</c:formatCode>
                <c:ptCount val="10"/>
                <c:pt idx="0">
                  <c:v>2.2999999999999998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1.7</c:v>
                </c:pt>
                <c:pt idx="6">
                  <c:v>1.6</c:v>
                </c:pt>
                <c:pt idx="7">
                  <c:v>3.4</c:v>
                </c:pt>
                <c:pt idx="8">
                  <c:v>3.7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E9-4709-B9BD-570B94362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394560"/>
        <c:axId val="530782536"/>
      </c:scatterChart>
      <c:valAx>
        <c:axId val="52539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82536"/>
        <c:crosses val="autoZero"/>
        <c:crossBetween val="midCat"/>
      </c:valAx>
      <c:valAx>
        <c:axId val="53078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39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Cluster_hands_on_Exercise_kmean!$G$1</c:f>
              <c:strCache>
                <c:ptCount val="1"/>
                <c:pt idx="0">
                  <c:v>Y-Std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6"/>
            <c:marker>
              <c:symbol val="circle"/>
              <c:size val="3"/>
              <c:spPr>
                <a:solidFill>
                  <a:srgbClr val="FFFF00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38A-4818-932A-EBF17091C0D3}"/>
              </c:ext>
            </c:extLst>
          </c:dPt>
          <c:dPt>
            <c:idx val="8"/>
            <c:marker>
              <c:symbol val="circle"/>
              <c:size val="3"/>
              <c:spPr>
                <a:solidFill>
                  <a:schemeClr val="accent2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38A-4818-932A-EBF17091C0D3}"/>
              </c:ext>
            </c:extLst>
          </c:dPt>
          <c:dLbls>
            <c:dLbl>
              <c:idx val="0"/>
              <c:layout>
                <c:manualLayout>
                  <c:x val="-3.5633049176134347E-3"/>
                  <c:y val="-0.1258444429364063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5D2-422A-AD3D-059696079092}"/>
                </c:ext>
              </c:extLst>
            </c:dLbl>
            <c:dLbl>
              <c:idx val="1"/>
              <c:layout>
                <c:manualLayout>
                  <c:x val="-1.3065300433116605E-16"/>
                  <c:y val="8.770976325870732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5D2-422A-AD3D-0596960790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Cluster_hands_on_Exercise_kmean!$F$2:$F$11</c:f>
              <c:numCache>
                <c:formatCode>General</c:formatCode>
                <c:ptCount val="10"/>
                <c:pt idx="0">
                  <c:v>1.6795652219065416</c:v>
                </c:pt>
                <c:pt idx="1">
                  <c:v>1.6795652219065416</c:v>
                </c:pt>
                <c:pt idx="2">
                  <c:v>-0.12641888767038498</c:v>
                </c:pt>
                <c:pt idx="3">
                  <c:v>-1.0294109424588482</c:v>
                </c:pt>
                <c:pt idx="4">
                  <c:v>-1.0294109424588482</c:v>
                </c:pt>
                <c:pt idx="5">
                  <c:v>0.77657316711807833</c:v>
                </c:pt>
                <c:pt idx="6">
                  <c:v>-0.12641888767038498</c:v>
                </c:pt>
                <c:pt idx="7">
                  <c:v>-0.93911173698000183</c:v>
                </c:pt>
                <c:pt idx="8">
                  <c:v>-0.84881253150115543</c:v>
                </c:pt>
                <c:pt idx="9">
                  <c:v>-3.6119682191538563E-2</c:v>
                </c:pt>
              </c:numCache>
            </c:numRef>
          </c:xVal>
          <c:yVal>
            <c:numRef>
              <c:f>Cluster_hands_on_Exercise_kmean!$G$2:$G$11</c:f>
              <c:numCache>
                <c:formatCode>General</c:formatCode>
                <c:ptCount val="10"/>
                <c:pt idx="0">
                  <c:v>-0.14920894045452845</c:v>
                </c:pt>
                <c:pt idx="1">
                  <c:v>-0.41251883537428452</c:v>
                </c:pt>
                <c:pt idx="2">
                  <c:v>-1.2902184851068053</c:v>
                </c:pt>
                <c:pt idx="3">
                  <c:v>1.342880464090757</c:v>
                </c:pt>
                <c:pt idx="4">
                  <c:v>-1.2902184851068053</c:v>
                </c:pt>
                <c:pt idx="5">
                  <c:v>-0.67582873029404078</c:v>
                </c:pt>
                <c:pt idx="6">
                  <c:v>-0.76359869526729274</c:v>
                </c:pt>
                <c:pt idx="7">
                  <c:v>0.81626067425124438</c:v>
                </c:pt>
                <c:pt idx="8">
                  <c:v>1.0795705691710009</c:v>
                </c:pt>
                <c:pt idx="9">
                  <c:v>1.342880464090757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A-4818-932A-EBF17091C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011696"/>
        <c:axId val="934008088"/>
      </c:scatterChart>
      <c:valAx>
        <c:axId val="93401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08088"/>
        <c:crosses val="autoZero"/>
        <c:crossBetween val="midCat"/>
      </c:valAx>
      <c:valAx>
        <c:axId val="93400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01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Cluster_hands_on_Exercise_kmean!$C$1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Cluster_hands_on_Exercise_kmean!$B$2:$B$11</c:f>
              <c:numCache>
                <c:formatCode>#,##0.00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2.1</c:v>
                </c:pt>
                <c:pt idx="8">
                  <c:v>2.2000000000000002</c:v>
                </c:pt>
                <c:pt idx="9">
                  <c:v>3.1</c:v>
                </c:pt>
              </c:numCache>
            </c:numRef>
          </c:xVal>
          <c:yVal>
            <c:numRef>
              <c:f>Cluster_hands_on_Exercise_kmean!$C$2:$C$11</c:f>
              <c:numCache>
                <c:formatCode>#,##0.00</c:formatCode>
                <c:ptCount val="10"/>
                <c:pt idx="0">
                  <c:v>2.2999999999999998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1.7</c:v>
                </c:pt>
                <c:pt idx="6">
                  <c:v>1.6</c:v>
                </c:pt>
                <c:pt idx="7">
                  <c:v>3.4</c:v>
                </c:pt>
                <c:pt idx="8">
                  <c:v>3.7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2-4377-9FFF-6C5B17D57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926880"/>
        <c:axId val="1027928520"/>
      </c:scatterChart>
      <c:valAx>
        <c:axId val="10279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28520"/>
        <c:crosses val="autoZero"/>
        <c:crossBetween val="midCat"/>
      </c:valAx>
      <c:valAx>
        <c:axId val="102792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92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7.png"/><Relationship Id="rId3" Type="http://schemas.openxmlformats.org/officeDocument/2006/relationships/image" Target="../media/image3.png"/><Relationship Id="rId34" Type="http://schemas.openxmlformats.org/officeDocument/2006/relationships/image" Target="../media/image25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customXml" Target="../ink/ink1.xml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customXml" Target="../ink/ink2.xml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7.png"/><Relationship Id="rId3" Type="http://schemas.openxmlformats.org/officeDocument/2006/relationships/image" Target="../media/image21.png"/><Relationship Id="rId7" Type="http://schemas.openxmlformats.org/officeDocument/2006/relationships/image" Target="../media/image26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10" Type="http://schemas.openxmlformats.org/officeDocument/2006/relationships/image" Target="../media/image29.png"/><Relationship Id="rId4" Type="http://schemas.openxmlformats.org/officeDocument/2006/relationships/image" Target="../media/image22.png"/><Relationship Id="rId9" Type="http://schemas.openxmlformats.org/officeDocument/2006/relationships/image" Target="../media/image28.png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0.png"/><Relationship Id="rId18" Type="http://schemas.openxmlformats.org/officeDocument/2006/relationships/customXml" Target="../ink/ink8.xml"/><Relationship Id="rId26" Type="http://schemas.openxmlformats.org/officeDocument/2006/relationships/customXml" Target="../ink/ink12.xml"/><Relationship Id="rId39" Type="http://schemas.openxmlformats.org/officeDocument/2006/relationships/image" Target="../media/image42.png"/><Relationship Id="rId21" Type="http://schemas.openxmlformats.org/officeDocument/2006/relationships/image" Target="../media/image33.png"/><Relationship Id="rId34" Type="http://schemas.openxmlformats.org/officeDocument/2006/relationships/customXml" Target="../ink/ink16.xml"/><Relationship Id="rId12" Type="http://schemas.openxmlformats.org/officeDocument/2006/relationships/customXml" Target="../ink/ink5.xml"/><Relationship Id="rId17" Type="http://schemas.openxmlformats.org/officeDocument/2006/relationships/image" Target="../media/image31.png"/><Relationship Id="rId25" Type="http://schemas.openxmlformats.org/officeDocument/2006/relationships/image" Target="../media/image35.png"/><Relationship Id="rId33" Type="http://schemas.openxmlformats.org/officeDocument/2006/relationships/image" Target="../media/image39.png"/><Relationship Id="rId38" Type="http://schemas.openxmlformats.org/officeDocument/2006/relationships/customXml" Target="../ink/ink18.xml"/><Relationship Id="rId2" Type="http://schemas.openxmlformats.org/officeDocument/2006/relationships/chart" Target="../charts/chart2.xml"/><Relationship Id="rId16" Type="http://schemas.openxmlformats.org/officeDocument/2006/relationships/customXml" Target="../ink/ink7.xml"/><Relationship Id="rId20" Type="http://schemas.openxmlformats.org/officeDocument/2006/relationships/customXml" Target="../ink/ink9.xml"/><Relationship Id="rId29" Type="http://schemas.openxmlformats.org/officeDocument/2006/relationships/image" Target="../media/image37.png"/><Relationship Id="rId41" Type="http://schemas.openxmlformats.org/officeDocument/2006/relationships/image" Target="../media/image43.png"/><Relationship Id="rId1" Type="http://schemas.openxmlformats.org/officeDocument/2006/relationships/chart" Target="../charts/chart1.xml"/><Relationship Id="rId11" Type="http://schemas.openxmlformats.org/officeDocument/2006/relationships/image" Target="../media/image310.png"/><Relationship Id="rId24" Type="http://schemas.openxmlformats.org/officeDocument/2006/relationships/customXml" Target="../ink/ink11.xml"/><Relationship Id="rId32" Type="http://schemas.openxmlformats.org/officeDocument/2006/relationships/customXml" Target="../ink/ink15.xml"/><Relationship Id="rId37" Type="http://schemas.openxmlformats.org/officeDocument/2006/relationships/image" Target="../media/image41.png"/><Relationship Id="rId40" Type="http://schemas.openxmlformats.org/officeDocument/2006/relationships/customXml" Target="../ink/ink19.xml"/><Relationship Id="rId15" Type="http://schemas.openxmlformats.org/officeDocument/2006/relationships/image" Target="../media/image30.png"/><Relationship Id="rId23" Type="http://schemas.openxmlformats.org/officeDocument/2006/relationships/image" Target="../media/image34.png"/><Relationship Id="rId28" Type="http://schemas.openxmlformats.org/officeDocument/2006/relationships/customXml" Target="../ink/ink13.xml"/><Relationship Id="rId36" Type="http://schemas.openxmlformats.org/officeDocument/2006/relationships/customXml" Target="../ink/ink17.xml"/><Relationship Id="rId10" Type="http://schemas.openxmlformats.org/officeDocument/2006/relationships/customXml" Target="../ink/ink4.xml"/><Relationship Id="rId19" Type="http://schemas.openxmlformats.org/officeDocument/2006/relationships/image" Target="../media/image32.png"/><Relationship Id="rId31" Type="http://schemas.openxmlformats.org/officeDocument/2006/relationships/image" Target="../media/image38.png"/><Relationship Id="rId4" Type="http://schemas.openxmlformats.org/officeDocument/2006/relationships/customXml" Target="../ink/ink3.xml"/><Relationship Id="rId9" Type="http://schemas.openxmlformats.org/officeDocument/2006/relationships/image" Target="../media/image300.png"/><Relationship Id="rId14" Type="http://schemas.openxmlformats.org/officeDocument/2006/relationships/customXml" Target="../ink/ink6.xml"/><Relationship Id="rId22" Type="http://schemas.openxmlformats.org/officeDocument/2006/relationships/customXml" Target="../ink/ink10.xml"/><Relationship Id="rId27" Type="http://schemas.openxmlformats.org/officeDocument/2006/relationships/image" Target="../media/image36.png"/><Relationship Id="rId30" Type="http://schemas.openxmlformats.org/officeDocument/2006/relationships/customXml" Target="../ink/ink14.xml"/><Relationship Id="rId35" Type="http://schemas.openxmlformats.org/officeDocument/2006/relationships/image" Target="../media/image40.png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355600</xdr:colOff>
      <xdr:row>2</xdr:row>
      <xdr:rowOff>31750</xdr:rowOff>
    </xdr:from>
    <xdr:to>
      <xdr:col>12</xdr:col>
      <xdr:colOff>122708</xdr:colOff>
      <xdr:row>15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D650E9E-4B32-4CF7-A16F-774CC54BD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32400" y="1136650"/>
          <a:ext cx="2205508" cy="2419350"/>
        </a:xfrm>
        <a:prstGeom prst="rect">
          <a:avLst/>
        </a:prstGeom>
      </xdr:spPr>
    </xdr:pic>
    <xdr:clientData/>
  </xdr:twoCellAnchor>
  <xdr:twoCellAnchor editAs="oneCell">
    <xdr:from>
      <xdr:col>0</xdr:col>
      <xdr:colOff>200105</xdr:colOff>
      <xdr:row>2</xdr:row>
      <xdr:rowOff>31750</xdr:rowOff>
    </xdr:from>
    <xdr:to>
      <xdr:col>3</xdr:col>
      <xdr:colOff>453655</xdr:colOff>
      <xdr:row>15</xdr:row>
      <xdr:rowOff>28150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770614-6BC9-4EFA-BF97-08AE32BEB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105" y="1136650"/>
          <a:ext cx="2082350" cy="2390350"/>
        </a:xfrm>
        <a:prstGeom prst="rect">
          <a:avLst/>
        </a:prstGeom>
      </xdr:spPr>
    </xdr:pic>
    <xdr:clientData/>
  </xdr:twoCellAnchor>
  <xdr:twoCellAnchor editAs="oneCell">
    <xdr:from>
      <xdr:col>4</xdr:col>
      <xdr:colOff>111344</xdr:colOff>
      <xdr:row>2</xdr:row>
      <xdr:rowOff>63500</xdr:rowOff>
    </xdr:from>
    <xdr:to>
      <xdr:col>8</xdr:col>
      <xdr:colOff>69850</xdr:colOff>
      <xdr:row>15</xdr:row>
      <xdr:rowOff>40332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10C87AE-D67B-4262-BA9C-7E82963DE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49744" y="1168400"/>
          <a:ext cx="2396906" cy="2370782"/>
        </a:xfrm>
        <a:prstGeom prst="rect">
          <a:avLst/>
        </a:prstGeom>
      </xdr:spPr>
    </xdr:pic>
    <xdr:clientData/>
  </xdr:twoCellAnchor>
  <xdr:twoCellAnchor editAs="oneCell">
    <xdr:from>
      <xdr:col>12</xdr:col>
      <xdr:colOff>520701</xdr:colOff>
      <xdr:row>2</xdr:row>
      <xdr:rowOff>76200</xdr:rowOff>
    </xdr:from>
    <xdr:to>
      <xdr:col>16</xdr:col>
      <xdr:colOff>259073</xdr:colOff>
      <xdr:row>13</xdr:row>
      <xdr:rowOff>107951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EE3F4E4-436C-4971-8D61-B6CCD193B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35901" y="1181100"/>
          <a:ext cx="2176772" cy="2057400"/>
        </a:xfrm>
        <a:prstGeom prst="rect">
          <a:avLst/>
        </a:prstGeom>
      </xdr:spPr>
    </xdr:pic>
    <xdr:clientData/>
  </xdr:twoCellAnchor>
  <xdr:twoCellAnchor editAs="oneCell">
    <xdr:from>
      <xdr:col>17</xdr:col>
      <xdr:colOff>63501</xdr:colOff>
      <xdr:row>2</xdr:row>
      <xdr:rowOff>82550</xdr:rowOff>
    </xdr:from>
    <xdr:to>
      <xdr:col>21</xdr:col>
      <xdr:colOff>570131</xdr:colOff>
      <xdr:row>13</xdr:row>
      <xdr:rowOff>133351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A04ED93-ECF8-4E59-9AE5-7869328A8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426701" y="1187450"/>
          <a:ext cx="2945030" cy="2076450"/>
        </a:xfrm>
        <a:prstGeom prst="rect">
          <a:avLst/>
        </a:prstGeom>
      </xdr:spPr>
    </xdr:pic>
    <xdr:clientData/>
  </xdr:twoCellAnchor>
  <xdr:twoCellAnchor editAs="oneCell">
    <xdr:from>
      <xdr:col>8</xdr:col>
      <xdr:colOff>147469</xdr:colOff>
      <xdr:row>16</xdr:row>
      <xdr:rowOff>6350</xdr:rowOff>
    </xdr:from>
    <xdr:to>
      <xdr:col>12</xdr:col>
      <xdr:colOff>297847</xdr:colOff>
      <xdr:row>30</xdr:row>
      <xdr:rowOff>37493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EFB776D-6A6C-42DF-AE06-B8AFE61F8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24269" y="3689350"/>
          <a:ext cx="2588778" cy="2609243"/>
        </a:xfrm>
        <a:prstGeom prst="rect">
          <a:avLst/>
        </a:prstGeom>
      </xdr:spPr>
    </xdr:pic>
    <xdr:clientData/>
  </xdr:twoCellAnchor>
  <xdr:twoCellAnchor editAs="oneCell">
    <xdr:from>
      <xdr:col>13</xdr:col>
      <xdr:colOff>77428</xdr:colOff>
      <xdr:row>15</xdr:row>
      <xdr:rowOff>165100</xdr:rowOff>
    </xdr:from>
    <xdr:to>
      <xdr:col>18</xdr:col>
      <xdr:colOff>320043</xdr:colOff>
      <xdr:row>32</xdr:row>
      <xdr:rowOff>145453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EAFBE23-19FD-45CD-9E69-EB88AD5FA1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02228" y="3663950"/>
          <a:ext cx="3290615" cy="3110902"/>
        </a:xfrm>
        <a:prstGeom prst="rect">
          <a:avLst/>
        </a:prstGeom>
      </xdr:spPr>
    </xdr:pic>
    <xdr:clientData/>
  </xdr:twoCellAnchor>
  <xdr:twoCellAnchor editAs="oneCell">
    <xdr:from>
      <xdr:col>18</xdr:col>
      <xdr:colOff>492966</xdr:colOff>
      <xdr:row>15</xdr:row>
      <xdr:rowOff>76200</xdr:rowOff>
    </xdr:from>
    <xdr:to>
      <xdr:col>24</xdr:col>
      <xdr:colOff>75447</xdr:colOff>
      <xdr:row>29</xdr:row>
      <xdr:rowOff>148609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57D04A4-40B4-4B60-94D8-F509505DA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465766" y="3575050"/>
          <a:ext cx="3240081" cy="2650509"/>
        </a:xfrm>
        <a:prstGeom prst="rect">
          <a:avLst/>
        </a:prstGeom>
      </xdr:spPr>
    </xdr:pic>
    <xdr:clientData/>
  </xdr:twoCellAnchor>
  <xdr:twoCellAnchor editAs="oneCell">
    <xdr:from>
      <xdr:col>9</xdr:col>
      <xdr:colOff>15119</xdr:colOff>
      <xdr:row>38</xdr:row>
      <xdr:rowOff>24902</xdr:rowOff>
    </xdr:from>
    <xdr:to>
      <xdr:col>19</xdr:col>
      <xdr:colOff>80239</xdr:colOff>
      <xdr:row>53</xdr:row>
      <xdr:rowOff>176905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690FDBB-C295-4DE2-8C33-037218334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26012" y="7644902"/>
          <a:ext cx="6188334" cy="2873431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37</xdr:row>
      <xdr:rowOff>162783</xdr:rowOff>
    </xdr:from>
    <xdr:to>
      <xdr:col>28</xdr:col>
      <xdr:colOff>603938</xdr:colOff>
      <xdr:row>53</xdr:row>
      <xdr:rowOff>173870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FB533FA-76FA-415B-A42B-3054F14F5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246429" y="7601354"/>
          <a:ext cx="5502509" cy="2913944"/>
        </a:xfrm>
        <a:prstGeom prst="rect">
          <a:avLst/>
        </a:prstGeom>
      </xdr:spPr>
    </xdr:pic>
    <xdr:clientData/>
  </xdr:twoCellAnchor>
  <xdr:twoCellAnchor>
    <xdr:from>
      <xdr:col>19</xdr:col>
      <xdr:colOff>211667</xdr:colOff>
      <xdr:row>44</xdr:row>
      <xdr:rowOff>140105</xdr:rowOff>
    </xdr:from>
    <xdr:to>
      <xdr:col>19</xdr:col>
      <xdr:colOff>564092</xdr:colOff>
      <xdr:row>46</xdr:row>
      <xdr:rowOff>156438</xdr:rowOff>
    </xdr:to>
    <xdr:sp macro="" textlink="">
      <xdr:nvSpPr>
        <xdr:cNvPr id="18" name="Arrow: Chevron 17">
          <a:extLst>
            <a:ext uri="{FF2B5EF4-FFF2-40B4-BE49-F238E27FC236}">
              <a16:creationId xmlns:a16="http://schemas.microsoft.com/office/drawing/2014/main" id="{8FC98B8F-7117-40CD-BF14-AE91D659250E}"/>
            </a:ext>
          </a:extLst>
        </xdr:cNvPr>
        <xdr:cNvSpPr/>
      </xdr:nvSpPr>
      <xdr:spPr>
        <a:xfrm>
          <a:off x="11845774" y="8848676"/>
          <a:ext cx="352425" cy="379191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23</xdr:col>
      <xdr:colOff>358243</xdr:colOff>
      <xdr:row>56</xdr:row>
      <xdr:rowOff>139579</xdr:rowOff>
    </xdr:from>
    <xdr:to>
      <xdr:col>24</xdr:col>
      <xdr:colOff>125113</xdr:colOff>
      <xdr:row>58</xdr:row>
      <xdr:rowOff>129147</xdr:rowOff>
    </xdr:to>
    <xdr:sp macro="" textlink="">
      <xdr:nvSpPr>
        <xdr:cNvPr id="19" name="Arrow: Chevron 18">
          <a:extLst>
            <a:ext uri="{FF2B5EF4-FFF2-40B4-BE49-F238E27FC236}">
              <a16:creationId xmlns:a16="http://schemas.microsoft.com/office/drawing/2014/main" id="{FD175D3D-0AB8-4358-86DE-129065A21ACD}"/>
            </a:ext>
          </a:extLst>
        </xdr:cNvPr>
        <xdr:cNvSpPr/>
      </xdr:nvSpPr>
      <xdr:spPr>
        <a:xfrm rot="5400000">
          <a:off x="14455019" y="11011910"/>
          <a:ext cx="352425" cy="379191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20</xdr:col>
      <xdr:colOff>0</xdr:colOff>
      <xdr:row>60</xdr:row>
      <xdr:rowOff>0</xdr:rowOff>
    </xdr:from>
    <xdr:to>
      <xdr:col>28</xdr:col>
      <xdr:colOff>453810</xdr:colOff>
      <xdr:row>83</xdr:row>
      <xdr:rowOff>8095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DA042F-BD21-4AA9-876D-6759EB0FD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246429" y="11611429"/>
          <a:ext cx="5352381" cy="4180952"/>
        </a:xfrm>
        <a:prstGeom prst="rect">
          <a:avLst/>
        </a:prstGeom>
      </xdr:spPr>
    </xdr:pic>
    <xdr:clientData/>
  </xdr:twoCellAnchor>
  <xdr:twoCellAnchor editAs="oneCell">
    <xdr:from>
      <xdr:col>11</xdr:col>
      <xdr:colOff>139457</xdr:colOff>
      <xdr:row>58</xdr:row>
      <xdr:rowOff>98274</xdr:rowOff>
    </xdr:from>
    <xdr:to>
      <xdr:col>19</xdr:col>
      <xdr:colOff>222738</xdr:colOff>
      <xdr:row>74</xdr:row>
      <xdr:rowOff>2381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11E36AB-9A21-43A9-ABB0-F8F3924BB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874993" y="11346845"/>
          <a:ext cx="4981852" cy="2806964"/>
        </a:xfrm>
        <a:prstGeom prst="rect">
          <a:avLst/>
        </a:prstGeom>
      </xdr:spPr>
    </xdr:pic>
    <xdr:clientData/>
  </xdr:twoCellAnchor>
  <xdr:twoCellAnchor>
    <xdr:from>
      <xdr:col>19</xdr:col>
      <xdr:colOff>191408</xdr:colOff>
      <xdr:row>66</xdr:row>
      <xdr:rowOff>14014</xdr:rowOff>
    </xdr:from>
    <xdr:to>
      <xdr:col>19</xdr:col>
      <xdr:colOff>543833</xdr:colOff>
      <xdr:row>68</xdr:row>
      <xdr:rowOff>30348</xdr:rowOff>
    </xdr:to>
    <xdr:sp macro="" textlink="">
      <xdr:nvSpPr>
        <xdr:cNvPr id="22" name="Arrow: Chevron 21">
          <a:extLst>
            <a:ext uri="{FF2B5EF4-FFF2-40B4-BE49-F238E27FC236}">
              <a16:creationId xmlns:a16="http://schemas.microsoft.com/office/drawing/2014/main" id="{6E0C0F06-0B75-43C7-AAE6-FA6770594488}"/>
            </a:ext>
          </a:extLst>
        </xdr:cNvPr>
        <xdr:cNvSpPr/>
      </xdr:nvSpPr>
      <xdr:spPr>
        <a:xfrm rot="10800000">
          <a:off x="11825515" y="12714014"/>
          <a:ext cx="352425" cy="379191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529168</xdr:colOff>
      <xdr:row>58</xdr:row>
      <xdr:rowOff>83155</xdr:rowOff>
    </xdr:from>
    <xdr:to>
      <xdr:col>9</xdr:col>
      <xdr:colOff>559406</xdr:colOff>
      <xdr:row>74</xdr:row>
      <xdr:rowOff>96754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D7EE5379-3F73-4783-8DE2-08AD28CDE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1489" y="11331726"/>
          <a:ext cx="4928810" cy="2916456"/>
        </a:xfrm>
        <a:prstGeom prst="rect">
          <a:avLst/>
        </a:prstGeom>
      </xdr:spPr>
    </xdr:pic>
    <xdr:clientData/>
  </xdr:twoCellAnchor>
  <xdr:twoCellAnchor>
    <xdr:from>
      <xdr:col>10</xdr:col>
      <xdr:colOff>204107</xdr:colOff>
      <xdr:row>65</xdr:row>
      <xdr:rowOff>158751</xdr:rowOff>
    </xdr:from>
    <xdr:to>
      <xdr:col>10</xdr:col>
      <xdr:colOff>556532</xdr:colOff>
      <xdr:row>67</xdr:row>
      <xdr:rowOff>175084</xdr:rowOff>
    </xdr:to>
    <xdr:sp macro="" textlink="">
      <xdr:nvSpPr>
        <xdr:cNvPr id="24" name="Arrow: Chevron 23">
          <a:extLst>
            <a:ext uri="{FF2B5EF4-FFF2-40B4-BE49-F238E27FC236}">
              <a16:creationId xmlns:a16="http://schemas.microsoft.com/office/drawing/2014/main" id="{EF1C5D37-00FC-41C5-9A53-42C44946616A}"/>
            </a:ext>
          </a:extLst>
        </xdr:cNvPr>
        <xdr:cNvSpPr/>
      </xdr:nvSpPr>
      <xdr:spPr>
        <a:xfrm rot="10800000">
          <a:off x="6327321" y="12677322"/>
          <a:ext cx="352425" cy="379191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426277</xdr:colOff>
      <xdr:row>75</xdr:row>
      <xdr:rowOff>165784</xdr:rowOff>
    </xdr:from>
    <xdr:to>
      <xdr:col>5</xdr:col>
      <xdr:colOff>193147</xdr:colOff>
      <xdr:row>77</xdr:row>
      <xdr:rowOff>155352</xdr:rowOff>
    </xdr:to>
    <xdr:sp macro="" textlink="">
      <xdr:nvSpPr>
        <xdr:cNvPr id="25" name="Arrow: Chevron 24">
          <a:extLst>
            <a:ext uri="{FF2B5EF4-FFF2-40B4-BE49-F238E27FC236}">
              <a16:creationId xmlns:a16="http://schemas.microsoft.com/office/drawing/2014/main" id="{2CC733FE-A122-47B3-8B0A-9483A434C451}"/>
            </a:ext>
          </a:extLst>
        </xdr:cNvPr>
        <xdr:cNvSpPr/>
      </xdr:nvSpPr>
      <xdr:spPr>
        <a:xfrm rot="5400000">
          <a:off x="2888946" y="14485258"/>
          <a:ext cx="352425" cy="379191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422140</xdr:colOff>
      <xdr:row>78</xdr:row>
      <xdr:rowOff>37796</xdr:rowOff>
    </xdr:from>
    <xdr:to>
      <xdr:col>9</xdr:col>
      <xdr:colOff>408214</xdr:colOff>
      <xdr:row>94</xdr:row>
      <xdr:rowOff>58596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1EF13D3-0B4B-4127-87F6-568E4A42A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034461" y="14914939"/>
          <a:ext cx="4884646" cy="2923657"/>
        </a:xfrm>
        <a:prstGeom prst="rect">
          <a:avLst/>
        </a:prstGeom>
      </xdr:spPr>
    </xdr:pic>
    <xdr:clientData/>
  </xdr:twoCellAnchor>
  <xdr:twoCellAnchor editAs="oneCell">
    <xdr:from>
      <xdr:col>24</xdr:col>
      <xdr:colOff>564445</xdr:colOff>
      <xdr:row>14</xdr:row>
      <xdr:rowOff>8817</xdr:rowOff>
    </xdr:from>
    <xdr:to>
      <xdr:col>33</xdr:col>
      <xdr:colOff>335139</xdr:colOff>
      <xdr:row>34</xdr:row>
      <xdr:rowOff>100048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B41FB3C-1BF9-4AB4-8FD9-3B4C204E8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169445" y="2601734"/>
          <a:ext cx="5247569" cy="3795397"/>
        </a:xfrm>
        <a:prstGeom prst="rect">
          <a:avLst/>
        </a:prstGeom>
      </xdr:spPr>
    </xdr:pic>
    <xdr:clientData/>
  </xdr:twoCellAnchor>
  <xdr:twoCellAnchor editAs="oneCell">
    <xdr:from>
      <xdr:col>0</xdr:col>
      <xdr:colOff>566964</xdr:colOff>
      <xdr:row>38</xdr:row>
      <xdr:rowOff>60476</xdr:rowOff>
    </xdr:from>
    <xdr:to>
      <xdr:col>8</xdr:col>
      <xdr:colOff>314867</xdr:colOff>
      <xdr:row>56</xdr:row>
      <xdr:rowOff>133955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1C9DC90-0DBD-4853-A6C2-5E3B894187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64" y="6954762"/>
          <a:ext cx="4646474" cy="333919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370406</xdr:colOff>
      <xdr:row>5</xdr:row>
      <xdr:rowOff>166018</xdr:rowOff>
    </xdr:from>
    <xdr:to>
      <xdr:col>5</xdr:col>
      <xdr:colOff>420806</xdr:colOff>
      <xdr:row>6</xdr:row>
      <xdr:rowOff>5553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43" name="Ink 42">
              <a:extLst>
                <a:ext uri="{FF2B5EF4-FFF2-40B4-BE49-F238E27FC236}">
                  <a16:creationId xmlns:a16="http://schemas.microsoft.com/office/drawing/2014/main" id="{01165965-6125-485F-A9B3-7FD5B8318F2D}"/>
                </a:ext>
              </a:extLst>
            </xdr14:cNvPr>
            <xdr14:cNvContentPartPr/>
          </xdr14:nvContentPartPr>
          <xdr14:nvPr macro=""/>
          <xdr14:xfrm>
            <a:off x="3719857" y="1142941"/>
            <a:ext cx="50400" cy="34920"/>
          </xdr14:xfrm>
        </xdr:contentPart>
      </mc:Choice>
      <mc:Fallback xmlns="">
        <xdr:pic>
          <xdr:nvPicPr>
            <xdr:cNvPr id="43" name="Ink 42">
              <a:extLst>
                <a:ext uri="{FF2B5EF4-FFF2-40B4-BE49-F238E27FC236}">
                  <a16:creationId xmlns:a16="http://schemas.microsoft.com/office/drawing/2014/main" id="{01165965-6125-485F-A9B3-7FD5B8318F2D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3702217" y="1124941"/>
              <a:ext cx="86040" cy="70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276388</xdr:colOff>
      <xdr:row>30</xdr:row>
      <xdr:rowOff>81212</xdr:rowOff>
    </xdr:from>
    <xdr:to>
      <xdr:col>11</xdr:col>
      <xdr:colOff>100697</xdr:colOff>
      <xdr:row>30</xdr:row>
      <xdr:rowOff>95972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D1FDB1BF-AB9E-405C-9A64-1EE99D17DBE1}"/>
                </a:ext>
              </a:extLst>
            </xdr14:cNvPr>
            <xdr14:cNvContentPartPr/>
          </xdr14:nvContentPartPr>
          <xdr14:nvPr macro=""/>
          <xdr14:xfrm>
            <a:off x="6374903" y="5551014"/>
            <a:ext cx="434160" cy="14760"/>
          </xdr14:xfrm>
        </xdr:contentPart>
      </mc:Choice>
      <mc:Fallback xmlns=""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D1FDB1BF-AB9E-405C-9A64-1EE99D17DBE1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6356903" y="5533014"/>
              <a:ext cx="469800" cy="50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39</xdr:col>
      <xdr:colOff>317500</xdr:colOff>
      <xdr:row>71</xdr:row>
      <xdr:rowOff>29171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ADDDF86-FA3C-44A1-A59E-EAE06C6EB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4198036" cy="129106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92927</xdr:rowOff>
    </xdr:from>
    <xdr:ext cx="1871814" cy="1148799"/>
    <xdr:pic>
      <xdr:nvPicPr>
        <xdr:cNvPr id="2" name="Picture 1">
          <a:extLst>
            <a:ext uri="{FF2B5EF4-FFF2-40B4-BE49-F238E27FC236}">
              <a16:creationId xmlns:a16="http://schemas.microsoft.com/office/drawing/2014/main" id="{40737222-B2B8-4616-8D9F-110856D9C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2927"/>
          <a:ext cx="1871814" cy="1148799"/>
        </a:xfrm>
        <a:prstGeom prst="rect">
          <a:avLst/>
        </a:prstGeom>
      </xdr:spPr>
    </xdr:pic>
    <xdr:clientData/>
  </xdr:oneCellAnchor>
  <xdr:oneCellAnchor>
    <xdr:from>
      <xdr:col>3</xdr:col>
      <xdr:colOff>256461</xdr:colOff>
      <xdr:row>1</xdr:row>
      <xdr:rowOff>176517</xdr:rowOff>
    </xdr:from>
    <xdr:ext cx="1803051" cy="979525"/>
    <xdr:pic>
      <xdr:nvPicPr>
        <xdr:cNvPr id="3" name="Picture 2">
          <a:extLst>
            <a:ext uri="{FF2B5EF4-FFF2-40B4-BE49-F238E27FC236}">
              <a16:creationId xmlns:a16="http://schemas.microsoft.com/office/drawing/2014/main" id="{93DD21F9-0A44-4B0D-B77F-9578F04434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261" y="360667"/>
          <a:ext cx="1803051" cy="979525"/>
        </a:xfrm>
        <a:prstGeom prst="rect">
          <a:avLst/>
        </a:prstGeom>
      </xdr:spPr>
    </xdr:pic>
    <xdr:clientData/>
  </xdr:oneCellAnchor>
  <xdr:twoCellAnchor>
    <xdr:from>
      <xdr:col>3</xdr:col>
      <xdr:colOff>327768</xdr:colOff>
      <xdr:row>0</xdr:row>
      <xdr:rowOff>165100</xdr:rowOff>
    </xdr:from>
    <xdr:to>
      <xdr:col>5</xdr:col>
      <xdr:colOff>501804</xdr:colOff>
      <xdr:row>2</xdr:row>
      <xdr:rowOff>29770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7314232-DB6C-4F18-AF69-7E3E6B466D1A}"/>
            </a:ext>
          </a:extLst>
        </xdr:cNvPr>
        <xdr:cNvGrpSpPr/>
      </xdr:nvGrpSpPr>
      <xdr:grpSpPr>
        <a:xfrm>
          <a:off x="2344827" y="165100"/>
          <a:ext cx="1518742" cy="250650"/>
          <a:chOff x="4895849" y="1264846"/>
          <a:chExt cx="2966191" cy="600074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C6C51CA7-55C9-4180-82B0-F613CD83B435}"/>
              </a:ext>
            </a:extLst>
          </xdr:cNvPr>
          <xdr:cNvSpPr/>
        </xdr:nvSpPr>
        <xdr:spPr>
          <a:xfrm>
            <a:off x="5076825" y="1264846"/>
            <a:ext cx="2785215" cy="600074"/>
          </a:xfrm>
          <a:prstGeom prst="roundRect">
            <a:avLst/>
          </a:prstGeom>
          <a:solidFill>
            <a:schemeClr val="bg2"/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1" hangingPunct="1"/>
            <a:r>
              <a:rPr lang="en-US" altLang="en-US" sz="900" b="1">
                <a:solidFill>
                  <a:schemeClr val="tx1"/>
                </a:solidFill>
                <a:cs typeface="Arial" panose="020B0604020202020204" pitchFamily="34" charset="0"/>
              </a:rPr>
              <a:t>Grouping datapoints - rows</a:t>
            </a:r>
            <a:endParaRPr lang="en-US" altLang="en-US" sz="1050">
              <a:solidFill>
                <a:schemeClr val="tx1"/>
              </a:solidFill>
              <a:cs typeface="Arial" panose="020B0604020202020204" pitchFamily="34" charset="0"/>
            </a:endParaRPr>
          </a:p>
        </xdr:txBody>
      </xdr:sp>
      <xdr:sp macro="" textlink="">
        <xdr:nvSpPr>
          <xdr:cNvPr id="6" name="Oval 5">
            <a:extLst>
              <a:ext uri="{FF2B5EF4-FFF2-40B4-BE49-F238E27FC236}">
                <a16:creationId xmlns:a16="http://schemas.microsoft.com/office/drawing/2014/main" id="{069EA04A-9FEA-4FA3-9621-BD5E5F6A4756}"/>
              </a:ext>
            </a:extLst>
          </xdr:cNvPr>
          <xdr:cNvSpPr/>
        </xdr:nvSpPr>
        <xdr:spPr>
          <a:xfrm>
            <a:off x="4895849" y="1364859"/>
            <a:ext cx="428625" cy="40005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1</a:t>
            </a:r>
          </a:p>
        </xdr:txBody>
      </xdr:sp>
    </xdr:grpSp>
    <xdr:clientData/>
  </xdr:twoCellAnchor>
  <xdr:twoCellAnchor>
    <xdr:from>
      <xdr:col>6</xdr:col>
      <xdr:colOff>330055</xdr:colOff>
      <xdr:row>0</xdr:row>
      <xdr:rowOff>77439</xdr:rowOff>
    </xdr:from>
    <xdr:to>
      <xdr:col>8</xdr:col>
      <xdr:colOff>504091</xdr:colOff>
      <xdr:row>1</xdr:row>
      <xdr:rowOff>126259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10C6B656-EC24-4F61-BA6C-6AA160715042}"/>
            </a:ext>
          </a:extLst>
        </xdr:cNvPr>
        <xdr:cNvGrpSpPr/>
      </xdr:nvGrpSpPr>
      <xdr:grpSpPr>
        <a:xfrm>
          <a:off x="4364173" y="77439"/>
          <a:ext cx="1518742" cy="241810"/>
          <a:chOff x="4895849" y="1164835"/>
          <a:chExt cx="2966191" cy="600075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09DAF4C6-0238-423F-9B1D-CB6A6DC25F9C}"/>
              </a:ext>
            </a:extLst>
          </xdr:cNvPr>
          <xdr:cNvSpPr/>
        </xdr:nvSpPr>
        <xdr:spPr>
          <a:xfrm>
            <a:off x="5076825" y="1164835"/>
            <a:ext cx="2785215" cy="600075"/>
          </a:xfrm>
          <a:prstGeom prst="roundRect">
            <a:avLst/>
          </a:prstGeom>
          <a:solidFill>
            <a:schemeClr val="bg2"/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1" hangingPunct="1"/>
            <a:r>
              <a:rPr lang="en-US" altLang="en-US" sz="800" b="1">
                <a:solidFill>
                  <a:schemeClr val="tx1"/>
                </a:solidFill>
                <a:cs typeface="Arial" panose="020B0604020202020204" pitchFamily="34" charset="0"/>
              </a:rPr>
              <a:t>Homogeneity within datapoints </a:t>
            </a:r>
            <a:endParaRPr lang="en-US" altLang="en-US" sz="1000">
              <a:solidFill>
                <a:schemeClr val="tx1"/>
              </a:solidFill>
              <a:cs typeface="Arial" panose="020B0604020202020204" pitchFamily="34" charset="0"/>
            </a:endParaRPr>
          </a:p>
        </xdr:txBody>
      </xdr:sp>
      <xdr:sp macro="" textlink="">
        <xdr:nvSpPr>
          <xdr:cNvPr id="9" name="Oval 8">
            <a:extLst>
              <a:ext uri="{FF2B5EF4-FFF2-40B4-BE49-F238E27FC236}">
                <a16:creationId xmlns:a16="http://schemas.microsoft.com/office/drawing/2014/main" id="{78DF3B95-7334-4241-9633-4A427B087CD6}"/>
              </a:ext>
            </a:extLst>
          </xdr:cNvPr>
          <xdr:cNvSpPr/>
        </xdr:nvSpPr>
        <xdr:spPr>
          <a:xfrm>
            <a:off x="4895849" y="1241034"/>
            <a:ext cx="428625" cy="40005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2</a:t>
            </a:r>
          </a:p>
        </xdr:txBody>
      </xdr:sp>
    </xdr:grpSp>
    <xdr:clientData/>
  </xdr:twoCellAnchor>
  <xdr:twoCellAnchor>
    <xdr:from>
      <xdr:col>3</xdr:col>
      <xdr:colOff>153337</xdr:colOff>
      <xdr:row>3</xdr:row>
      <xdr:rowOff>64565</xdr:rowOff>
    </xdr:from>
    <xdr:to>
      <xdr:col>3</xdr:col>
      <xdr:colOff>318873</xdr:colOff>
      <xdr:row>4</xdr:row>
      <xdr:rowOff>27631</xdr:rowOff>
    </xdr:to>
    <xdr:sp macro="" textlink="">
      <xdr:nvSpPr>
        <xdr:cNvPr id="10" name="Arrow: Chevron 9">
          <a:extLst>
            <a:ext uri="{FF2B5EF4-FFF2-40B4-BE49-F238E27FC236}">
              <a16:creationId xmlns:a16="http://schemas.microsoft.com/office/drawing/2014/main" id="{9D44342F-8822-4D88-8A0E-286168074492}"/>
            </a:ext>
          </a:extLst>
        </xdr:cNvPr>
        <xdr:cNvSpPr/>
      </xdr:nvSpPr>
      <xdr:spPr>
        <a:xfrm>
          <a:off x="1982137" y="617015"/>
          <a:ext cx="165536" cy="147216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160907</xdr:colOff>
      <xdr:row>3</xdr:row>
      <xdr:rowOff>121978</xdr:rowOff>
    </xdr:from>
    <xdr:to>
      <xdr:col>6</xdr:col>
      <xdr:colOff>326443</xdr:colOff>
      <xdr:row>4</xdr:row>
      <xdr:rowOff>85044</xdr:rowOff>
    </xdr:to>
    <xdr:sp macro="" textlink="">
      <xdr:nvSpPr>
        <xdr:cNvPr id="11" name="Arrow: Chevron 10">
          <a:extLst>
            <a:ext uri="{FF2B5EF4-FFF2-40B4-BE49-F238E27FC236}">
              <a16:creationId xmlns:a16="http://schemas.microsoft.com/office/drawing/2014/main" id="{2F6E6AAD-71F5-4375-81B2-4B249AEC1224}"/>
            </a:ext>
          </a:extLst>
        </xdr:cNvPr>
        <xdr:cNvSpPr/>
      </xdr:nvSpPr>
      <xdr:spPr>
        <a:xfrm>
          <a:off x="3818507" y="674428"/>
          <a:ext cx="165536" cy="147216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475931</xdr:colOff>
      <xdr:row>6</xdr:row>
      <xdr:rowOff>181022</xdr:rowOff>
    </xdr:from>
    <xdr:to>
      <xdr:col>8</xdr:col>
      <xdr:colOff>44439</xdr:colOff>
      <xdr:row>7</xdr:row>
      <xdr:rowOff>133696</xdr:rowOff>
    </xdr:to>
    <xdr:sp macro="" textlink="">
      <xdr:nvSpPr>
        <xdr:cNvPr id="12" name="Arrow: Chevron 11">
          <a:extLst>
            <a:ext uri="{FF2B5EF4-FFF2-40B4-BE49-F238E27FC236}">
              <a16:creationId xmlns:a16="http://schemas.microsoft.com/office/drawing/2014/main" id="{5F4334DB-8760-4A9A-B382-2D4F6FB3493F}"/>
            </a:ext>
          </a:extLst>
        </xdr:cNvPr>
        <xdr:cNvSpPr/>
      </xdr:nvSpPr>
      <xdr:spPr>
        <a:xfrm rot="5400000">
          <a:off x="4763773" y="1265280"/>
          <a:ext cx="136824" cy="178108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395553</xdr:colOff>
      <xdr:row>7</xdr:row>
      <xdr:rowOff>174625</xdr:rowOff>
    </xdr:from>
    <xdr:to>
      <xdr:col>8</xdr:col>
      <xdr:colOff>569589</xdr:colOff>
      <xdr:row>9</xdr:row>
      <xdr:rowOff>39296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BA9BEF95-2384-4E0E-AB00-CC7E96AF141A}"/>
            </a:ext>
          </a:extLst>
        </xdr:cNvPr>
        <xdr:cNvGrpSpPr/>
      </xdr:nvGrpSpPr>
      <xdr:grpSpPr>
        <a:xfrm>
          <a:off x="4429671" y="1525556"/>
          <a:ext cx="1518742" cy="250652"/>
          <a:chOff x="4895849" y="1164835"/>
          <a:chExt cx="2966191" cy="600075"/>
        </a:xfrm>
      </xdr:grpSpPr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26855AB0-0991-4575-ACA8-4F4788BF3654}"/>
              </a:ext>
            </a:extLst>
          </xdr:cNvPr>
          <xdr:cNvSpPr/>
        </xdr:nvSpPr>
        <xdr:spPr>
          <a:xfrm>
            <a:off x="5076825" y="1164835"/>
            <a:ext cx="2785215" cy="600075"/>
          </a:xfrm>
          <a:prstGeom prst="roundRect">
            <a:avLst/>
          </a:prstGeom>
          <a:solidFill>
            <a:schemeClr val="bg2"/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1" hangingPunct="1"/>
            <a:r>
              <a:rPr lang="en-US" altLang="en-US" sz="800" b="1">
                <a:solidFill>
                  <a:schemeClr val="tx1"/>
                </a:solidFill>
                <a:cs typeface="Arial" panose="020B0604020202020204" pitchFamily="34" charset="0"/>
              </a:rPr>
              <a:t>Heterogeneity between datapoints </a:t>
            </a:r>
            <a:endParaRPr lang="en-US" altLang="en-US" sz="1000">
              <a:solidFill>
                <a:schemeClr val="tx1"/>
              </a:solidFill>
              <a:cs typeface="Arial" panose="020B0604020202020204" pitchFamily="34" charset="0"/>
            </a:endParaRPr>
          </a:p>
        </xdr:txBody>
      </xdr:sp>
      <xdr:sp macro="" textlink="">
        <xdr:nvSpPr>
          <xdr:cNvPr id="15" name="Oval 14">
            <a:extLst>
              <a:ext uri="{FF2B5EF4-FFF2-40B4-BE49-F238E27FC236}">
                <a16:creationId xmlns:a16="http://schemas.microsoft.com/office/drawing/2014/main" id="{56E0AC70-9D0B-4C34-9970-853BB7717BA5}"/>
              </a:ext>
            </a:extLst>
          </xdr:cNvPr>
          <xdr:cNvSpPr/>
        </xdr:nvSpPr>
        <xdr:spPr>
          <a:xfrm>
            <a:off x="4895849" y="1241034"/>
            <a:ext cx="428625" cy="40005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/>
              <a:t>3</a:t>
            </a:r>
          </a:p>
        </xdr:txBody>
      </xdr:sp>
    </xdr:grpSp>
    <xdr:clientData/>
  </xdr:twoCellAnchor>
  <xdr:oneCellAnchor>
    <xdr:from>
      <xdr:col>11</xdr:col>
      <xdr:colOff>571917</xdr:colOff>
      <xdr:row>1</xdr:row>
      <xdr:rowOff>138668</xdr:rowOff>
    </xdr:from>
    <xdr:ext cx="2110634" cy="1367649"/>
    <xdr:pic>
      <xdr:nvPicPr>
        <xdr:cNvPr id="16" name="Picture 15">
          <a:extLst>
            <a:ext uri="{FF2B5EF4-FFF2-40B4-BE49-F238E27FC236}">
              <a16:creationId xmlns:a16="http://schemas.microsoft.com/office/drawing/2014/main" id="{F011B299-DB46-4773-A7B4-CDA4E8380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71815" y="320097"/>
          <a:ext cx="2110634" cy="1367649"/>
        </a:xfrm>
        <a:prstGeom prst="rect">
          <a:avLst/>
        </a:prstGeom>
      </xdr:spPr>
    </xdr:pic>
    <xdr:clientData/>
  </xdr:oneCellAnchor>
  <xdr:oneCellAnchor>
    <xdr:from>
      <xdr:col>6</xdr:col>
      <xdr:colOff>393465</xdr:colOff>
      <xdr:row>9</xdr:row>
      <xdr:rowOff>37207</xdr:rowOff>
    </xdr:from>
    <xdr:ext cx="2086529" cy="1007445"/>
    <xdr:pic>
      <xdr:nvPicPr>
        <xdr:cNvPr id="17" name="Picture 16">
          <a:extLst>
            <a:ext uri="{FF2B5EF4-FFF2-40B4-BE49-F238E27FC236}">
              <a16:creationId xmlns:a16="http://schemas.microsoft.com/office/drawing/2014/main" id="{5B900D39-2522-4976-99B8-B594B345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51065" y="1694557"/>
          <a:ext cx="2086529" cy="1007445"/>
        </a:xfrm>
        <a:prstGeom prst="rect">
          <a:avLst/>
        </a:prstGeom>
      </xdr:spPr>
    </xdr:pic>
    <xdr:clientData/>
  </xdr:oneCellAnchor>
  <xdr:twoCellAnchor>
    <xdr:from>
      <xdr:col>3</xdr:col>
      <xdr:colOff>462468</xdr:colOff>
      <xdr:row>10</xdr:row>
      <xdr:rowOff>22154</xdr:rowOff>
    </xdr:from>
    <xdr:to>
      <xdr:col>6</xdr:col>
      <xdr:colOff>26904</xdr:colOff>
      <xdr:row>11</xdr:row>
      <xdr:rowOff>70975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75AEA74C-92C4-4ED1-AF2D-C189A8ABD563}"/>
            </a:ext>
          </a:extLst>
        </xdr:cNvPr>
        <xdr:cNvGrpSpPr/>
      </xdr:nvGrpSpPr>
      <xdr:grpSpPr>
        <a:xfrm>
          <a:off x="2479527" y="1952056"/>
          <a:ext cx="1581495" cy="241811"/>
          <a:chOff x="4895849" y="1164835"/>
          <a:chExt cx="2966191" cy="600075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DEDFAC09-A1DB-4EF6-A1F9-09DFED02E573}"/>
              </a:ext>
            </a:extLst>
          </xdr:cNvPr>
          <xdr:cNvSpPr/>
        </xdr:nvSpPr>
        <xdr:spPr>
          <a:xfrm>
            <a:off x="5076825" y="1164835"/>
            <a:ext cx="2785215" cy="600075"/>
          </a:xfrm>
          <a:prstGeom prst="roundRect">
            <a:avLst/>
          </a:prstGeom>
          <a:solidFill>
            <a:schemeClr val="bg2"/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eaLnBrk="1" hangingPunct="1"/>
            <a:r>
              <a:rPr lang="en-US" altLang="en-US" sz="900" b="1">
                <a:solidFill>
                  <a:schemeClr val="tx1"/>
                </a:solidFill>
                <a:cs typeface="Arial" panose="020B0604020202020204" pitchFamily="34" charset="0"/>
              </a:rPr>
              <a:t>SSB &gt; SSW</a:t>
            </a:r>
            <a:endParaRPr lang="en-US" altLang="en-US" sz="1050">
              <a:solidFill>
                <a:schemeClr val="tx1"/>
              </a:solidFill>
              <a:cs typeface="Arial" panose="020B0604020202020204" pitchFamily="34" charset="0"/>
            </a:endParaRPr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6A8BC566-640B-4F37-8627-A796B5F950D6}"/>
              </a:ext>
            </a:extLst>
          </xdr:cNvPr>
          <xdr:cNvSpPr/>
        </xdr:nvSpPr>
        <xdr:spPr>
          <a:xfrm>
            <a:off x="4895849" y="1241034"/>
            <a:ext cx="428625" cy="40005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400"/>
              <a:t>4</a:t>
            </a:r>
          </a:p>
        </xdr:txBody>
      </xdr:sp>
    </xdr:grpSp>
    <xdr:clientData/>
  </xdr:twoCellAnchor>
  <xdr:twoCellAnchor>
    <xdr:from>
      <xdr:col>6</xdr:col>
      <xdr:colOff>74328</xdr:colOff>
      <xdr:row>10</xdr:row>
      <xdr:rowOff>108240</xdr:rowOff>
    </xdr:from>
    <xdr:to>
      <xdr:col>6</xdr:col>
      <xdr:colOff>239864</xdr:colOff>
      <xdr:row>11</xdr:row>
      <xdr:rowOff>71306</xdr:rowOff>
    </xdr:to>
    <xdr:sp macro="" textlink="">
      <xdr:nvSpPr>
        <xdr:cNvPr id="21" name="Arrow: Chevron 20">
          <a:extLst>
            <a:ext uri="{FF2B5EF4-FFF2-40B4-BE49-F238E27FC236}">
              <a16:creationId xmlns:a16="http://schemas.microsoft.com/office/drawing/2014/main" id="{659DFD0C-4CF3-4C29-A254-E9C532D50043}"/>
            </a:ext>
          </a:extLst>
        </xdr:cNvPr>
        <xdr:cNvSpPr/>
      </xdr:nvSpPr>
      <xdr:spPr>
        <a:xfrm rot="10800000">
          <a:off x="3731928" y="1949740"/>
          <a:ext cx="165536" cy="147216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 sz="1400">
            <a:solidFill>
              <a:schemeClr val="tx1"/>
            </a:solidFill>
          </a:endParaRPr>
        </a:p>
      </xdr:txBody>
    </xdr:sp>
    <xdr:clientData/>
  </xdr:twoCellAnchor>
  <xdr:oneCellAnchor>
    <xdr:from>
      <xdr:col>0</xdr:col>
      <xdr:colOff>45357</xdr:colOff>
      <xdr:row>4</xdr:row>
      <xdr:rowOff>126984</xdr:rowOff>
    </xdr:from>
    <xdr:ext cx="3006529" cy="1562683"/>
    <xdr:pic>
      <xdr:nvPicPr>
        <xdr:cNvPr id="22" name="Picture 21">
          <a:extLst>
            <a:ext uri="{FF2B5EF4-FFF2-40B4-BE49-F238E27FC236}">
              <a16:creationId xmlns:a16="http://schemas.microsoft.com/office/drawing/2014/main" id="{08DE3484-5491-4841-9B2E-678C4FBB1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357" y="852698"/>
          <a:ext cx="3006529" cy="1562683"/>
        </a:xfrm>
        <a:prstGeom prst="rect">
          <a:avLst/>
        </a:prstGeom>
      </xdr:spPr>
    </xdr:pic>
    <xdr:clientData/>
  </xdr:oneCellAnchor>
  <xdr:oneCellAnchor>
    <xdr:from>
      <xdr:col>0</xdr:col>
      <xdr:colOff>12700</xdr:colOff>
      <xdr:row>16</xdr:row>
      <xdr:rowOff>3368</xdr:rowOff>
    </xdr:from>
    <xdr:ext cx="6076950" cy="2881500"/>
    <xdr:pic>
      <xdr:nvPicPr>
        <xdr:cNvPr id="23" name="Picture 22">
          <a:extLst>
            <a:ext uri="{FF2B5EF4-FFF2-40B4-BE49-F238E27FC236}">
              <a16:creationId xmlns:a16="http://schemas.microsoft.com/office/drawing/2014/main" id="{489D919E-590F-433D-A9CE-9CB6DB601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" y="2949768"/>
          <a:ext cx="6076950" cy="2881500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31</xdr:row>
      <xdr:rowOff>157596</xdr:rowOff>
    </xdr:from>
    <xdr:to>
      <xdr:col>9</xdr:col>
      <xdr:colOff>571875</xdr:colOff>
      <xdr:row>46</xdr:row>
      <xdr:rowOff>142551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337A582-60C7-40BC-A24D-01FF1CE5B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5781882"/>
          <a:ext cx="6053610" cy="2706383"/>
        </a:xfrm>
        <a:prstGeom prst="rect">
          <a:avLst/>
        </a:prstGeom>
      </xdr:spPr>
    </xdr:pic>
    <xdr:clientData/>
  </xdr:twoCellAnchor>
  <xdr:twoCellAnchor editAs="oneCell">
    <xdr:from>
      <xdr:col>13</xdr:col>
      <xdr:colOff>496478</xdr:colOff>
      <xdr:row>28</xdr:row>
      <xdr:rowOff>28603</xdr:rowOff>
    </xdr:from>
    <xdr:to>
      <xdr:col>19</xdr:col>
      <xdr:colOff>28603</xdr:colOff>
      <xdr:row>35</xdr:row>
      <xdr:rowOff>140609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13954EA-7C6E-4D13-9045-408F724F4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54001" y="5154369"/>
          <a:ext cx="3204827" cy="139344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150924</xdr:rowOff>
    </xdr:from>
    <xdr:to>
      <xdr:col>8</xdr:col>
      <xdr:colOff>199354</xdr:colOff>
      <xdr:row>60</xdr:row>
      <xdr:rowOff>39076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77D6B5C-00BA-4CA0-8A36-A99268B8F2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8689232"/>
          <a:ext cx="5083969" cy="2486767"/>
        </a:xfrm>
        <a:prstGeom prst="rect">
          <a:avLst/>
        </a:prstGeom>
      </xdr:spPr>
    </xdr:pic>
    <xdr:clientData/>
  </xdr:twoCellAnchor>
  <xdr:twoCellAnchor editAs="oneCell">
    <xdr:from>
      <xdr:col>2</xdr:col>
      <xdr:colOff>185616</xdr:colOff>
      <xdr:row>90</xdr:row>
      <xdr:rowOff>79438</xdr:rowOff>
    </xdr:from>
    <xdr:to>
      <xdr:col>9</xdr:col>
      <xdr:colOff>517769</xdr:colOff>
      <xdr:row>105</xdr:row>
      <xdr:rowOff>49851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322368A-091F-4BBD-A0D2-1D79B4282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06770" y="16784823"/>
          <a:ext cx="4606191" cy="27546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55</xdr:row>
      <xdr:rowOff>73024</xdr:rowOff>
    </xdr:from>
    <xdr:to>
      <xdr:col>9</xdr:col>
      <xdr:colOff>273050</xdr:colOff>
      <xdr:row>75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9EE0A5-5DF4-4EEF-A38E-0149833E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214351</xdr:colOff>
      <xdr:row>23</xdr:row>
      <xdr:rowOff>60909</xdr:rowOff>
    </xdr:from>
    <xdr:to>
      <xdr:col>11</xdr:col>
      <xdr:colOff>18649</xdr:colOff>
      <xdr:row>41</xdr:row>
      <xdr:rowOff>102497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755031-C1C4-4D7D-9089-02B32E8EC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48</xdr:row>
      <xdr:rowOff>26680</xdr:rowOff>
    </xdr:from>
    <xdr:to>
      <xdr:col>7</xdr:col>
      <xdr:colOff>687552</xdr:colOff>
      <xdr:row>66</xdr:row>
      <xdr:rowOff>65800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B354F0-A9A3-420A-9D3E-57622F5F01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376121</xdr:colOff>
      <xdr:row>1</xdr:row>
      <xdr:rowOff>148331</xdr:rowOff>
    </xdr:from>
    <xdr:to>
      <xdr:col>5</xdr:col>
      <xdr:colOff>517241</xdr:colOff>
      <xdr:row>1</xdr:row>
      <xdr:rowOff>154811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A73673E-FFA5-4E1D-B565-329DA0C607A7}"/>
                </a:ext>
              </a:extLst>
            </xdr14:cNvPr>
            <xdr14:cNvContentPartPr/>
          </xdr14:nvContentPartPr>
          <xdr14:nvPr macro=""/>
          <xdr14:xfrm>
            <a:off x="3478550" y="329760"/>
            <a:ext cx="141120" cy="6480"/>
          </xdr14:xfrm>
        </xdr:contentPart>
      </mc:Choice>
      <mc:Fallback xmlns=""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CA73673E-FFA5-4E1D-B565-329DA0C607A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460910" y="312120"/>
              <a:ext cx="176760" cy="42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526961</xdr:colOff>
      <xdr:row>4</xdr:row>
      <xdr:rowOff>116326</xdr:rowOff>
    </xdr:from>
    <xdr:to>
      <xdr:col>5</xdr:col>
      <xdr:colOff>539561</xdr:colOff>
      <xdr:row>4</xdr:row>
      <xdr:rowOff>120286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60" name="Ink 59">
              <a:extLst>
                <a:ext uri="{FF2B5EF4-FFF2-40B4-BE49-F238E27FC236}">
                  <a16:creationId xmlns:a16="http://schemas.microsoft.com/office/drawing/2014/main" id="{BF823784-A05C-4E25-A04E-71B4E075E3C8}"/>
                </a:ext>
              </a:extLst>
            </xdr14:cNvPr>
            <xdr14:cNvContentPartPr/>
          </xdr14:nvContentPartPr>
          <xdr14:nvPr macro=""/>
          <xdr14:xfrm>
            <a:off x="3629390" y="842040"/>
            <a:ext cx="12600" cy="3960"/>
          </xdr14:xfrm>
        </xdr:contentPart>
      </mc:Choice>
      <mc:Fallback xmlns="">
        <xdr:pic>
          <xdr:nvPicPr>
            <xdr:cNvPr id="60" name="Ink 59">
              <a:extLst>
                <a:ext uri="{FF2B5EF4-FFF2-40B4-BE49-F238E27FC236}">
                  <a16:creationId xmlns:a16="http://schemas.microsoft.com/office/drawing/2014/main" id="{BF823784-A05C-4E25-A04E-71B4E075E3C8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611750" y="824040"/>
              <a:ext cx="48240" cy="3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99624</xdr:colOff>
      <xdr:row>4</xdr:row>
      <xdr:rowOff>133606</xdr:rowOff>
    </xdr:from>
    <xdr:to>
      <xdr:col>6</xdr:col>
      <xdr:colOff>116544</xdr:colOff>
      <xdr:row>4</xdr:row>
      <xdr:rowOff>140446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61" name="Ink 60">
              <a:extLst>
                <a:ext uri="{FF2B5EF4-FFF2-40B4-BE49-F238E27FC236}">
                  <a16:creationId xmlns:a16="http://schemas.microsoft.com/office/drawing/2014/main" id="{8E287569-B206-4F03-834B-B8F651F5709A}"/>
                </a:ext>
              </a:extLst>
            </xdr14:cNvPr>
            <xdr14:cNvContentPartPr/>
          </xdr14:nvContentPartPr>
          <xdr14:nvPr macro=""/>
          <xdr14:xfrm>
            <a:off x="4072910" y="859320"/>
            <a:ext cx="16920" cy="6840"/>
          </xdr14:xfrm>
        </xdr:contentPart>
      </mc:Choice>
      <mc:Fallback xmlns="">
        <xdr:pic>
          <xdr:nvPicPr>
            <xdr:cNvPr id="61" name="Ink 60">
              <a:extLst>
                <a:ext uri="{FF2B5EF4-FFF2-40B4-BE49-F238E27FC236}">
                  <a16:creationId xmlns:a16="http://schemas.microsoft.com/office/drawing/2014/main" id="{8E287569-B206-4F03-834B-B8F651F5709A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4054910" y="841320"/>
              <a:ext cx="52560" cy="42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163120</xdr:colOff>
      <xdr:row>1</xdr:row>
      <xdr:rowOff>29820</xdr:rowOff>
    </xdr:from>
    <xdr:to>
      <xdr:col>11</xdr:col>
      <xdr:colOff>170680</xdr:colOff>
      <xdr:row>1</xdr:row>
      <xdr:rowOff>184260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56DD6206-99F6-F0B0-F90D-44D5243BD776}"/>
                </a:ext>
              </a:extLst>
            </xdr14:cNvPr>
            <xdr14:cNvContentPartPr/>
          </xdr14:nvContentPartPr>
          <xdr14:nvPr macro=""/>
          <xdr14:xfrm>
            <a:off x="9942120" y="220320"/>
            <a:ext cx="7560" cy="154440"/>
          </xdr14:xfrm>
        </xdr:contentPart>
      </mc:Choice>
      <mc:Fallback>
        <xdr:pic>
          <xdr:nvPicPr>
            <xdr:cNvPr id="15" name="Ink 14">
              <a:extLst>
                <a:ext uri="{FF2B5EF4-FFF2-40B4-BE49-F238E27FC236}">
                  <a16:creationId xmlns:a16="http://schemas.microsoft.com/office/drawing/2014/main" id="{56DD6206-99F6-F0B0-F90D-44D5243BD77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9926640" y="205200"/>
              <a:ext cx="38160" cy="185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1084400</xdr:colOff>
      <xdr:row>2</xdr:row>
      <xdr:rowOff>70080</xdr:rowOff>
    </xdr:from>
    <xdr:to>
      <xdr:col>8</xdr:col>
      <xdr:colOff>68320</xdr:colOff>
      <xdr:row>2</xdr:row>
      <xdr:rowOff>103920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1D7354E5-6510-8602-E3FE-521A02ED77B5}"/>
                </a:ext>
              </a:extLst>
            </xdr14:cNvPr>
            <xdr14:cNvContentPartPr/>
          </xdr14:nvContentPartPr>
          <xdr14:nvPr macro=""/>
          <xdr14:xfrm>
            <a:off x="6469200" y="451080"/>
            <a:ext cx="101520" cy="3384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1D7354E5-6510-8602-E3FE-521A02ED77B5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6453720" y="435960"/>
              <a:ext cx="132120" cy="64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164920</xdr:colOff>
      <xdr:row>2</xdr:row>
      <xdr:rowOff>36600</xdr:rowOff>
    </xdr:from>
    <xdr:to>
      <xdr:col>11</xdr:col>
      <xdr:colOff>179680</xdr:colOff>
      <xdr:row>2</xdr:row>
      <xdr:rowOff>154680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96E5D2D1-675B-25D8-4B5A-0B8AE6E1CB3D}"/>
                </a:ext>
              </a:extLst>
            </xdr14:cNvPr>
            <xdr14:cNvContentPartPr/>
          </xdr14:nvContentPartPr>
          <xdr14:nvPr macro=""/>
          <xdr14:xfrm>
            <a:off x="9943920" y="417600"/>
            <a:ext cx="14760" cy="118080"/>
          </xdr14:xfrm>
        </xdr:contentPart>
      </mc:Choice>
      <mc:Fallback>
        <xdr:pic>
          <xdr:nvPicPr>
            <xdr:cNvPr id="17" name="Ink 16">
              <a:extLst>
                <a:ext uri="{FF2B5EF4-FFF2-40B4-BE49-F238E27FC236}">
                  <a16:creationId xmlns:a16="http://schemas.microsoft.com/office/drawing/2014/main" id="{96E5D2D1-675B-25D8-4B5A-0B8AE6E1CB3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9928440" y="402120"/>
              <a:ext cx="45360" cy="14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176080</xdr:colOff>
      <xdr:row>3</xdr:row>
      <xdr:rowOff>67500</xdr:rowOff>
    </xdr:from>
    <xdr:to>
      <xdr:col>11</xdr:col>
      <xdr:colOff>190480</xdr:colOff>
      <xdr:row>4</xdr:row>
      <xdr:rowOff>35760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EE650788-4E56-2A50-5CD6-FB1700D4E2C6}"/>
                </a:ext>
              </a:extLst>
            </xdr14:cNvPr>
            <xdr14:cNvContentPartPr/>
          </xdr14:nvContentPartPr>
          <xdr14:nvPr macro=""/>
          <xdr14:xfrm>
            <a:off x="9955080" y="639000"/>
            <a:ext cx="14400" cy="15876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EE650788-4E56-2A50-5CD6-FB1700D4E2C6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9939600" y="623520"/>
              <a:ext cx="44640" cy="18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151240</xdr:colOff>
      <xdr:row>4</xdr:row>
      <xdr:rowOff>79680</xdr:rowOff>
    </xdr:from>
    <xdr:to>
      <xdr:col>11</xdr:col>
      <xdr:colOff>235480</xdr:colOff>
      <xdr:row>7</xdr:row>
      <xdr:rowOff>181380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25" name="Ink 24">
              <a:extLst>
                <a:ext uri="{FF2B5EF4-FFF2-40B4-BE49-F238E27FC236}">
                  <a16:creationId xmlns:a16="http://schemas.microsoft.com/office/drawing/2014/main" id="{EE1A5C82-17B0-E012-8FDB-9915249CE017}"/>
                </a:ext>
              </a:extLst>
            </xdr14:cNvPr>
            <xdr14:cNvContentPartPr/>
          </xdr14:nvContentPartPr>
          <xdr14:nvPr macro=""/>
          <xdr14:xfrm>
            <a:off x="9930240" y="841680"/>
            <a:ext cx="84240" cy="673200"/>
          </xdr14:xfrm>
        </xdr:contentPart>
      </mc:Choice>
      <mc:Fallback>
        <xdr:pic>
          <xdr:nvPicPr>
            <xdr:cNvPr id="25" name="Ink 24">
              <a:extLst>
                <a:ext uri="{FF2B5EF4-FFF2-40B4-BE49-F238E27FC236}">
                  <a16:creationId xmlns:a16="http://schemas.microsoft.com/office/drawing/2014/main" id="{EE1A5C82-17B0-E012-8FDB-9915249CE01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9914826" y="826200"/>
              <a:ext cx="114710" cy="703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109120</xdr:colOff>
      <xdr:row>8</xdr:row>
      <xdr:rowOff>71520</xdr:rowOff>
    </xdr:from>
    <xdr:to>
      <xdr:col>11</xdr:col>
      <xdr:colOff>176800</xdr:colOff>
      <xdr:row>8</xdr:row>
      <xdr:rowOff>183480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26" name="Ink 25">
              <a:extLst>
                <a:ext uri="{FF2B5EF4-FFF2-40B4-BE49-F238E27FC236}">
                  <a16:creationId xmlns:a16="http://schemas.microsoft.com/office/drawing/2014/main" id="{532BA4EF-70D5-5D07-217C-99BB2D77366A}"/>
                </a:ext>
              </a:extLst>
            </xdr14:cNvPr>
            <xdr14:cNvContentPartPr/>
          </xdr14:nvContentPartPr>
          <xdr14:nvPr macro=""/>
          <xdr14:xfrm>
            <a:off x="9888120" y="1595520"/>
            <a:ext cx="67680" cy="111960"/>
          </xdr14:xfrm>
        </xdr:contentPart>
      </mc:Choice>
      <mc:Fallback>
        <xdr:pic>
          <xdr:nvPicPr>
            <xdr:cNvPr id="26" name="Ink 25">
              <a:extLst>
                <a:ext uri="{FF2B5EF4-FFF2-40B4-BE49-F238E27FC236}">
                  <a16:creationId xmlns:a16="http://schemas.microsoft.com/office/drawing/2014/main" id="{532BA4EF-70D5-5D07-217C-99BB2D77366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9872640" y="1580400"/>
              <a:ext cx="98280" cy="142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128200</xdr:colOff>
      <xdr:row>9</xdr:row>
      <xdr:rowOff>102420</xdr:rowOff>
    </xdr:from>
    <xdr:to>
      <xdr:col>11</xdr:col>
      <xdr:colOff>215320</xdr:colOff>
      <xdr:row>10</xdr:row>
      <xdr:rowOff>11280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27" name="Ink 26">
              <a:extLst>
                <a:ext uri="{FF2B5EF4-FFF2-40B4-BE49-F238E27FC236}">
                  <a16:creationId xmlns:a16="http://schemas.microsoft.com/office/drawing/2014/main" id="{18D091CC-F090-DF26-F32C-74282FB8C87B}"/>
                </a:ext>
              </a:extLst>
            </xdr14:cNvPr>
            <xdr14:cNvContentPartPr/>
          </xdr14:nvContentPartPr>
          <xdr14:nvPr macro=""/>
          <xdr14:xfrm>
            <a:off x="9907200" y="1816920"/>
            <a:ext cx="87120" cy="99360"/>
          </xdr14:xfrm>
        </xdr:contentPart>
      </mc:Choice>
      <mc:Fallback>
        <xdr:pic>
          <xdr:nvPicPr>
            <xdr:cNvPr id="27" name="Ink 26">
              <a:extLst>
                <a:ext uri="{FF2B5EF4-FFF2-40B4-BE49-F238E27FC236}">
                  <a16:creationId xmlns:a16="http://schemas.microsoft.com/office/drawing/2014/main" id="{18D091CC-F090-DF26-F32C-74282FB8C87B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9892080" y="1801440"/>
              <a:ext cx="117360" cy="129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113440</xdr:colOff>
      <xdr:row>10</xdr:row>
      <xdr:rowOff>96600</xdr:rowOff>
    </xdr:from>
    <xdr:to>
      <xdr:col>11</xdr:col>
      <xdr:colOff>196960</xdr:colOff>
      <xdr:row>10</xdr:row>
      <xdr:rowOff>157800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28" name="Ink 27">
              <a:extLst>
                <a:ext uri="{FF2B5EF4-FFF2-40B4-BE49-F238E27FC236}">
                  <a16:creationId xmlns:a16="http://schemas.microsoft.com/office/drawing/2014/main" id="{B56EC568-3C53-F179-929F-C53664D3B0C6}"/>
                </a:ext>
              </a:extLst>
            </xdr14:cNvPr>
            <xdr14:cNvContentPartPr/>
          </xdr14:nvContentPartPr>
          <xdr14:nvPr macro=""/>
          <xdr14:xfrm>
            <a:off x="9892440" y="2001600"/>
            <a:ext cx="83520" cy="61200"/>
          </xdr14:xfrm>
        </xdr:contentPart>
      </mc:Choice>
      <mc:Fallback>
        <xdr:pic>
          <xdr:nvPicPr>
            <xdr:cNvPr id="28" name="Ink 27">
              <a:extLst>
                <a:ext uri="{FF2B5EF4-FFF2-40B4-BE49-F238E27FC236}">
                  <a16:creationId xmlns:a16="http://schemas.microsoft.com/office/drawing/2014/main" id="{B56EC568-3C53-F179-929F-C53664D3B0C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9877320" y="1986480"/>
              <a:ext cx="114120" cy="9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659640</xdr:colOff>
      <xdr:row>1</xdr:row>
      <xdr:rowOff>76260</xdr:rowOff>
    </xdr:from>
    <xdr:to>
      <xdr:col>16</xdr:col>
      <xdr:colOff>676560</xdr:colOff>
      <xdr:row>1</xdr:row>
      <xdr:rowOff>145020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8ED89566-700B-9D1A-741B-4DC989900757}"/>
                </a:ext>
              </a:extLst>
            </xdr14:cNvPr>
            <xdr14:cNvContentPartPr/>
          </xdr14:nvContentPartPr>
          <xdr14:nvPr macro=""/>
          <xdr14:xfrm>
            <a:off x="14909040" y="266760"/>
            <a:ext cx="16920" cy="6876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8ED89566-700B-9D1A-741B-4DC989900757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14893920" y="251640"/>
              <a:ext cx="47520" cy="9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627600</xdr:colOff>
      <xdr:row>4</xdr:row>
      <xdr:rowOff>57000</xdr:rowOff>
    </xdr:from>
    <xdr:to>
      <xdr:col>16</xdr:col>
      <xdr:colOff>736680</xdr:colOff>
      <xdr:row>4</xdr:row>
      <xdr:rowOff>161400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40E6683F-BE5E-03CD-1FA2-89EBB7998D45}"/>
                </a:ext>
              </a:extLst>
            </xdr14:cNvPr>
            <xdr14:cNvContentPartPr/>
          </xdr14:nvContentPartPr>
          <xdr14:nvPr macro=""/>
          <xdr14:xfrm>
            <a:off x="14877000" y="819000"/>
            <a:ext cx="109080" cy="10440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40E6683F-BE5E-03CD-1FA2-89EBB7998D45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14861880" y="803520"/>
              <a:ext cx="139680" cy="135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652800</xdr:colOff>
      <xdr:row>5</xdr:row>
      <xdr:rowOff>132900</xdr:rowOff>
    </xdr:from>
    <xdr:to>
      <xdr:col>16</xdr:col>
      <xdr:colOff>724440</xdr:colOff>
      <xdr:row>7</xdr:row>
      <xdr:rowOff>67980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41" name="Ink 40">
              <a:extLst>
                <a:ext uri="{FF2B5EF4-FFF2-40B4-BE49-F238E27FC236}">
                  <a16:creationId xmlns:a16="http://schemas.microsoft.com/office/drawing/2014/main" id="{160C4FC4-DDB2-29CA-C8F6-18FB3638D849}"/>
                </a:ext>
              </a:extLst>
            </xdr14:cNvPr>
            <xdr14:cNvContentPartPr/>
          </xdr14:nvContentPartPr>
          <xdr14:nvPr macro=""/>
          <xdr14:xfrm>
            <a:off x="14902200" y="1085400"/>
            <a:ext cx="71640" cy="316080"/>
          </xdr14:xfrm>
        </xdr:contentPart>
      </mc:Choice>
      <mc:Fallback>
        <xdr:pic>
          <xdr:nvPicPr>
            <xdr:cNvPr id="41" name="Ink 40">
              <a:extLst>
                <a:ext uri="{FF2B5EF4-FFF2-40B4-BE49-F238E27FC236}">
                  <a16:creationId xmlns:a16="http://schemas.microsoft.com/office/drawing/2014/main" id="{160C4FC4-DDB2-29CA-C8F6-18FB3638D849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14887156" y="1070280"/>
              <a:ext cx="101729" cy="34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656040</xdr:colOff>
      <xdr:row>2</xdr:row>
      <xdr:rowOff>94560</xdr:rowOff>
    </xdr:from>
    <xdr:to>
      <xdr:col>16</xdr:col>
      <xdr:colOff>666120</xdr:colOff>
      <xdr:row>3</xdr:row>
      <xdr:rowOff>155340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6495285-ADC6-C0C0-E19E-5CB9D19891DB}"/>
                </a:ext>
              </a:extLst>
            </xdr14:cNvPr>
            <xdr14:cNvContentPartPr/>
          </xdr14:nvContentPartPr>
          <xdr14:nvPr macro=""/>
          <xdr14:xfrm>
            <a:off x="14905440" y="475560"/>
            <a:ext cx="10080" cy="25128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86495285-ADC6-C0C0-E19E-5CB9D19891D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14889960" y="460080"/>
              <a:ext cx="40320" cy="28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638400</xdr:colOff>
      <xdr:row>7</xdr:row>
      <xdr:rowOff>168780</xdr:rowOff>
    </xdr:from>
    <xdr:to>
      <xdr:col>16</xdr:col>
      <xdr:colOff>788880</xdr:colOff>
      <xdr:row>10</xdr:row>
      <xdr:rowOff>178320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42923D04-7B56-43F5-9761-890E98FEC878}"/>
                </a:ext>
              </a:extLst>
            </xdr14:cNvPr>
            <xdr14:cNvContentPartPr/>
          </xdr14:nvContentPartPr>
          <xdr14:nvPr macro=""/>
          <xdr14:xfrm>
            <a:off x="14887800" y="1502280"/>
            <a:ext cx="150480" cy="581040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42923D04-7B56-43F5-9761-890E98FEC878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14872644" y="1487151"/>
              <a:ext cx="181153" cy="6116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746020</xdr:colOff>
      <xdr:row>1</xdr:row>
      <xdr:rowOff>153300</xdr:rowOff>
    </xdr:from>
    <xdr:to>
      <xdr:col>9</xdr:col>
      <xdr:colOff>749620</xdr:colOff>
      <xdr:row>1</xdr:row>
      <xdr:rowOff>156180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47" name="Ink 46">
              <a:extLst>
                <a:ext uri="{FF2B5EF4-FFF2-40B4-BE49-F238E27FC236}">
                  <a16:creationId xmlns:a16="http://schemas.microsoft.com/office/drawing/2014/main" id="{BD1A0EE6-09BA-80B6-B2F8-07AF2C5BDB97}"/>
                </a:ext>
              </a:extLst>
            </xdr14:cNvPr>
            <xdr14:cNvContentPartPr/>
          </xdr14:nvContentPartPr>
          <xdr14:nvPr macro=""/>
          <xdr14:xfrm>
            <a:off x="8048520" y="343800"/>
            <a:ext cx="3600" cy="2880"/>
          </xdr14:xfrm>
        </xdr:contentPart>
      </mc:Choice>
      <mc:Fallback>
        <xdr:pic>
          <xdr:nvPicPr>
            <xdr:cNvPr id="47" name="Ink 46">
              <a:extLst>
                <a:ext uri="{FF2B5EF4-FFF2-40B4-BE49-F238E27FC236}">
                  <a16:creationId xmlns:a16="http://schemas.microsoft.com/office/drawing/2014/main" id="{BD1A0EE6-09BA-80B6-B2F8-07AF2C5BDB97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8039880" y="334800"/>
              <a:ext cx="21240" cy="205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23T10:41:25.254"/>
    </inkml:context>
    <inkml:brush xml:id="br0">
      <inkml:brushProperty name="width" value="0.1" units="cm"/>
      <inkml:brushProperty name="height" value="0.1" units="cm"/>
    </inkml:brush>
  </inkml:definitions>
  <inkml:trace contextRef="#ctx0" brushRef="#br0">4293 2525 660 0 0,'-21'10'9865'0'0,"21"-10"-9845"0"0,0 0-1 0 0,0 0 1 0 0,-1-1-1 0 0,1 1 1 0 0,0 0-1 0 0,0 0 1 0 0,0-1-1 0 0,0 1 1 0 0,0 0-1 0 0,0 0 1 0 0,0-1-1 0 0,0 1 1 0 0,0 0 0 0 0,0-1-1 0 0,0 1 1 0 0,0 0-1 0 0,0 0 1 0 0,0-1-1 0 0,0 1 1 0 0,0 0-1 0 0,0-1 1 0 0,0 1-1 0 0,0 0 1 0 0,0 0-1 0 0,0-1 1 0 0,0 1 0 0 0,1 0-1 0 0,-1 0 1 0 0,0-1-1 0 0,0 1 1 0 0,0 0-1 0 0,0 0 1 0 0,1 0-1 0 0,-1-1 1 0 0,0 1-1 0 0,0 0 1 0 0,1 0-1 0 0,15-16 150 0 0,28-13-1032 0 0,-38 25 535 0 0,40-21-3765 0 0,-22 12 345 0 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5:09.958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8 51 11221,'3'-19'2068,"0"3"-1798,6 8-180,1 3 0,2 2 0,2 4-90,1 3 0,-4 2 0,-1 2 0,-4-1 90,-1 0 90,0 2 0,-1 4-90,-2 2 0,-2 5 0,-2-3-90,-2-2 90,0-5-90,-1 0 0,0-1 90,-1 1-90,1-2 90,0 0-90,0 0 89,-2 2 91,1 0 180,-1 0 360,1-1-91,1-1-449,8-2-90,2-1 0,10-3 0,2-3-90,-1 0 0,-1-1 0,-3 1 0,0-1 0,-1 0 0,1 0 0,-1 0-180,0 0-809,0 0-1260,2-1 2249,-2-1 0,-2 2 0,-4 0 0</inkml:trace>
  <inkml:trace contextRef="#ctx0" brushRef="#br0" timeOffset="1144">172 447 12120,'-1'25'720,"0"-4"-630,0-4 0,-1-2 0,1 1-1,0 2 1,0 0 0,-1 1-90,1 1 90,-1 1-270,0 0-179,1 1-271,-1-2-180,0 0-1078,1 0-361,-1-1 2249,-1 0 0,1 1 0,-1 0 0</inkml:trace>
  <inkml:trace contextRef="#ctx0" brushRef="#br0" timeOffset="1923">40 982 13289,'-1'29'270,"1"-5"-180,0-5-90,1-4 90,0 1 0,-1 2-90,2 1-90,0 0-90,0 2-180,1 0-89,0 2-91,-1-2-90,1 2-179,-2-3-810,1 1-180,-1-2 1799,1-1 0,-1-8 0,-1-2 0</inkml:trace>
  <inkml:trace contextRef="#ctx0" brushRef="#br0" timeOffset="2711">31 1517 13199,'-1'16'540,"-1"-1"-360,-1-4-180,1 1 180,-1 2-180,0 0 90,0 1-90,0 0 0,0 1 0,1 1 90,1 0-180,-1 0-180,1 1-270,0 0-89,1 1-361,-1-1-989,1 1-449,0 0 2428,0 0 0,1 2 0,-1 1 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5:13.937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19 11041,'19'-11'1529,"-2"3"-1349,-4 13-180,-3 4 90,-2 0-90,-2 3 90,-3-1 0,-1 0-90,-1 1 90,-2 1-1,-1 2-89,-1 0 90,-2 0-90,-1 0 180,0-1-180,-2 0 90,1 0 0,0-2 90,0 0-90,1-1-90,1-2 450,0 0-90,0 2-181,2 0 1,5 1-90,6-1-180,3-4 90,4-1-180,-3-4 91,3 1-361,0-1 90,0 0-180,0-1-89,-1 0-91,0 0-179,-1 0-810,-1 0 1709,0-1 0,-6 1 0,-1-1 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5:14.523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10 10411,'18'-6'1619,"0"2"-1439,-6 6 0,1 2 0,0 2 0,-2 5 90,-4 3-180,-4 3 89,-3-2 1,-4 0 90,-2-3 0,0 0 0,-2 0 0,0-1 89,-1 0-179,1-1 90,1-1 0,0-1 90,1 0 180,0-1 269,0 2-449,3 1-180,4-1-90,5 0 0,5-4-180,1-1-90,2-1-180,2 0 0,0 0-89,0 0-91,1 1-90,0-1-89,-1 1-271,1-1-89,-1 1-1080,-1-1-989,0 1 3148,-2 0 0,-6-1 0,-2-2 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5:14.993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1 10861,'17'0'1439,"-2"1"-1259,-5 6 90,-3 2 0,-1 3 179,-4 3-269,-3 2 90,-2-2 0,-1-2 360,1-4-181,-3 3 181,1-1 90,-1 2-361,3-1-359,7-4-90,4-1-359,6-3-271,1-3-449,5 1-1620,2-2-1618,5 1 4407,1-1 0,5-1 0,1 0 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9:19.340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 0 12570,'3'6'3058,"0"-6"-3328,0 25-180,0-11-89,0 0-271,1 2-179,0 1-1170,-1 0-899,2 1 3058,-1 1 0,1 3 0,1 1 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9:20.84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6 38 11850,'-6'-19'2609,"7"5"-2429,5 9-90,7 8-90,-3 3 0,1 4 90,-3 0-90,-1 1 0,0 2 89,-2 1-89,0 0 90,-2 2-180,-1 0 180,-1 0 0,-1-1 0,-1 1 90,-1-1-90,0 0 0,-1-1 0,1-2 90,-1 0 450,0 2 359,0-1-629,2 3-90,4-6-180,7-3 0,2-6-90,3-1 90,-2-1-90,2 0 89,0-1-89,2 0-89,-2-1-91,2 1-180,-2 0-180,0 0-179,-1 0-1260,-2 1-450,3 0-2338,-1 1 4767,1 2 0,-8-1 0,-2 1 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9:21.232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199 0 14279,'-6'22'809,"0"0"-629,4-7 0,1 2 0,-1 2-90,1 0 0,0 2 0,0-1-270,1 2-90,-1 0-90,1 0-359,0 0-1,-1 0-269,1 1-1260,-1-2-809,0 1 3058,0-3 0,0 2 0,-1 1 0</inkml:trace>
  <inkml:trace contextRef="#ctx0" brushRef="#br0" timeOffset="356">11 616 14369,'-5'22'539,"0"-1"-359,5-8-90,0 0 0,0 3-180,0 1-90,2 0-179,-1 2-271,0-1-90,1 1-269,-1-1-1080,0 1-809,0-2 2878,0-1 0,-1-7 0,0-2 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9:19.733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25 2 11311,'-11'-2'4227,"6"3"-4137,-2 20 0,5-5 0,2 2 0,1-3-90,0 0-90,0 2-90,1 0-90,-1 2-180,1-1-179,-1 0-181,1 1-269,0-1-990,0 0-899,-1 0 2968,1-1 0,-1-7 0,0-3 0</inkml:trace>
  <inkml:trace contextRef="#ctx0" brushRef="#br0" timeOffset="377">27 509 15178,'-12'23'540,"2"2"-630,8-9-180,1 1-269,2-3-271,-1 1-359,1 1-1080,0 0-989,1 1 3238,-2-2 0,1-7 0,-1-2 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9:22.02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101 1 13919,'-1'20'1619,"0"-3"-1439,-1-2 0,0-2 0,1 1-90,0 1-180,0 2-270,1 1-90,0 0-449,-1 2-181,2-1-1348,-2 1-1080,1 0 3508,-1 0 0,0 1 0,-1 0 0</inkml:trace>
  <inkml:trace contextRef="#ctx0" brushRef="#br0" timeOffset="1287">1 515 11311,'16'-13'1259,"1"3"-1169,-4 11 0,-2 2 90,-1 2 0,0 3-1,-3-1-89,0 4 180,-3-3 0,-1 6 0,-1 0 0,-2 4-90,-3 0-90,-1-1 0,-1-2 89,1-2 91,1 0-90,3-3-90,4-2 0,8-2-90,4-6-90,-1 0-90,2-1-90,-6-1-89,1 0-91,0 1-180,0-1 1,0 0-1260,-1 0-1889,3 1 3778,0 0 0,-5 0 0,-2 1 0</inkml:trace>
  <inkml:trace contextRef="#ctx0" brushRef="#br0" timeOffset="1610">150 892 14998,'17'-2'360,"-3"5"-360,-8 11 90,-3 1-90,-4 1 0,-1-3 0,-2 1 90,-1 1-90,-1 0 0,0 0 90,-1-1-90,0 0 0,0 0 0,0-1 0,1-1 0,1-2 0,0 1 90,0-1 0,4 1-90,5-2-90,7-3-90,1-5 0,2-2-180,-2-1-89,0 1-91,0-1-180,0 0-89,-1-1-1980,0 1 2789,3-1 0,-7 2 0,1-1 0</inkml:trace>
  <inkml:trace contextRef="#ctx0" brushRef="#br0" timeOffset="1927">65 1323 11490,'16'23'1080,"-4"-4"-900,-8-4-90,-3-2 180,0 0-270,0 1 179,-2 2-89,-1 0 90,-1 1 90,0-1 0,0 1 0,-2-2-90,2 1 90,-1-3-1,1 0 631,0-3-181,0 4-269,4-3-360,7 0 0,4-5-180,8-4-180,1-3-449,5-1-181,3-2-359,7-1-1350,1-1-1528,4-2 4137,0 0 0,-2 0 0,0 0 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7:05:22.248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 7 24575,'0'-3'0,"-2"0"0,-1 3 0,1-1 0,0 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23T10:44:52.22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0 400 0 0,'1'2'184'0'0,"-1"-1"-1"0"0,1 1 1 0 0,-1-1-1 0 0,1 1 1 0 0,-1-1 0 0 0,2 1-1 0 0,-1-1 1 0 0,0 0 0 0 0,0 0-1 0 0,0 1 1 0 0,0-1-1 0 0,0 0 1 0 0,1 0 0 0 0,-1 0-1 0 0,0 0 1 0 0,0 0-1 0 0,1 0 1 0 0,-1 0 0 0 0,0 0-1 0 0,2-1 1 0 0,-2 1 0 0 0,1 0-1 0 0,-1-1 1 0 0,2 1-1 0 0,-2-1 1 0 0,2 1 0 0 0,9 1 58 0 0,-1 0 0 0 0,0-1 0 0 0,13 0 0 0 0,-7 0 94 0 0,435 3 1014 0 0,-333-7-1221 0 0,72 2 36 0 0,263-15 867 0 0,-432 10-807 0 0,3 1-465 0 0,-51 6-4448 0 0,14 2 2457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6T04:47:34.29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13 244 0 0,'19'-11'801'0'0,"24"10"-555"0"0,0 1-1 0 0,59 8 0 0 0,19 0-963 0 0,-90-7 387 0 0,1-1 63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6T04:47:43.89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10 1140 0 0,'0'0'2864'0'0,"0"-6"-2112"0"0,7 2-860 0 0,10 4-1852 0 0,-7 2 1676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21-10-16T04:47:44.24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18 652 0 0,'0'0'738'0'0,"29"-4"2801"0"0,-29 4-3210 0 0,1-1-481 0 0,0 0-1 0 0,0-1 1 0 0,0 1 0 0 0,-1 0-1 0 0,1 0 1 0 0,0 1 0 0 0,0-1 0 0 0,0 0-1 0 0,1 0 1 0 0,-1 0 0 0 0,0 1-1 0 0,0-1 1 0 0,0 0 0 0 0,2 0 0 0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4:58.926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20 1 14459,'0'22'989,"0"-2"-809,0-5 90,-1 1-90,0 1 0,0 1-90,0 1 90,-1-1-90,1 1-1,0 0 1,0 0 0,0 0 0,0 0 0,0 0-90,0-1 90,0 0 0,0 0-180,1-1-270,0-1-179,-1-1-1350,1-1-1799,-1 3 3688,0 0 0,0-6 0,0-3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5:02.931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0 93 10051,'21'-7'0,"1"0"-360,0-1-89,6-2-721,5-1 451,4-1 719,1 0 0,2-1 0,1 1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5:04.059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 0 12480,'-2'22'1079,"1"2"-989,2-6 0,0 2 0,1-4 0,0 1 0,1 1 0,-1 0-360,2 0-90,-1 2-3661,1 0 3031,-1 0-989,1-1-539,-1 0 2518,0-1 0,0 2 0,-1 1 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1-28T16:55:05.735"/>
    </inkml:context>
    <inkml:brush xml:id="br0">
      <inkml:brushProperty name="width" value="0.08571" units="cm"/>
      <inkml:brushProperty name="height" value="0.08571" units="cm"/>
      <inkml:brushProperty name="color" value="#E71224"/>
    </inkml:brush>
  </inkml:definitions>
  <inkml:trace contextRef="#ctx0" brushRef="#br0">39 0 11400,'-16'3'1799,"3"6"-1529,9 3-90,1 3 0,2-1-90,0 2 0,0 1 0,1 3 0,1 1 0,0 2-90,2 1-270,-1 3-90,2-1-269,0 2-181,0-1-359,0 1-450,0-2-450,-1 0 2069,0-1 0,-1 2 0,0-1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7xHsRkOdVw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quora.com/What-happens-when-you-pass-correlated-variables-to-a-k-means-clustering-Also-is-there-a-way-by-which-clustering-can-be-used-to-group-similar-pattern-observed-for-a-variable-over-tim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learnbymarketing.com/tutorials/k-means-clustering-by-hand-exce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learnbymarketing.com/tutorials/k-means-clustering-by-hand-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BA6C-74B6-41EB-B792-D56BFF0A7A8B}">
  <dimension ref="A1:Z97"/>
  <sheetViews>
    <sheetView tabSelected="1" zoomScale="91" workbookViewId="0">
      <selection activeCell="I2" sqref="I2"/>
    </sheetView>
  </sheetViews>
  <sheetFormatPr baseColWidth="10" defaultColWidth="8.83203125" defaultRowHeight="15" x14ac:dyDescent="0.2"/>
  <sheetData>
    <row r="1" spans="1:26" x14ac:dyDescent="0.2">
      <c r="A1" s="29"/>
    </row>
    <row r="2" spans="1:26" x14ac:dyDescent="0.2">
      <c r="I2" t="s">
        <v>54</v>
      </c>
    </row>
    <row r="14" spans="1:26" x14ac:dyDescent="0.2">
      <c r="Z14" s="7" t="s">
        <v>51</v>
      </c>
    </row>
    <row r="38" spans="10:10" x14ac:dyDescent="0.2">
      <c r="J38" s="7" t="s">
        <v>52</v>
      </c>
    </row>
    <row r="97" spans="2:2" x14ac:dyDescent="0.2">
      <c r="B97" s="29" t="s">
        <v>53</v>
      </c>
    </row>
  </sheetData>
  <hyperlinks>
    <hyperlink ref="B97" r:id="rId1" xr:uid="{FE1D0AF3-53A0-4D5F-9A8D-98F8A0E44E5F}"/>
  </hyperlinks>
  <pageMargins left="0.7" right="0.7" top="0.75" bottom="0.75" header="0.3" footer="0.3"/>
  <pageSetup orientation="portrait" horizontalDpi="90" verticalDpi="9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764F4-1D4F-40D6-A420-349AD30882F9}">
  <dimension ref="A1"/>
  <sheetViews>
    <sheetView zoomScale="28" workbookViewId="0">
      <selection activeCell="M7" sqref="M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A4B6-0327-4FE2-8BDE-CBC09BAC6BF3}">
  <dimension ref="A16:B106"/>
  <sheetViews>
    <sheetView topLeftCell="A48" zoomScale="204" zoomScaleNormal="130" workbookViewId="0">
      <selection activeCell="G7" sqref="G7"/>
    </sheetView>
  </sheetViews>
  <sheetFormatPr baseColWidth="10" defaultColWidth="8.83203125" defaultRowHeight="15" x14ac:dyDescent="0.2"/>
  <sheetData>
    <row r="16" spans="1:2" x14ac:dyDescent="0.2">
      <c r="A16" t="s">
        <v>43</v>
      </c>
      <c r="B16" t="s">
        <v>42</v>
      </c>
    </row>
    <row r="80" spans="1:1" x14ac:dyDescent="0.2">
      <c r="A80" s="7" t="s">
        <v>44</v>
      </c>
    </row>
    <row r="81" spans="1:1" x14ac:dyDescent="0.2">
      <c r="A81" s="7" t="s">
        <v>45</v>
      </c>
    </row>
    <row r="90" spans="1:1" x14ac:dyDescent="0.2">
      <c r="A90" s="7" t="s">
        <v>46</v>
      </c>
    </row>
    <row r="106" spans="1:1" x14ac:dyDescent="0.2">
      <c r="A106" s="29" t="s">
        <v>47</v>
      </c>
    </row>
  </sheetData>
  <hyperlinks>
    <hyperlink ref="A106" r:id="rId1" xr:uid="{2CC030B9-D86C-4672-AC3D-BC0B74B198A4}"/>
  </hyperlinks>
  <pageMargins left="0.7" right="0.7" top="0.75" bottom="0.75" header="0.3" footer="0.3"/>
  <pageSetup orientation="portrait" horizontalDpi="90" verticalDpi="9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79B30-BB69-4391-9B21-CE01B3B01CA9}">
  <dimension ref="A1:S27"/>
  <sheetViews>
    <sheetView topLeftCell="L1" zoomScale="200" zoomScaleNormal="70" workbookViewId="0">
      <selection activeCell="R4" sqref="R4"/>
    </sheetView>
  </sheetViews>
  <sheetFormatPr baseColWidth="10" defaultColWidth="8.83203125" defaultRowHeight="15" x14ac:dyDescent="0.2"/>
  <cols>
    <col min="1" max="1" width="9" bestFit="1" customWidth="1"/>
    <col min="2" max="3" width="4.6640625" bestFit="1" customWidth="1"/>
    <col min="4" max="4" width="14.6640625" bestFit="1" customWidth="1"/>
    <col min="5" max="5" width="12.33203125" bestFit="1" customWidth="1"/>
    <col min="6" max="7" width="12.6640625" bestFit="1" customWidth="1"/>
    <col min="8" max="8" width="14.6640625" bestFit="1" customWidth="1"/>
    <col min="9" max="9" width="10.5" bestFit="1" customWidth="1"/>
    <col min="10" max="10" width="16.1640625" customWidth="1"/>
    <col min="11" max="11" width="16.33203125" bestFit="1" customWidth="1"/>
    <col min="13" max="13" width="6.1640625" bestFit="1" customWidth="1"/>
    <col min="14" max="14" width="17.83203125" bestFit="1" customWidth="1"/>
    <col min="15" max="15" width="9.33203125" customWidth="1"/>
    <col min="16" max="17" width="16.5" bestFit="1" customWidth="1"/>
    <col min="18" max="18" width="21.5" customWidth="1"/>
    <col min="19" max="19" width="18.5" customWidth="1"/>
  </cols>
  <sheetData>
    <row r="1" spans="1:19" x14ac:dyDescent="0.2">
      <c r="A1" s="14" t="s">
        <v>18</v>
      </c>
      <c r="B1" s="15" t="s">
        <v>0</v>
      </c>
      <c r="C1" s="15" t="s">
        <v>1</v>
      </c>
      <c r="E1" s="8" t="s">
        <v>48</v>
      </c>
      <c r="F1" t="s">
        <v>4</v>
      </c>
      <c r="G1" t="s">
        <v>5</v>
      </c>
      <c r="I1" s="8" t="s">
        <v>9</v>
      </c>
      <c r="J1" s="13" t="s">
        <v>13</v>
      </c>
      <c r="K1" s="13" t="s">
        <v>14</v>
      </c>
      <c r="M1" s="8" t="s">
        <v>21</v>
      </c>
      <c r="N1" s="8" t="s">
        <v>50</v>
      </c>
      <c r="Q1" s="8" t="s">
        <v>49</v>
      </c>
      <c r="R1" s="13" t="s">
        <v>13</v>
      </c>
      <c r="S1" s="13" t="s">
        <v>14</v>
      </c>
    </row>
    <row r="2" spans="1:19" x14ac:dyDescent="0.2">
      <c r="A2">
        <v>1</v>
      </c>
      <c r="B2" s="2">
        <v>5</v>
      </c>
      <c r="C2" s="2">
        <v>2.2999999999999998</v>
      </c>
      <c r="F2">
        <f>(B2-$B$13)/$B$14</f>
        <v>1.6795652219065416</v>
      </c>
      <c r="G2">
        <f>(C2-$C$13)/$C$14</f>
        <v>-0.14920894045452845</v>
      </c>
      <c r="I2">
        <f>MIN(J2:K2)</f>
        <v>1.907630303508322</v>
      </c>
      <c r="J2" s="6">
        <f>SQRT(($F2-$F$16)^2+($G2-$G$16)^2)</f>
        <v>1.907630303508322</v>
      </c>
      <c r="K2" s="6">
        <f>SQRT(($F2-$F$17)^2+($G2-$G$17)^2)</f>
        <v>2.8111551268477712</v>
      </c>
      <c r="N2">
        <v>0</v>
      </c>
      <c r="R2" s="6">
        <f t="shared" ref="R2:R11" si="0">SQRT(($F2-$R$17)^2+($G2-$S$17)^2)</f>
        <v>1.3516897800550514</v>
      </c>
      <c r="S2" s="6">
        <f t="shared" ref="S2:S11" si="1">SQRT(($F2-$R$18)^2+($G2-$S$18)^2)</f>
        <v>2.7206830352097491</v>
      </c>
    </row>
    <row r="3" spans="1:19" x14ac:dyDescent="0.2">
      <c r="A3">
        <v>2</v>
      </c>
      <c r="B3" s="2">
        <v>5</v>
      </c>
      <c r="C3" s="2">
        <v>2</v>
      </c>
      <c r="F3">
        <f t="shared" ref="F3:F11" si="2">(B3-$B$13)/$B$14</f>
        <v>1.6795652219065416</v>
      </c>
      <c r="G3">
        <f t="shared" ref="G3:G11" si="3">(C3-$C$13)/$C$14</f>
        <v>-0.41251883537428452</v>
      </c>
      <c r="I3">
        <f t="shared" ref="I3:I11" si="4">MIN(J3:K3)</f>
        <v>1.8397922904683719</v>
      </c>
      <c r="J3" s="6">
        <f t="shared" ref="J3:J11" si="5">SQRT(($F3-$F$16)^2+($G3-$G$16)^2)</f>
        <v>1.8397922904683719</v>
      </c>
      <c r="K3" s="6">
        <f t="shared" ref="K3:K11" si="6">SQRT(($F3-$F$17)^2+($G3-$G$17)^2)</f>
        <v>2.935817578645386</v>
      </c>
      <c r="N3">
        <v>0</v>
      </c>
      <c r="R3" s="6">
        <f t="shared" si="0"/>
        <v>1.2541321934743874</v>
      </c>
      <c r="S3" s="6">
        <f t="shared" si="1"/>
        <v>2.85538332563952</v>
      </c>
    </row>
    <row r="4" spans="1:19" x14ac:dyDescent="0.2">
      <c r="A4">
        <v>3</v>
      </c>
      <c r="B4" s="2">
        <v>3</v>
      </c>
      <c r="C4" s="2">
        <v>1</v>
      </c>
      <c r="F4">
        <f t="shared" si="2"/>
        <v>-0.12641888767038498</v>
      </c>
      <c r="G4">
        <f t="shared" si="3"/>
        <v>-1.2902184851068053</v>
      </c>
      <c r="I4">
        <f t="shared" si="4"/>
        <v>0.52661978983951252</v>
      </c>
      <c r="J4" s="6">
        <f t="shared" si="5"/>
        <v>0.52661978983951252</v>
      </c>
      <c r="K4" s="6">
        <f t="shared" si="6"/>
        <v>2.4774488366910825</v>
      </c>
      <c r="N4">
        <v>0</v>
      </c>
      <c r="R4" s="6">
        <f t="shared" si="0"/>
        <v>0.79982874774679624</v>
      </c>
      <c r="S4" s="6">
        <f t="shared" si="1"/>
        <v>2.5053407176583167</v>
      </c>
    </row>
    <row r="5" spans="1:19" x14ac:dyDescent="0.2">
      <c r="A5">
        <v>4</v>
      </c>
      <c r="B5" s="2">
        <v>2</v>
      </c>
      <c r="C5" s="2">
        <v>4</v>
      </c>
      <c r="F5">
        <f t="shared" si="2"/>
        <v>-1.0294109424588482</v>
      </c>
      <c r="G5">
        <f t="shared" si="3"/>
        <v>1.342880464090757</v>
      </c>
      <c r="I5">
        <f t="shared" si="4"/>
        <v>0.31929279165539687</v>
      </c>
      <c r="J5" s="12">
        <f t="shared" si="5"/>
        <v>2.2918658555467175</v>
      </c>
      <c r="K5" s="12">
        <f t="shared" si="6"/>
        <v>0.31929279165539687</v>
      </c>
      <c r="N5">
        <v>1</v>
      </c>
      <c r="R5" s="12">
        <f t="shared" si="0"/>
        <v>2.5888683996115507</v>
      </c>
      <c r="S5" s="12">
        <f t="shared" si="1"/>
        <v>0.37267298188606451</v>
      </c>
    </row>
    <row r="6" spans="1:19" x14ac:dyDescent="0.2">
      <c r="A6">
        <v>5</v>
      </c>
      <c r="B6" s="2">
        <v>2</v>
      </c>
      <c r="C6" s="2">
        <v>1</v>
      </c>
      <c r="F6">
        <f t="shared" si="2"/>
        <v>-1.0294109424588482</v>
      </c>
      <c r="G6">
        <f t="shared" si="3"/>
        <v>-1.2902184851068053</v>
      </c>
      <c r="I6">
        <f t="shared" si="4"/>
        <v>1.045333943800594</v>
      </c>
      <c r="J6" s="6">
        <f t="shared" si="5"/>
        <v>1.045333943800594</v>
      </c>
      <c r="K6" s="6">
        <f t="shared" si="6"/>
        <v>2.3766606715758445</v>
      </c>
      <c r="N6">
        <v>0</v>
      </c>
      <c r="R6" s="6">
        <f t="shared" si="0"/>
        <v>1.5944634033893932</v>
      </c>
      <c r="S6" s="6">
        <f t="shared" si="1"/>
        <v>2.4560361797525219</v>
      </c>
    </row>
    <row r="7" spans="1:19" x14ac:dyDescent="0.2">
      <c r="A7">
        <v>6</v>
      </c>
      <c r="B7" s="2">
        <v>4</v>
      </c>
      <c r="C7" s="2">
        <v>1.7</v>
      </c>
      <c r="F7">
        <f t="shared" si="2"/>
        <v>0.77657316711807833</v>
      </c>
      <c r="G7">
        <f t="shared" si="3"/>
        <v>-0.67582873029404078</v>
      </c>
      <c r="I7">
        <f t="shared" si="4"/>
        <v>0.90724760554244344</v>
      </c>
      <c r="J7" s="6">
        <f t="shared" si="5"/>
        <v>0.90724760554244344</v>
      </c>
      <c r="K7" s="6">
        <f t="shared" si="6"/>
        <v>2.3923430710996061</v>
      </c>
      <c r="N7">
        <v>0</v>
      </c>
      <c r="R7" s="6">
        <f t="shared" si="0"/>
        <v>0.31353304836859691</v>
      </c>
      <c r="S7" s="6">
        <f t="shared" si="1"/>
        <v>2.3530361018862198</v>
      </c>
    </row>
    <row r="8" spans="1:19" x14ac:dyDescent="0.2">
      <c r="A8">
        <v>7</v>
      </c>
      <c r="B8" s="3">
        <v>3</v>
      </c>
      <c r="C8" s="3">
        <v>1.6</v>
      </c>
      <c r="D8" s="31" t="s">
        <v>2</v>
      </c>
      <c r="E8" s="31"/>
      <c r="F8" s="6">
        <f t="shared" si="2"/>
        <v>-0.12641888767038498</v>
      </c>
      <c r="G8" s="6">
        <f t="shared" si="3"/>
        <v>-0.76359869526729274</v>
      </c>
      <c r="H8" t="s">
        <v>2</v>
      </c>
      <c r="I8">
        <f t="shared" si="4"/>
        <v>0</v>
      </c>
      <c r="J8" s="6">
        <f>SQRT(($F8-$F$16)^2+($G8-$G$16)^2)</f>
        <v>0</v>
      </c>
      <c r="K8" s="6">
        <f t="shared" si="6"/>
        <v>1.9796781339442777</v>
      </c>
      <c r="N8">
        <v>0</v>
      </c>
      <c r="R8" s="6">
        <f t="shared" si="0"/>
        <v>0.60199470319230886</v>
      </c>
      <c r="S8" s="6">
        <f t="shared" si="1"/>
        <v>1.9971912242920398</v>
      </c>
    </row>
    <row r="9" spans="1:19" x14ac:dyDescent="0.2">
      <c r="A9">
        <v>8</v>
      </c>
      <c r="B9" s="2">
        <v>2.1</v>
      </c>
      <c r="C9" s="2">
        <v>3.4</v>
      </c>
      <c r="F9">
        <f t="shared" si="2"/>
        <v>-0.93911173698000183</v>
      </c>
      <c r="G9">
        <f t="shared" si="3"/>
        <v>0.81626067425124438</v>
      </c>
      <c r="I9">
        <f t="shared" si="4"/>
        <v>0.27836315717559346</v>
      </c>
      <c r="J9" s="12">
        <f t="shared" si="5"/>
        <v>1.7766331345481803</v>
      </c>
      <c r="K9" s="12">
        <f t="shared" si="6"/>
        <v>0.27836315717559346</v>
      </c>
      <c r="N9">
        <v>1</v>
      </c>
      <c r="R9" s="12">
        <f t="shared" si="0"/>
        <v>2.1206830264467622</v>
      </c>
      <c r="S9" s="12">
        <f t="shared" si="1"/>
        <v>0.39911598956924621</v>
      </c>
    </row>
    <row r="10" spans="1:19" x14ac:dyDescent="0.2">
      <c r="A10">
        <v>9</v>
      </c>
      <c r="B10" s="4">
        <v>2.2000000000000002</v>
      </c>
      <c r="C10" s="4">
        <v>3.7</v>
      </c>
      <c r="D10" s="31" t="s">
        <v>3</v>
      </c>
      <c r="E10" s="31"/>
      <c r="F10" s="5">
        <f t="shared" si="2"/>
        <v>-0.84881253150115543</v>
      </c>
      <c r="G10" s="5">
        <f t="shared" si="3"/>
        <v>1.0795705691710009</v>
      </c>
      <c r="H10" t="s">
        <v>3</v>
      </c>
      <c r="I10">
        <f t="shared" si="4"/>
        <v>0</v>
      </c>
      <c r="J10" s="12">
        <f t="shared" si="5"/>
        <v>1.9796781339442777</v>
      </c>
      <c r="K10" s="12">
        <f t="shared" si="6"/>
        <v>0</v>
      </c>
      <c r="N10">
        <v>1</v>
      </c>
      <c r="R10" s="12">
        <f t="shared" si="0"/>
        <v>2.2696425778303788</v>
      </c>
      <c r="S10" s="12">
        <f t="shared" si="1"/>
        <v>0.15059759608113041</v>
      </c>
    </row>
    <row r="11" spans="1:19" x14ac:dyDescent="0.2">
      <c r="A11">
        <v>10</v>
      </c>
      <c r="B11" s="2">
        <v>3.1</v>
      </c>
      <c r="C11" s="2">
        <v>4</v>
      </c>
      <c r="F11">
        <f t="shared" si="2"/>
        <v>-3.6119682191538563E-2</v>
      </c>
      <c r="G11">
        <f t="shared" si="3"/>
        <v>1.342880464090757</v>
      </c>
      <c r="I11">
        <f t="shared" si="4"/>
        <v>0.85428436019959808</v>
      </c>
      <c r="J11" s="12">
        <f t="shared" si="5"/>
        <v>2.1084137154078437</v>
      </c>
      <c r="K11" s="12">
        <f t="shared" si="6"/>
        <v>0.85428436019959808</v>
      </c>
      <c r="N11">
        <v>1</v>
      </c>
      <c r="R11" s="12">
        <f t="shared" si="0"/>
        <v>2.1677376988902566</v>
      </c>
      <c r="S11" s="12">
        <f t="shared" si="1"/>
        <v>0.70544935882934301</v>
      </c>
    </row>
    <row r="12" spans="1:19" x14ac:dyDescent="0.2">
      <c r="R12" s="7" t="s">
        <v>25</v>
      </c>
    </row>
    <row r="13" spans="1:19" x14ac:dyDescent="0.2">
      <c r="A13" t="s">
        <v>6</v>
      </c>
      <c r="B13" s="1">
        <f>AVERAGE(B2:B11)</f>
        <v>3.14</v>
      </c>
      <c r="C13" s="1">
        <f>AVERAGE(C2:C11)</f>
        <v>2.4699999999999998</v>
      </c>
      <c r="F13" s="1">
        <f>AVERAGE(F2:F11)</f>
        <v>-5.1347814888913492E-17</v>
      </c>
      <c r="G13" s="1">
        <f>AVERAGE(G2:G11)</f>
        <v>2.2204460492503131E-16</v>
      </c>
      <c r="I13" s="7" t="s">
        <v>15</v>
      </c>
      <c r="J13" t="s">
        <v>16</v>
      </c>
    </row>
    <row r="14" spans="1:19" x14ac:dyDescent="0.2">
      <c r="A14" t="s">
        <v>7</v>
      </c>
      <c r="B14">
        <f>_xlfn.STDEV.P(B2:B11)</f>
        <v>1.107429455992569</v>
      </c>
      <c r="C14">
        <f>_xlfn.STDEV.P(C2:C11)</f>
        <v>1.1393419153177859</v>
      </c>
      <c r="F14">
        <f>_xlfn.STDEV.P(F2:F11)</f>
        <v>1.0000000000000011</v>
      </c>
      <c r="G14">
        <f>_xlfn.STDEV.P(G2:G11)</f>
        <v>0.99999999999999967</v>
      </c>
      <c r="J14" t="s">
        <v>17</v>
      </c>
    </row>
    <row r="16" spans="1:19" x14ac:dyDescent="0.2">
      <c r="E16" s="30" t="s">
        <v>20</v>
      </c>
      <c r="F16" s="6">
        <f>F8</f>
        <v>-0.12641888767038498</v>
      </c>
      <c r="G16" s="6">
        <f>G8</f>
        <v>-0.76359869526729274</v>
      </c>
    </row>
    <row r="17" spans="5:19" x14ac:dyDescent="0.2">
      <c r="E17" s="30"/>
      <c r="F17" s="12">
        <f>F10</f>
        <v>-0.84881253150115543</v>
      </c>
      <c r="G17" s="12">
        <f>G10</f>
        <v>1.0795705691710009</v>
      </c>
      <c r="I17" s="14" t="s">
        <v>18</v>
      </c>
      <c r="J17" s="7" t="s">
        <v>19</v>
      </c>
      <c r="N17" s="8" t="s">
        <v>24</v>
      </c>
      <c r="Q17" s="30" t="s">
        <v>22</v>
      </c>
      <c r="R17">
        <f>AVERAGE(F2:F4,F6:F8)</f>
        <v>0.47557581552192391</v>
      </c>
      <c r="S17">
        <f>AVERAGE(G2:G4,G6:G8)</f>
        <v>-0.76359869526729296</v>
      </c>
    </row>
    <row r="18" spans="5:19" x14ac:dyDescent="0.2">
      <c r="I18">
        <v>1</v>
      </c>
      <c r="J18" s="6">
        <v>1</v>
      </c>
      <c r="Q18" s="30"/>
      <c r="R18">
        <f>AVERAGE(F5,F9:F11)</f>
        <v>-0.71336372328288611</v>
      </c>
      <c r="S18">
        <f>AVERAGE(G5,G9:G11)</f>
        <v>1.1453980429009398</v>
      </c>
    </row>
    <row r="19" spans="5:19" x14ac:dyDescent="0.2">
      <c r="I19">
        <v>2</v>
      </c>
      <c r="J19" s="6">
        <v>1</v>
      </c>
      <c r="Q19" s="7" t="s">
        <v>23</v>
      </c>
    </row>
    <row r="20" spans="5:19" x14ac:dyDescent="0.2">
      <c r="I20">
        <v>3</v>
      </c>
      <c r="J20" s="6">
        <v>1</v>
      </c>
    </row>
    <row r="21" spans="5:19" x14ac:dyDescent="0.2">
      <c r="I21">
        <v>4</v>
      </c>
      <c r="J21" s="12">
        <v>2</v>
      </c>
      <c r="M21" t="s">
        <v>41</v>
      </c>
    </row>
    <row r="22" spans="5:19" x14ac:dyDescent="0.2">
      <c r="I22">
        <v>5</v>
      </c>
      <c r="J22" s="6">
        <v>1</v>
      </c>
      <c r="M22" s="29" t="s">
        <v>40</v>
      </c>
    </row>
    <row r="23" spans="5:19" x14ac:dyDescent="0.2">
      <c r="I23">
        <v>6</v>
      </c>
      <c r="J23" s="6">
        <v>1</v>
      </c>
    </row>
    <row r="24" spans="5:19" x14ac:dyDescent="0.2">
      <c r="I24">
        <v>7</v>
      </c>
      <c r="J24" s="6">
        <v>1</v>
      </c>
    </row>
    <row r="25" spans="5:19" x14ac:dyDescent="0.2">
      <c r="I25">
        <v>8</v>
      </c>
      <c r="J25" s="12">
        <v>2</v>
      </c>
    </row>
    <row r="26" spans="5:19" x14ac:dyDescent="0.2">
      <c r="I26">
        <v>9</v>
      </c>
      <c r="J26" s="12">
        <v>2</v>
      </c>
    </row>
    <row r="27" spans="5:19" x14ac:dyDescent="0.2">
      <c r="I27">
        <v>10</v>
      </c>
      <c r="J27" s="12">
        <v>2</v>
      </c>
    </row>
  </sheetData>
  <mergeCells count="4">
    <mergeCell ref="E16:E17"/>
    <mergeCell ref="Q17:Q18"/>
    <mergeCell ref="D8:E8"/>
    <mergeCell ref="D10:E10"/>
  </mergeCells>
  <hyperlinks>
    <hyperlink ref="M22" r:id="rId1" xr:uid="{4185C8E4-955B-4FDF-9426-A08D7882D4E9}"/>
  </hyperlinks>
  <pageMargins left="0.7" right="0.7" top="0.75" bottom="0.75" header="0.3" footer="0.3"/>
  <pageSetup orientation="portrait" horizontalDpi="90" verticalDpi="9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6036E-2F67-4FBD-A0BA-86DD1ACE5E74}">
  <dimension ref="A1:E22"/>
  <sheetViews>
    <sheetView workbookViewId="0"/>
  </sheetViews>
  <sheetFormatPr baseColWidth="10" defaultColWidth="8.83203125" defaultRowHeight="15" x14ac:dyDescent="0.2"/>
  <sheetData>
    <row r="1" spans="1:5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5" x14ac:dyDescent="0.2">
      <c r="A2">
        <v>1</v>
      </c>
      <c r="B2">
        <v>0</v>
      </c>
      <c r="C2">
        <v>0</v>
      </c>
      <c r="D2">
        <v>1</v>
      </c>
      <c r="E2">
        <v>1</v>
      </c>
    </row>
    <row r="3" spans="1:5" x14ac:dyDescent="0.2">
      <c r="A3">
        <v>2</v>
      </c>
      <c r="B3">
        <v>0</v>
      </c>
      <c r="C3">
        <v>1</v>
      </c>
      <c r="D3">
        <v>0</v>
      </c>
      <c r="E3">
        <v>1</v>
      </c>
    </row>
    <row r="4" spans="1:5" x14ac:dyDescent="0.2">
      <c r="A4">
        <v>3</v>
      </c>
      <c r="B4">
        <v>1</v>
      </c>
      <c r="C4">
        <v>1</v>
      </c>
      <c r="D4">
        <v>0</v>
      </c>
      <c r="E4">
        <v>0</v>
      </c>
    </row>
    <row r="5" spans="1:5" x14ac:dyDescent="0.2">
      <c r="A5">
        <v>4</v>
      </c>
      <c r="B5">
        <v>1</v>
      </c>
      <c r="C5">
        <v>1</v>
      </c>
      <c r="D5">
        <v>0</v>
      </c>
      <c r="E5">
        <v>1</v>
      </c>
    </row>
    <row r="6" spans="1:5" x14ac:dyDescent="0.2">
      <c r="A6">
        <v>5</v>
      </c>
      <c r="B6">
        <v>1</v>
      </c>
      <c r="C6">
        <v>0</v>
      </c>
      <c r="D6">
        <v>0</v>
      </c>
      <c r="E6">
        <v>0</v>
      </c>
    </row>
    <row r="7" spans="1:5" x14ac:dyDescent="0.2">
      <c r="A7">
        <v>6</v>
      </c>
      <c r="B7">
        <v>0</v>
      </c>
      <c r="C7">
        <v>0</v>
      </c>
      <c r="D7">
        <v>1</v>
      </c>
      <c r="E7">
        <v>0</v>
      </c>
    </row>
    <row r="8" spans="1:5" x14ac:dyDescent="0.2">
      <c r="A8">
        <v>7</v>
      </c>
      <c r="B8">
        <v>1</v>
      </c>
      <c r="C8">
        <v>0</v>
      </c>
      <c r="D8">
        <v>1</v>
      </c>
      <c r="E8">
        <v>1</v>
      </c>
    </row>
    <row r="9" spans="1:5" x14ac:dyDescent="0.2">
      <c r="A9">
        <v>8</v>
      </c>
      <c r="B9">
        <v>1</v>
      </c>
      <c r="C9">
        <v>1</v>
      </c>
      <c r="D9">
        <v>0</v>
      </c>
      <c r="E9">
        <v>0</v>
      </c>
    </row>
    <row r="10" spans="1:5" x14ac:dyDescent="0.2">
      <c r="A10">
        <v>9</v>
      </c>
      <c r="B10">
        <v>1</v>
      </c>
      <c r="C10">
        <v>0</v>
      </c>
      <c r="D10">
        <v>0</v>
      </c>
      <c r="E10">
        <v>0</v>
      </c>
    </row>
    <row r="11" spans="1:5" x14ac:dyDescent="0.2">
      <c r="A11">
        <v>10</v>
      </c>
      <c r="B11">
        <v>0</v>
      </c>
      <c r="C11">
        <v>0</v>
      </c>
      <c r="D11">
        <v>1</v>
      </c>
      <c r="E11">
        <v>1</v>
      </c>
    </row>
    <row r="12" spans="1:5" x14ac:dyDescent="0.2">
      <c r="A12">
        <v>11</v>
      </c>
      <c r="B12">
        <v>0</v>
      </c>
      <c r="C12">
        <v>0</v>
      </c>
      <c r="D12">
        <v>1</v>
      </c>
      <c r="E12">
        <v>1</v>
      </c>
    </row>
    <row r="13" spans="1:5" x14ac:dyDescent="0.2">
      <c r="A13">
        <v>12</v>
      </c>
      <c r="B13">
        <v>1</v>
      </c>
      <c r="C13">
        <v>1</v>
      </c>
      <c r="D13">
        <v>0</v>
      </c>
      <c r="E13">
        <v>0</v>
      </c>
    </row>
    <row r="14" spans="1:5" x14ac:dyDescent="0.2">
      <c r="A14">
        <v>13</v>
      </c>
      <c r="B14">
        <v>1</v>
      </c>
      <c r="C14">
        <v>0</v>
      </c>
      <c r="D14">
        <v>1</v>
      </c>
      <c r="E14">
        <v>0</v>
      </c>
    </row>
    <row r="15" spans="1:5" x14ac:dyDescent="0.2">
      <c r="A15">
        <v>14</v>
      </c>
      <c r="B15">
        <v>0</v>
      </c>
      <c r="C15">
        <v>1</v>
      </c>
      <c r="D15">
        <v>0</v>
      </c>
      <c r="E15">
        <v>0</v>
      </c>
    </row>
    <row r="16" spans="1:5" x14ac:dyDescent="0.2">
      <c r="A16">
        <v>15</v>
      </c>
      <c r="B16">
        <v>0</v>
      </c>
      <c r="C16">
        <v>1</v>
      </c>
      <c r="D16">
        <v>0</v>
      </c>
      <c r="E16">
        <v>1</v>
      </c>
    </row>
    <row r="17" spans="1:5" x14ac:dyDescent="0.2">
      <c r="A17">
        <v>16</v>
      </c>
      <c r="B17">
        <v>0</v>
      </c>
      <c r="C17">
        <v>0</v>
      </c>
      <c r="D17">
        <v>1</v>
      </c>
      <c r="E17">
        <v>1</v>
      </c>
    </row>
    <row r="18" spans="1:5" x14ac:dyDescent="0.2">
      <c r="A18">
        <v>17</v>
      </c>
      <c r="B18">
        <v>1</v>
      </c>
      <c r="C18">
        <v>0</v>
      </c>
      <c r="D18">
        <v>0</v>
      </c>
      <c r="E18">
        <v>0</v>
      </c>
    </row>
    <row r="19" spans="1:5" x14ac:dyDescent="0.2">
      <c r="A19">
        <v>18</v>
      </c>
      <c r="B19">
        <v>0</v>
      </c>
      <c r="C19">
        <v>0</v>
      </c>
      <c r="D19">
        <v>0</v>
      </c>
      <c r="E19">
        <v>1</v>
      </c>
    </row>
    <row r="20" spans="1:5" x14ac:dyDescent="0.2">
      <c r="A20">
        <v>19</v>
      </c>
      <c r="B20">
        <v>0</v>
      </c>
      <c r="C20">
        <v>1</v>
      </c>
      <c r="D20">
        <v>1</v>
      </c>
      <c r="E20">
        <v>1</v>
      </c>
    </row>
    <row r="21" spans="1:5" x14ac:dyDescent="0.2">
      <c r="A21">
        <v>20</v>
      </c>
      <c r="B21">
        <v>0</v>
      </c>
      <c r="C21">
        <v>1</v>
      </c>
      <c r="D21">
        <v>0</v>
      </c>
      <c r="E21">
        <v>1</v>
      </c>
    </row>
    <row r="22" spans="1:5" x14ac:dyDescent="0.2">
      <c r="B22" t="s">
        <v>31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ECEDC-9846-4F21-9349-A4A47637C1AC}">
  <dimension ref="A1:U44"/>
  <sheetViews>
    <sheetView workbookViewId="0">
      <selection activeCell="N49" sqref="N49"/>
    </sheetView>
  </sheetViews>
  <sheetFormatPr baseColWidth="10" defaultColWidth="8.83203125" defaultRowHeight="15" x14ac:dyDescent="0.2"/>
  <sheetData>
    <row r="1" spans="1:21" x14ac:dyDescent="0.2">
      <c r="A1" t="s">
        <v>26</v>
      </c>
      <c r="B1" t="s">
        <v>27</v>
      </c>
      <c r="C1" t="s">
        <v>28</v>
      </c>
      <c r="D1" t="s">
        <v>29</v>
      </c>
      <c r="E1" t="s">
        <v>30</v>
      </c>
      <c r="G1" s="9" t="s">
        <v>10</v>
      </c>
      <c r="H1" s="10" t="s">
        <v>11</v>
      </c>
      <c r="I1" s="11" t="s">
        <v>12</v>
      </c>
      <c r="J1" s="9" t="s">
        <v>32</v>
      </c>
      <c r="K1" s="10" t="s">
        <v>33</v>
      </c>
      <c r="L1" s="11" t="s">
        <v>34</v>
      </c>
      <c r="M1" s="9" t="s">
        <v>35</v>
      </c>
      <c r="N1" s="10" t="s">
        <v>36</v>
      </c>
      <c r="O1" s="11" t="s">
        <v>37</v>
      </c>
      <c r="Q1" t="s">
        <v>8</v>
      </c>
      <c r="R1" t="s">
        <v>27</v>
      </c>
      <c r="S1" t="s">
        <v>28</v>
      </c>
      <c r="T1" t="s">
        <v>29</v>
      </c>
      <c r="U1" t="s">
        <v>30</v>
      </c>
    </row>
    <row r="2" spans="1:21" x14ac:dyDescent="0.2">
      <c r="A2">
        <v>1</v>
      </c>
      <c r="B2">
        <v>0</v>
      </c>
      <c r="C2">
        <v>0</v>
      </c>
      <c r="D2">
        <v>1</v>
      </c>
      <c r="E2">
        <v>1</v>
      </c>
      <c r="F2">
        <v>2</v>
      </c>
      <c r="G2" s="16">
        <f t="shared" ref="G2:G21" si="0">SQRT(($B2-$R$2)^2+($C2-$S$2)^2+($D2-$T$2)^2+($E2-$U$2)^2)</f>
        <v>1.7320508075688772</v>
      </c>
      <c r="H2" s="1">
        <f t="shared" ref="H2:H21" si="1">SQRT(($B2-$R$3)^2+($C2-$S$3)^2+($D2-$T$3)^2+($E2-$U$3)^2)</f>
        <v>1</v>
      </c>
      <c r="I2" s="17">
        <f t="shared" ref="I2:I21" si="2">SQRT(($B2-$R$4)^2+($C2-$S$4)^2+($D2-$T$4)^2+($E2-$U$4)^2)</f>
        <v>1.4142135623730951</v>
      </c>
      <c r="J2" s="16">
        <f t="shared" ref="J2:J21" si="3">SQRT(($B2-$R$8)^2+($C2-$S$8)^2+($D2-$T$8)^2+($E2-$U$8)^2)</f>
        <v>1.551582227085438</v>
      </c>
      <c r="K2" s="18">
        <f t="shared" ref="K2:K21" si="4">SQRT(($B2-$R$9)^2+($C2-$S$9)^2+($D2-$T$9)^2+($E2-$U$9)^2)</f>
        <v>0.23570226039551581</v>
      </c>
      <c r="L2" s="17">
        <f t="shared" ref="L2:L21" si="5">SQRT(($B2-$R$10)^2+($C2-$S$10)^2+($D2-$T$10)^2+($E2-$U$10)^2)</f>
        <v>1.2961481396815722</v>
      </c>
      <c r="M2" s="16">
        <f t="shared" ref="M2:M21" si="6">SQRT(($B2-$R$14)^2+($C2-$S$14)^2+($D2-$T$14)^2+($E2-$U$14)^2)</f>
        <v>1.6677080080157918</v>
      </c>
      <c r="N2" s="1">
        <f t="shared" ref="N2:N21" si="7">SQRT(($B2-$R$15)^2+($C2-$S$15)^2+($D2-$T$15)^2+($E2-$U$15)^2)</f>
        <v>0.24743582965269678</v>
      </c>
      <c r="O2" s="17">
        <f t="shared" ref="O2:O21" si="8">SQRT(($B2-$R$16)^2+($C2-$S$16)^2+($D2-$T$16)^2+($E2-$U$16)^2)</f>
        <v>1.2961481396815722</v>
      </c>
      <c r="Q2" s="6">
        <v>1</v>
      </c>
      <c r="R2" s="6">
        <v>1</v>
      </c>
      <c r="S2" s="6">
        <v>1</v>
      </c>
      <c r="T2" s="6">
        <v>0</v>
      </c>
      <c r="U2" s="6">
        <v>1</v>
      </c>
    </row>
    <row r="3" spans="1:21" x14ac:dyDescent="0.2">
      <c r="A3">
        <v>2</v>
      </c>
      <c r="B3">
        <v>0</v>
      </c>
      <c r="C3">
        <v>1</v>
      </c>
      <c r="D3">
        <v>0</v>
      </c>
      <c r="E3">
        <v>1</v>
      </c>
      <c r="F3">
        <v>3</v>
      </c>
      <c r="G3" s="16">
        <f t="shared" si="0"/>
        <v>1</v>
      </c>
      <c r="H3" s="1">
        <f t="shared" si="1"/>
        <v>1</v>
      </c>
      <c r="I3" s="17">
        <f t="shared" si="2"/>
        <v>0</v>
      </c>
      <c r="J3" s="16">
        <f t="shared" si="3"/>
        <v>1.4010578014353881</v>
      </c>
      <c r="K3" s="1">
        <f t="shared" si="4"/>
        <v>1.3123346456686351</v>
      </c>
      <c r="L3" s="17">
        <f t="shared" si="5"/>
        <v>0.28284271247461895</v>
      </c>
      <c r="M3" s="16">
        <f t="shared" si="6"/>
        <v>1.4252192813739224</v>
      </c>
      <c r="N3" s="1">
        <f t="shared" si="7"/>
        <v>1.3324827218698307</v>
      </c>
      <c r="O3" s="17">
        <f t="shared" si="8"/>
        <v>0.28284271247461895</v>
      </c>
      <c r="Q3" s="19">
        <v>2</v>
      </c>
      <c r="R3" s="19">
        <v>0</v>
      </c>
      <c r="S3" s="19">
        <v>1</v>
      </c>
      <c r="T3" s="19">
        <v>1</v>
      </c>
      <c r="U3" s="19">
        <v>1</v>
      </c>
    </row>
    <row r="4" spans="1:21" x14ac:dyDescent="0.2">
      <c r="A4">
        <v>3</v>
      </c>
      <c r="B4">
        <v>1</v>
      </c>
      <c r="C4">
        <v>1</v>
      </c>
      <c r="D4">
        <v>0</v>
      </c>
      <c r="E4">
        <v>0</v>
      </c>
      <c r="F4">
        <v>1</v>
      </c>
      <c r="G4" s="16">
        <f t="shared" si="0"/>
        <v>1</v>
      </c>
      <c r="H4" s="1">
        <f t="shared" si="1"/>
        <v>1.7320508075688772</v>
      </c>
      <c r="I4" s="17">
        <f t="shared" si="2"/>
        <v>1.4142135623730951</v>
      </c>
      <c r="J4" s="16">
        <f t="shared" si="3"/>
        <v>0.6382847385042254</v>
      </c>
      <c r="K4" s="1">
        <f t="shared" si="4"/>
        <v>1.8408935028645437</v>
      </c>
      <c r="L4" s="17">
        <f t="shared" si="5"/>
        <v>1.2961481396815722</v>
      </c>
      <c r="M4" s="16">
        <f t="shared" si="6"/>
        <v>0.5303300858899106</v>
      </c>
      <c r="N4" s="1">
        <f t="shared" si="7"/>
        <v>1.7899948694488097</v>
      </c>
      <c r="O4" s="17">
        <f t="shared" si="8"/>
        <v>1.2961481396815722</v>
      </c>
      <c r="Q4" s="20">
        <v>3</v>
      </c>
      <c r="R4" s="20">
        <v>0</v>
      </c>
      <c r="S4" s="20">
        <v>1</v>
      </c>
      <c r="T4" s="20">
        <v>0</v>
      </c>
      <c r="U4" s="20">
        <v>1</v>
      </c>
    </row>
    <row r="5" spans="1:21" x14ac:dyDescent="0.2">
      <c r="A5" s="6">
        <v>4</v>
      </c>
      <c r="B5" s="6">
        <v>1</v>
      </c>
      <c r="C5" s="6">
        <v>1</v>
      </c>
      <c r="D5" s="6">
        <v>0</v>
      </c>
      <c r="E5" s="6">
        <v>1</v>
      </c>
      <c r="F5" s="6">
        <v>1</v>
      </c>
      <c r="G5" s="16">
        <f t="shared" si="0"/>
        <v>0</v>
      </c>
      <c r="H5" s="1">
        <f t="shared" si="1"/>
        <v>1.4142135623730951</v>
      </c>
      <c r="I5" s="17">
        <f t="shared" si="2"/>
        <v>1</v>
      </c>
      <c r="J5" s="16">
        <f t="shared" si="3"/>
        <v>0.98130676292531638</v>
      </c>
      <c r="K5" s="1">
        <f t="shared" si="4"/>
        <v>1.6499158227686108</v>
      </c>
      <c r="L5" s="17">
        <f t="shared" si="5"/>
        <v>1.0392304845413265</v>
      </c>
      <c r="M5" s="16">
        <f t="shared" si="6"/>
        <v>1.0155048005794951</v>
      </c>
      <c r="N5" s="1">
        <f t="shared" si="7"/>
        <v>1.5779087167410373</v>
      </c>
      <c r="O5" s="17">
        <f t="shared" si="8"/>
        <v>1.0392304845413265</v>
      </c>
    </row>
    <row r="6" spans="1:21" x14ac:dyDescent="0.2">
      <c r="A6">
        <v>5</v>
      </c>
      <c r="B6">
        <v>1</v>
      </c>
      <c r="C6">
        <v>0</v>
      </c>
      <c r="D6">
        <v>0</v>
      </c>
      <c r="E6">
        <v>0</v>
      </c>
      <c r="F6">
        <v>1</v>
      </c>
      <c r="G6" s="16">
        <f t="shared" si="0"/>
        <v>1.4142135623730951</v>
      </c>
      <c r="H6" s="1">
        <f t="shared" si="1"/>
        <v>2</v>
      </c>
      <c r="I6" s="17">
        <f t="shared" si="2"/>
        <v>1.7320508075688772</v>
      </c>
      <c r="J6" s="16">
        <f t="shared" si="3"/>
        <v>0.54433105395181736</v>
      </c>
      <c r="K6" s="1">
        <f t="shared" si="4"/>
        <v>1.6499158227686108</v>
      </c>
      <c r="L6" s="17">
        <f t="shared" si="5"/>
        <v>1.5099668870541501</v>
      </c>
      <c r="M6" s="16">
        <f t="shared" si="6"/>
        <v>0.5303300858899106</v>
      </c>
      <c r="N6" s="1">
        <f t="shared" si="7"/>
        <v>1.5779087167410373</v>
      </c>
      <c r="O6" s="17">
        <f t="shared" si="8"/>
        <v>1.5099668870541501</v>
      </c>
      <c r="Q6" s="7" t="s">
        <v>24</v>
      </c>
    </row>
    <row r="7" spans="1:21" x14ac:dyDescent="0.2">
      <c r="A7">
        <v>6</v>
      </c>
      <c r="B7">
        <v>0</v>
      </c>
      <c r="C7">
        <v>0</v>
      </c>
      <c r="D7">
        <v>1</v>
      </c>
      <c r="E7">
        <v>0</v>
      </c>
      <c r="F7">
        <v>2</v>
      </c>
      <c r="G7" s="16">
        <f t="shared" si="0"/>
        <v>2</v>
      </c>
      <c r="H7" s="1">
        <f t="shared" si="1"/>
        <v>1.4142135623730951</v>
      </c>
      <c r="I7" s="17">
        <f t="shared" si="2"/>
        <v>1.7320508075688772</v>
      </c>
      <c r="J7" s="16">
        <f t="shared" si="3"/>
        <v>1.3608276348795434</v>
      </c>
      <c r="K7" s="1">
        <f t="shared" si="4"/>
        <v>0.84983658559879749</v>
      </c>
      <c r="L7" s="17">
        <f t="shared" si="5"/>
        <v>1.5099668870541501</v>
      </c>
      <c r="M7" s="16">
        <f t="shared" si="6"/>
        <v>1.4252192813739224</v>
      </c>
      <c r="N7" s="1">
        <f t="shared" si="7"/>
        <v>0.88063057185271088</v>
      </c>
      <c r="O7" s="17">
        <f t="shared" si="8"/>
        <v>1.5099668870541501</v>
      </c>
      <c r="Q7" t="s">
        <v>8</v>
      </c>
      <c r="R7" t="s">
        <v>27</v>
      </c>
      <c r="S7" t="s">
        <v>28</v>
      </c>
      <c r="T7" t="s">
        <v>29</v>
      </c>
      <c r="U7" t="s">
        <v>30</v>
      </c>
    </row>
    <row r="8" spans="1:21" x14ac:dyDescent="0.2">
      <c r="A8">
        <v>7</v>
      </c>
      <c r="B8">
        <v>1</v>
      </c>
      <c r="C8">
        <v>0</v>
      </c>
      <c r="D8">
        <v>1</v>
      </c>
      <c r="E8">
        <v>1</v>
      </c>
      <c r="F8">
        <v>1</v>
      </c>
      <c r="G8" s="16">
        <f t="shared" si="0"/>
        <v>1.4142135623730951</v>
      </c>
      <c r="H8" s="1">
        <f t="shared" si="1"/>
        <v>1.4142135623730951</v>
      </c>
      <c r="I8" s="17">
        <f t="shared" si="2"/>
        <v>1.7320508075688772</v>
      </c>
      <c r="J8" s="21">
        <f t="shared" si="3"/>
        <v>1.1863420280034791</v>
      </c>
      <c r="K8" s="22">
        <f t="shared" si="4"/>
        <v>1.0274023338281626</v>
      </c>
      <c r="L8" s="17">
        <f t="shared" si="5"/>
        <v>1.6370705543744901</v>
      </c>
      <c r="M8" s="16">
        <f t="shared" si="6"/>
        <v>1.3346347815039139</v>
      </c>
      <c r="N8" s="1">
        <f t="shared" si="7"/>
        <v>0.88063057185271099</v>
      </c>
      <c r="O8" s="17">
        <f t="shared" si="8"/>
        <v>1.6370705543744901</v>
      </c>
      <c r="Q8" s="6">
        <v>1</v>
      </c>
      <c r="R8" s="6">
        <v>1</v>
      </c>
      <c r="S8" s="6">
        <v>0.44444444444444442</v>
      </c>
      <c r="T8" s="6">
        <v>0.22222222222222221</v>
      </c>
      <c r="U8" s="6">
        <v>0.22222222222222221</v>
      </c>
    </row>
    <row r="9" spans="1:21" x14ac:dyDescent="0.2">
      <c r="A9">
        <v>8</v>
      </c>
      <c r="B9">
        <v>1</v>
      </c>
      <c r="C9">
        <v>1</v>
      </c>
      <c r="D9">
        <v>0</v>
      </c>
      <c r="E9">
        <v>0</v>
      </c>
      <c r="F9">
        <v>1</v>
      </c>
      <c r="G9" s="16">
        <f t="shared" si="0"/>
        <v>1</v>
      </c>
      <c r="H9" s="1">
        <f t="shared" si="1"/>
        <v>1.7320508075688772</v>
      </c>
      <c r="I9" s="17">
        <f t="shared" si="2"/>
        <v>1.4142135623730951</v>
      </c>
      <c r="J9" s="16">
        <f t="shared" si="3"/>
        <v>0.6382847385042254</v>
      </c>
      <c r="K9" s="1">
        <f t="shared" si="4"/>
        <v>1.8408935028645437</v>
      </c>
      <c r="L9" s="17">
        <f t="shared" si="5"/>
        <v>1.2961481396815722</v>
      </c>
      <c r="M9" s="16">
        <f t="shared" si="6"/>
        <v>0.5303300858899106</v>
      </c>
      <c r="N9" s="1">
        <f t="shared" si="7"/>
        <v>1.7899948694488097</v>
      </c>
      <c r="O9" s="17">
        <f t="shared" si="8"/>
        <v>1.2961481396815722</v>
      </c>
      <c r="Q9" s="19">
        <v>2</v>
      </c>
      <c r="R9" s="19">
        <v>0</v>
      </c>
      <c r="S9" s="19">
        <v>0.16666666666666666</v>
      </c>
      <c r="T9" s="19">
        <v>1</v>
      </c>
      <c r="U9" s="19">
        <v>0.83333333333333337</v>
      </c>
    </row>
    <row r="10" spans="1:21" x14ac:dyDescent="0.2">
      <c r="A10">
        <v>9</v>
      </c>
      <c r="B10">
        <v>1</v>
      </c>
      <c r="C10">
        <v>0</v>
      </c>
      <c r="D10">
        <v>0</v>
      </c>
      <c r="E10">
        <v>0</v>
      </c>
      <c r="F10">
        <v>1</v>
      </c>
      <c r="G10" s="16">
        <f t="shared" si="0"/>
        <v>1.4142135623730951</v>
      </c>
      <c r="H10" s="1">
        <f t="shared" si="1"/>
        <v>2</v>
      </c>
      <c r="I10" s="17">
        <f t="shared" si="2"/>
        <v>1.7320508075688772</v>
      </c>
      <c r="J10" s="16">
        <f t="shared" si="3"/>
        <v>0.54433105395181736</v>
      </c>
      <c r="K10" s="1">
        <f t="shared" si="4"/>
        <v>1.6499158227686108</v>
      </c>
      <c r="L10" s="17">
        <f t="shared" si="5"/>
        <v>1.5099668870541501</v>
      </c>
      <c r="M10" s="16">
        <f t="shared" si="6"/>
        <v>0.5303300858899106</v>
      </c>
      <c r="N10" s="1">
        <f t="shared" si="7"/>
        <v>1.5779087167410373</v>
      </c>
      <c r="O10" s="17">
        <f t="shared" si="8"/>
        <v>1.5099668870541501</v>
      </c>
      <c r="Q10" s="20">
        <v>3</v>
      </c>
      <c r="R10" s="20">
        <v>0</v>
      </c>
      <c r="S10" s="20">
        <v>0.8</v>
      </c>
      <c r="T10" s="20">
        <v>0</v>
      </c>
      <c r="U10" s="20">
        <v>0.8</v>
      </c>
    </row>
    <row r="11" spans="1:21" x14ac:dyDescent="0.2">
      <c r="A11">
        <v>10</v>
      </c>
      <c r="B11">
        <v>0</v>
      </c>
      <c r="C11">
        <v>0</v>
      </c>
      <c r="D11">
        <v>1</v>
      </c>
      <c r="E11">
        <v>1</v>
      </c>
      <c r="F11">
        <v>2</v>
      </c>
      <c r="G11" s="16">
        <f t="shared" si="0"/>
        <v>1.7320508075688772</v>
      </c>
      <c r="H11" s="1">
        <f t="shared" si="1"/>
        <v>1</v>
      </c>
      <c r="I11" s="17">
        <f t="shared" si="2"/>
        <v>1.4142135623730951</v>
      </c>
      <c r="J11" s="16">
        <f t="shared" si="3"/>
        <v>1.551582227085438</v>
      </c>
      <c r="K11" s="1">
        <f t="shared" si="4"/>
        <v>0.23570226039551581</v>
      </c>
      <c r="L11" s="17">
        <f t="shared" si="5"/>
        <v>1.2961481396815722</v>
      </c>
      <c r="M11" s="16">
        <f t="shared" si="6"/>
        <v>1.6677080080157918</v>
      </c>
      <c r="N11" s="1">
        <f t="shared" si="7"/>
        <v>0.24743582965269678</v>
      </c>
      <c r="O11" s="17">
        <f t="shared" si="8"/>
        <v>1.2961481396815722</v>
      </c>
    </row>
    <row r="12" spans="1:21" x14ac:dyDescent="0.2">
      <c r="A12">
        <v>11</v>
      </c>
      <c r="B12">
        <v>0</v>
      </c>
      <c r="C12">
        <v>0</v>
      </c>
      <c r="D12">
        <v>1</v>
      </c>
      <c r="E12">
        <v>1</v>
      </c>
      <c r="F12">
        <v>2</v>
      </c>
      <c r="G12" s="16">
        <f t="shared" si="0"/>
        <v>1.7320508075688772</v>
      </c>
      <c r="H12" s="1">
        <f t="shared" si="1"/>
        <v>1</v>
      </c>
      <c r="I12" s="17">
        <f t="shared" si="2"/>
        <v>1.4142135623730951</v>
      </c>
      <c r="J12" s="16">
        <f t="shared" si="3"/>
        <v>1.551582227085438</v>
      </c>
      <c r="K12" s="1">
        <f t="shared" si="4"/>
        <v>0.23570226039551581</v>
      </c>
      <c r="L12" s="17">
        <f t="shared" si="5"/>
        <v>1.2961481396815722</v>
      </c>
      <c r="M12" s="16">
        <f t="shared" si="6"/>
        <v>1.6677080080157918</v>
      </c>
      <c r="N12" s="1">
        <f t="shared" si="7"/>
        <v>0.24743582965269678</v>
      </c>
      <c r="O12" s="17">
        <f t="shared" si="8"/>
        <v>1.2961481396815722</v>
      </c>
      <c r="Q12" s="7" t="s">
        <v>38</v>
      </c>
    </row>
    <row r="13" spans="1:21" x14ac:dyDescent="0.2">
      <c r="A13">
        <v>12</v>
      </c>
      <c r="B13">
        <v>1</v>
      </c>
      <c r="C13">
        <v>1</v>
      </c>
      <c r="D13">
        <v>0</v>
      </c>
      <c r="E13">
        <v>0</v>
      </c>
      <c r="F13">
        <v>1</v>
      </c>
      <c r="G13" s="16">
        <f t="shared" si="0"/>
        <v>1</v>
      </c>
      <c r="H13" s="1">
        <f t="shared" si="1"/>
        <v>1.7320508075688772</v>
      </c>
      <c r="I13" s="17">
        <f t="shared" si="2"/>
        <v>1.4142135623730951</v>
      </c>
      <c r="J13" s="16">
        <f t="shared" si="3"/>
        <v>0.6382847385042254</v>
      </c>
      <c r="K13" s="1">
        <f t="shared" si="4"/>
        <v>1.8408935028645437</v>
      </c>
      <c r="L13" s="17">
        <f t="shared" si="5"/>
        <v>1.2961481396815722</v>
      </c>
      <c r="M13" s="16">
        <f t="shared" si="6"/>
        <v>0.5303300858899106</v>
      </c>
      <c r="N13" s="1">
        <f t="shared" si="7"/>
        <v>1.7899948694488097</v>
      </c>
      <c r="O13" s="17">
        <f t="shared" si="8"/>
        <v>1.2961481396815722</v>
      </c>
      <c r="Q13" t="s">
        <v>8</v>
      </c>
      <c r="R13" t="s">
        <v>27</v>
      </c>
      <c r="S13" t="s">
        <v>28</v>
      </c>
      <c r="T13" t="s">
        <v>29</v>
      </c>
      <c r="U13" t="s">
        <v>30</v>
      </c>
    </row>
    <row r="14" spans="1:21" x14ac:dyDescent="0.2">
      <c r="A14">
        <v>13</v>
      </c>
      <c r="B14">
        <v>1</v>
      </c>
      <c r="C14">
        <v>0</v>
      </c>
      <c r="D14">
        <v>1</v>
      </c>
      <c r="E14">
        <v>0</v>
      </c>
      <c r="F14">
        <v>1</v>
      </c>
      <c r="G14" s="16">
        <f t="shared" si="0"/>
        <v>1.7320508075688772</v>
      </c>
      <c r="H14" s="1">
        <f t="shared" si="1"/>
        <v>1.7320508075688772</v>
      </c>
      <c r="I14" s="17">
        <f t="shared" si="2"/>
        <v>2</v>
      </c>
      <c r="J14" s="16">
        <f t="shared" si="3"/>
        <v>0.92295820699089726</v>
      </c>
      <c r="K14" s="1">
        <f t="shared" si="4"/>
        <v>1.3123346456686351</v>
      </c>
      <c r="L14" s="17">
        <f t="shared" si="5"/>
        <v>1.8110770276274835</v>
      </c>
      <c r="M14" s="16">
        <f t="shared" si="6"/>
        <v>1.0155048005794951</v>
      </c>
      <c r="N14" s="1">
        <f t="shared" si="7"/>
        <v>1.2205719636167902</v>
      </c>
      <c r="O14" s="17">
        <f t="shared" si="8"/>
        <v>1.8110770276274835</v>
      </c>
      <c r="Q14" s="6">
        <v>1</v>
      </c>
      <c r="R14" s="23">
        <v>1</v>
      </c>
      <c r="S14" s="23">
        <v>0.5</v>
      </c>
      <c r="T14" s="23">
        <v>0.125</v>
      </c>
      <c r="U14" s="23">
        <v>0.125</v>
      </c>
    </row>
    <row r="15" spans="1:21" x14ac:dyDescent="0.2">
      <c r="A15">
        <v>14</v>
      </c>
      <c r="B15">
        <v>0</v>
      </c>
      <c r="C15">
        <v>1</v>
      </c>
      <c r="D15">
        <v>0</v>
      </c>
      <c r="E15">
        <v>0</v>
      </c>
      <c r="F15">
        <v>3</v>
      </c>
      <c r="G15" s="16">
        <f t="shared" si="0"/>
        <v>1.4142135623730951</v>
      </c>
      <c r="H15" s="1">
        <f t="shared" si="1"/>
        <v>1.4142135623730951</v>
      </c>
      <c r="I15" s="17">
        <f t="shared" si="2"/>
        <v>1</v>
      </c>
      <c r="J15" s="16">
        <f t="shared" si="3"/>
        <v>1.1863420280034791</v>
      </c>
      <c r="K15" s="1">
        <f t="shared" si="4"/>
        <v>1.5456030825826175</v>
      </c>
      <c r="L15" s="17">
        <f t="shared" si="5"/>
        <v>0.82462112512353225</v>
      </c>
      <c r="M15" s="16">
        <f t="shared" si="6"/>
        <v>1.1319231422671772</v>
      </c>
      <c r="N15" s="1">
        <f t="shared" si="7"/>
        <v>1.5779087167410373</v>
      </c>
      <c r="O15" s="17">
        <f t="shared" si="8"/>
        <v>0.82462112512353225</v>
      </c>
      <c r="Q15" s="19">
        <v>2</v>
      </c>
      <c r="R15" s="24">
        <v>0.14285714285714285</v>
      </c>
      <c r="S15" s="24">
        <v>0.14285714285714285</v>
      </c>
      <c r="T15" s="24">
        <v>1</v>
      </c>
      <c r="U15" s="24">
        <v>0.8571428571428571</v>
      </c>
    </row>
    <row r="16" spans="1:21" x14ac:dyDescent="0.2">
      <c r="A16">
        <v>15</v>
      </c>
      <c r="B16">
        <v>0</v>
      </c>
      <c r="C16">
        <v>1</v>
      </c>
      <c r="D16">
        <v>0</v>
      </c>
      <c r="E16">
        <v>1</v>
      </c>
      <c r="F16">
        <v>3</v>
      </c>
      <c r="G16" s="16">
        <f t="shared" si="0"/>
        <v>1</v>
      </c>
      <c r="H16" s="1">
        <f t="shared" si="1"/>
        <v>1</v>
      </c>
      <c r="I16" s="17">
        <f t="shared" si="2"/>
        <v>0</v>
      </c>
      <c r="J16" s="16">
        <f t="shared" si="3"/>
        <v>1.4010578014353881</v>
      </c>
      <c r="K16" s="1">
        <f t="shared" si="4"/>
        <v>1.3123346456686351</v>
      </c>
      <c r="L16" s="17">
        <f t="shared" si="5"/>
        <v>0.28284271247461895</v>
      </c>
      <c r="M16" s="16">
        <f t="shared" si="6"/>
        <v>1.4252192813739224</v>
      </c>
      <c r="N16" s="1">
        <f t="shared" si="7"/>
        <v>1.3324827218698307</v>
      </c>
      <c r="O16" s="17">
        <f t="shared" si="8"/>
        <v>0.28284271247461895</v>
      </c>
      <c r="Q16" s="20">
        <v>3</v>
      </c>
      <c r="R16" s="25">
        <v>0</v>
      </c>
      <c r="S16" s="25">
        <v>0.8</v>
      </c>
      <c r="T16" s="25">
        <v>0</v>
      </c>
      <c r="U16" s="25">
        <v>0.8</v>
      </c>
    </row>
    <row r="17" spans="1:21" x14ac:dyDescent="0.2">
      <c r="A17">
        <v>16</v>
      </c>
      <c r="B17">
        <v>0</v>
      </c>
      <c r="C17">
        <v>0</v>
      </c>
      <c r="D17">
        <v>1</v>
      </c>
      <c r="E17">
        <v>1</v>
      </c>
      <c r="F17">
        <v>2</v>
      </c>
      <c r="G17" s="16">
        <f t="shared" si="0"/>
        <v>1.7320508075688772</v>
      </c>
      <c r="H17" s="1">
        <f t="shared" si="1"/>
        <v>1</v>
      </c>
      <c r="I17" s="17">
        <f t="shared" si="2"/>
        <v>1.4142135623730951</v>
      </c>
      <c r="J17" s="16">
        <f t="shared" si="3"/>
        <v>1.551582227085438</v>
      </c>
      <c r="K17" s="1">
        <f t="shared" si="4"/>
        <v>0.23570226039551581</v>
      </c>
      <c r="L17" s="17">
        <f t="shared" si="5"/>
        <v>1.2961481396815722</v>
      </c>
      <c r="M17" s="16">
        <f t="shared" si="6"/>
        <v>1.6677080080157918</v>
      </c>
      <c r="N17" s="1">
        <f t="shared" si="7"/>
        <v>0.24743582965269678</v>
      </c>
      <c r="O17" s="17">
        <f t="shared" si="8"/>
        <v>1.2961481396815722</v>
      </c>
    </row>
    <row r="18" spans="1:21" x14ac:dyDescent="0.2">
      <c r="A18">
        <v>17</v>
      </c>
      <c r="B18">
        <v>1</v>
      </c>
      <c r="C18">
        <v>0</v>
      </c>
      <c r="D18">
        <v>0</v>
      </c>
      <c r="E18">
        <v>0</v>
      </c>
      <c r="F18">
        <v>1</v>
      </c>
      <c r="G18" s="16">
        <f t="shared" si="0"/>
        <v>1.4142135623730951</v>
      </c>
      <c r="H18" s="1">
        <f t="shared" si="1"/>
        <v>2</v>
      </c>
      <c r="I18" s="17">
        <f t="shared" si="2"/>
        <v>1.7320508075688772</v>
      </c>
      <c r="J18" s="16">
        <f t="shared" si="3"/>
        <v>0.54433105395181736</v>
      </c>
      <c r="K18" s="1">
        <f t="shared" si="4"/>
        <v>1.6499158227686108</v>
      </c>
      <c r="L18" s="17">
        <f t="shared" si="5"/>
        <v>1.5099668870541501</v>
      </c>
      <c r="M18" s="16">
        <f t="shared" si="6"/>
        <v>0.5303300858899106</v>
      </c>
      <c r="N18" s="1">
        <f t="shared" si="7"/>
        <v>1.5779087167410373</v>
      </c>
      <c r="O18" s="17">
        <f t="shared" si="8"/>
        <v>1.5099668870541501</v>
      </c>
      <c r="Q18" s="7" t="s">
        <v>39</v>
      </c>
    </row>
    <row r="19" spans="1:21" x14ac:dyDescent="0.2">
      <c r="A19">
        <v>18</v>
      </c>
      <c r="B19">
        <v>0</v>
      </c>
      <c r="C19">
        <v>0</v>
      </c>
      <c r="D19">
        <v>0</v>
      </c>
      <c r="E19">
        <v>1</v>
      </c>
      <c r="F19">
        <v>3</v>
      </c>
      <c r="G19" s="16">
        <f t="shared" si="0"/>
        <v>1.4142135623730951</v>
      </c>
      <c r="H19" s="1">
        <f t="shared" si="1"/>
        <v>1.4142135623730951</v>
      </c>
      <c r="I19" s="17">
        <f t="shared" si="2"/>
        <v>1</v>
      </c>
      <c r="J19" s="16">
        <f t="shared" si="3"/>
        <v>1.3608276348795434</v>
      </c>
      <c r="K19" s="1">
        <f t="shared" si="4"/>
        <v>1.0274023338281626</v>
      </c>
      <c r="L19" s="17">
        <f t="shared" si="5"/>
        <v>0.82462112512353225</v>
      </c>
      <c r="M19" s="16">
        <f t="shared" si="6"/>
        <v>1.4252192813739224</v>
      </c>
      <c r="N19" s="1">
        <f t="shared" si="7"/>
        <v>1.0301575072754257</v>
      </c>
      <c r="O19" s="17">
        <f t="shared" si="8"/>
        <v>0.82462112512353225</v>
      </c>
      <c r="Q19" t="s">
        <v>8</v>
      </c>
      <c r="R19" t="s">
        <v>27</v>
      </c>
      <c r="S19" t="s">
        <v>28</v>
      </c>
      <c r="T19" t="s">
        <v>29</v>
      </c>
      <c r="U19" t="s">
        <v>30</v>
      </c>
    </row>
    <row r="20" spans="1:21" x14ac:dyDescent="0.2">
      <c r="A20" s="19">
        <v>19</v>
      </c>
      <c r="B20" s="19">
        <v>0</v>
      </c>
      <c r="C20" s="19">
        <v>1</v>
      </c>
      <c r="D20" s="19">
        <v>1</v>
      </c>
      <c r="E20" s="19">
        <v>1</v>
      </c>
      <c r="F20" s="19">
        <v>2</v>
      </c>
      <c r="G20" s="16">
        <f t="shared" si="0"/>
        <v>1.4142135623730951</v>
      </c>
      <c r="H20" s="1">
        <f t="shared" si="1"/>
        <v>0</v>
      </c>
      <c r="I20" s="17">
        <f t="shared" si="2"/>
        <v>1</v>
      </c>
      <c r="J20" s="16">
        <f t="shared" si="3"/>
        <v>1.5869840952317444</v>
      </c>
      <c r="K20" s="1">
        <f t="shared" si="4"/>
        <v>0.84983658559879749</v>
      </c>
      <c r="L20" s="17">
        <f t="shared" si="5"/>
        <v>1.0392304845413265</v>
      </c>
      <c r="M20" s="16">
        <f t="shared" si="6"/>
        <v>1.6677080080157918</v>
      </c>
      <c r="N20" s="1">
        <f t="shared" si="7"/>
        <v>0.88063057185271099</v>
      </c>
      <c r="O20" s="17">
        <f t="shared" si="8"/>
        <v>1.0392304845413265</v>
      </c>
      <c r="Q20" s="6">
        <v>1</v>
      </c>
      <c r="R20" s="6">
        <v>1</v>
      </c>
      <c r="S20" s="6">
        <v>0.5</v>
      </c>
      <c r="T20" s="6">
        <v>0.125</v>
      </c>
      <c r="U20" s="6">
        <v>0.125</v>
      </c>
    </row>
    <row r="21" spans="1:21" ht="16" thickBot="1" x14ac:dyDescent="0.25">
      <c r="A21" s="20">
        <v>20</v>
      </c>
      <c r="B21" s="20">
        <v>0</v>
      </c>
      <c r="C21" s="20">
        <v>1</v>
      </c>
      <c r="D21" s="20">
        <v>0</v>
      </c>
      <c r="E21" s="20">
        <v>1</v>
      </c>
      <c r="F21" s="20">
        <v>3</v>
      </c>
      <c r="G21" s="26">
        <f t="shared" si="0"/>
        <v>1</v>
      </c>
      <c r="H21" s="27">
        <f t="shared" si="1"/>
        <v>1</v>
      </c>
      <c r="I21" s="28">
        <f t="shared" si="2"/>
        <v>0</v>
      </c>
      <c r="J21" s="26">
        <f t="shared" si="3"/>
        <v>1.4010578014353881</v>
      </c>
      <c r="K21" s="27">
        <f t="shared" si="4"/>
        <v>1.3123346456686351</v>
      </c>
      <c r="L21" s="28">
        <f t="shared" si="5"/>
        <v>0.28284271247461895</v>
      </c>
      <c r="M21" s="26">
        <f t="shared" si="6"/>
        <v>1.4252192813739224</v>
      </c>
      <c r="N21" s="27">
        <f t="shared" si="7"/>
        <v>1.3324827218698307</v>
      </c>
      <c r="O21" s="28">
        <f t="shared" si="8"/>
        <v>0.28284271247461895</v>
      </c>
      <c r="Q21" s="19">
        <v>2</v>
      </c>
      <c r="R21" s="19">
        <v>0.14285714285714285</v>
      </c>
      <c r="S21" s="19">
        <v>0.14285714285714285</v>
      </c>
      <c r="T21" s="19">
        <v>1</v>
      </c>
      <c r="U21" s="19">
        <v>0.8571428571428571</v>
      </c>
    </row>
    <row r="22" spans="1:21" x14ac:dyDescent="0.2">
      <c r="B22" t="s">
        <v>31</v>
      </c>
      <c r="Q22" s="20">
        <v>3</v>
      </c>
      <c r="R22" s="20">
        <v>0</v>
      </c>
      <c r="S22" s="20">
        <v>0.8</v>
      </c>
      <c r="T22" s="20">
        <v>0</v>
      </c>
      <c r="U22" s="20">
        <v>0.8</v>
      </c>
    </row>
    <row r="23" spans="1:21" x14ac:dyDescent="0.2">
      <c r="B23">
        <f>SUBTOTAL(1,B2:B21)</f>
        <v>0.45</v>
      </c>
      <c r="C23">
        <f>SUBTOTAL(1,C2:C21)</f>
        <v>0.45</v>
      </c>
      <c r="D23">
        <f>SUBTOTAL(1,D2:D21)</f>
        <v>0.4</v>
      </c>
      <c r="E23">
        <f>SUBTOTAL(1,E2:E21)</f>
        <v>0.55000000000000004</v>
      </c>
    </row>
    <row r="25" spans="1:21" x14ac:dyDescent="0.2">
      <c r="G25">
        <v>1</v>
      </c>
      <c r="H25">
        <v>2</v>
      </c>
    </row>
    <row r="26" spans="1:21" x14ac:dyDescent="0.2">
      <c r="G26">
        <v>2</v>
      </c>
      <c r="H26">
        <v>3</v>
      </c>
      <c r="J26" t="s">
        <v>41</v>
      </c>
    </row>
    <row r="27" spans="1:21" x14ac:dyDescent="0.2">
      <c r="B27">
        <v>1</v>
      </c>
      <c r="C27">
        <v>0.5</v>
      </c>
      <c r="D27">
        <v>0.125</v>
      </c>
      <c r="E27">
        <v>0.125</v>
      </c>
      <c r="G27">
        <v>3</v>
      </c>
      <c r="H27">
        <v>1</v>
      </c>
      <c r="J27" s="29" t="s">
        <v>40</v>
      </c>
    </row>
    <row r="28" spans="1:21" x14ac:dyDescent="0.2">
      <c r="B28">
        <v>0.14285714285714285</v>
      </c>
      <c r="C28">
        <v>0.14285714285714285</v>
      </c>
      <c r="D28">
        <v>1</v>
      </c>
      <c r="E28">
        <v>0.8571428571428571</v>
      </c>
      <c r="G28" s="6">
        <v>4</v>
      </c>
      <c r="H28">
        <v>1</v>
      </c>
    </row>
    <row r="29" spans="1:21" x14ac:dyDescent="0.2">
      <c r="B29">
        <v>0</v>
      </c>
      <c r="C29">
        <v>0.8</v>
      </c>
      <c r="D29">
        <v>0</v>
      </c>
      <c r="E29">
        <v>0.8</v>
      </c>
      <c r="G29">
        <v>5</v>
      </c>
      <c r="H29">
        <v>1</v>
      </c>
    </row>
    <row r="30" spans="1:21" x14ac:dyDescent="0.2">
      <c r="G30">
        <v>6</v>
      </c>
      <c r="H30">
        <v>2</v>
      </c>
    </row>
    <row r="31" spans="1:21" x14ac:dyDescent="0.2">
      <c r="G31">
        <v>7</v>
      </c>
      <c r="H31">
        <v>1</v>
      </c>
    </row>
    <row r="32" spans="1:21" x14ac:dyDescent="0.2">
      <c r="G32">
        <v>8</v>
      </c>
      <c r="H32">
        <v>1</v>
      </c>
    </row>
    <row r="33" spans="7:8" x14ac:dyDescent="0.2">
      <c r="G33">
        <v>9</v>
      </c>
      <c r="H33">
        <v>1</v>
      </c>
    </row>
    <row r="34" spans="7:8" x14ac:dyDescent="0.2">
      <c r="G34">
        <v>10</v>
      </c>
      <c r="H34">
        <v>2</v>
      </c>
    </row>
    <row r="35" spans="7:8" x14ac:dyDescent="0.2">
      <c r="G35">
        <v>11</v>
      </c>
      <c r="H35">
        <v>2</v>
      </c>
    </row>
    <row r="36" spans="7:8" x14ac:dyDescent="0.2">
      <c r="G36">
        <v>12</v>
      </c>
      <c r="H36">
        <v>1</v>
      </c>
    </row>
    <row r="37" spans="7:8" x14ac:dyDescent="0.2">
      <c r="G37">
        <v>13</v>
      </c>
      <c r="H37">
        <v>1</v>
      </c>
    </row>
    <row r="38" spans="7:8" x14ac:dyDescent="0.2">
      <c r="G38">
        <v>14</v>
      </c>
      <c r="H38">
        <v>3</v>
      </c>
    </row>
    <row r="39" spans="7:8" x14ac:dyDescent="0.2">
      <c r="G39">
        <v>15</v>
      </c>
      <c r="H39">
        <v>3</v>
      </c>
    </row>
    <row r="40" spans="7:8" x14ac:dyDescent="0.2">
      <c r="G40">
        <v>16</v>
      </c>
      <c r="H40">
        <v>2</v>
      </c>
    </row>
    <row r="41" spans="7:8" x14ac:dyDescent="0.2">
      <c r="G41">
        <v>17</v>
      </c>
      <c r="H41">
        <v>1</v>
      </c>
    </row>
    <row r="42" spans="7:8" x14ac:dyDescent="0.2">
      <c r="G42">
        <v>18</v>
      </c>
      <c r="H42">
        <v>3</v>
      </c>
    </row>
    <row r="43" spans="7:8" x14ac:dyDescent="0.2">
      <c r="G43" s="19">
        <v>19</v>
      </c>
      <c r="H43">
        <v>2</v>
      </c>
    </row>
    <row r="44" spans="7:8" x14ac:dyDescent="0.2">
      <c r="G44" s="20">
        <v>20</v>
      </c>
      <c r="H44">
        <v>3</v>
      </c>
    </row>
  </sheetData>
  <conditionalFormatting sqref="G2:I2">
    <cfRule type="top10" dxfId="59" priority="60" bottom="1" rank="1"/>
  </conditionalFormatting>
  <conditionalFormatting sqref="G3:I3">
    <cfRule type="top10" dxfId="58" priority="59" bottom="1" rank="1"/>
  </conditionalFormatting>
  <conditionalFormatting sqref="G4:I4">
    <cfRule type="top10" dxfId="57" priority="58" bottom="1" rank="1"/>
  </conditionalFormatting>
  <conditionalFormatting sqref="G5:I5">
    <cfRule type="top10" dxfId="56" priority="57" bottom="1" rank="1"/>
  </conditionalFormatting>
  <conditionalFormatting sqref="G6:I6">
    <cfRule type="top10" dxfId="55" priority="56" bottom="1" rank="1"/>
  </conditionalFormatting>
  <conditionalFormatting sqref="G7:I7">
    <cfRule type="top10" dxfId="54" priority="55" bottom="1" rank="1"/>
  </conditionalFormatting>
  <conditionalFormatting sqref="G8:I8">
    <cfRule type="top10" dxfId="53" priority="54" bottom="1" rank="1"/>
  </conditionalFormatting>
  <conditionalFormatting sqref="G9:I9">
    <cfRule type="top10" dxfId="52" priority="53" bottom="1" rank="1"/>
  </conditionalFormatting>
  <conditionalFormatting sqref="G10:I10">
    <cfRule type="top10" dxfId="51" priority="52" bottom="1" rank="1"/>
  </conditionalFormatting>
  <conditionalFormatting sqref="G11:I11">
    <cfRule type="top10" dxfId="50" priority="51" bottom="1" rank="1"/>
  </conditionalFormatting>
  <conditionalFormatting sqref="G12:I12">
    <cfRule type="top10" dxfId="49" priority="50" bottom="1" rank="1"/>
  </conditionalFormatting>
  <conditionalFormatting sqref="G13:I13">
    <cfRule type="top10" dxfId="48" priority="49" bottom="1" rank="1"/>
  </conditionalFormatting>
  <conditionalFormatting sqref="G14:I14">
    <cfRule type="top10" dxfId="47" priority="48" bottom="1" rank="1"/>
  </conditionalFormatting>
  <conditionalFormatting sqref="G15:I15">
    <cfRule type="top10" dxfId="46" priority="47" bottom="1" rank="1"/>
  </conditionalFormatting>
  <conditionalFormatting sqref="G16:I16">
    <cfRule type="top10" dxfId="45" priority="46" bottom="1" rank="1"/>
  </conditionalFormatting>
  <conditionalFormatting sqref="G17:I17">
    <cfRule type="top10" dxfId="44" priority="45" bottom="1" rank="1"/>
  </conditionalFormatting>
  <conditionalFormatting sqref="G18:I18">
    <cfRule type="top10" dxfId="43" priority="44" bottom="1" rank="1"/>
  </conditionalFormatting>
  <conditionalFormatting sqref="G19:I19">
    <cfRule type="top10" dxfId="42" priority="43" bottom="1" rank="1"/>
  </conditionalFormatting>
  <conditionalFormatting sqref="G20:I20">
    <cfRule type="top10" dxfId="41" priority="42" bottom="1" rank="1"/>
  </conditionalFormatting>
  <conditionalFormatting sqref="G21:I21">
    <cfRule type="top10" dxfId="40" priority="41" bottom="1" rank="1"/>
  </conditionalFormatting>
  <conditionalFormatting sqref="J2:L2">
    <cfRule type="top10" dxfId="39" priority="40" bottom="1" rank="1"/>
  </conditionalFormatting>
  <conditionalFormatting sqref="J3:L3">
    <cfRule type="top10" dxfId="38" priority="39" bottom="1" rank="1"/>
  </conditionalFormatting>
  <conditionalFormatting sqref="J4:L4">
    <cfRule type="top10" dxfId="37" priority="38" bottom="1" rank="1"/>
  </conditionalFormatting>
  <conditionalFormatting sqref="K5:L5">
    <cfRule type="top10" dxfId="36" priority="37" bottom="1" rank="1"/>
  </conditionalFormatting>
  <conditionalFormatting sqref="J6:L6">
    <cfRule type="top10" dxfId="35" priority="36" bottom="1" rank="1"/>
  </conditionalFormatting>
  <conditionalFormatting sqref="J7:L7">
    <cfRule type="top10" dxfId="34" priority="35" bottom="1" rank="1"/>
  </conditionalFormatting>
  <conditionalFormatting sqref="J8:L8">
    <cfRule type="top10" dxfId="33" priority="34" bottom="1" rank="1"/>
  </conditionalFormatting>
  <conditionalFormatting sqref="J9:L9">
    <cfRule type="top10" dxfId="32" priority="33" bottom="1" rank="1"/>
  </conditionalFormatting>
  <conditionalFormatting sqref="J10:L10">
    <cfRule type="top10" dxfId="31" priority="32" bottom="1" rank="1"/>
  </conditionalFormatting>
  <conditionalFormatting sqref="J11:L11">
    <cfRule type="top10" dxfId="30" priority="31" bottom="1" rank="1"/>
  </conditionalFormatting>
  <conditionalFormatting sqref="J12:L12">
    <cfRule type="top10" dxfId="29" priority="30" bottom="1" rank="1"/>
  </conditionalFormatting>
  <conditionalFormatting sqref="J13:L13">
    <cfRule type="top10" dxfId="28" priority="29" bottom="1" rank="1"/>
  </conditionalFormatting>
  <conditionalFormatting sqref="J14:L14">
    <cfRule type="top10" dxfId="27" priority="28" bottom="1" rank="1"/>
  </conditionalFormatting>
  <conditionalFormatting sqref="J15:L15">
    <cfRule type="top10" dxfId="26" priority="27" bottom="1" rank="1"/>
  </conditionalFormatting>
  <conditionalFormatting sqref="J16:L16">
    <cfRule type="top10" dxfId="25" priority="26" bottom="1" rank="1"/>
  </conditionalFormatting>
  <conditionalFormatting sqref="J17:L17">
    <cfRule type="top10" dxfId="24" priority="25" bottom="1" rank="1"/>
  </conditionalFormatting>
  <conditionalFormatting sqref="J18:L18">
    <cfRule type="top10" dxfId="23" priority="24" bottom="1" rank="1"/>
  </conditionalFormatting>
  <conditionalFormatting sqref="J19:L19">
    <cfRule type="top10" dxfId="22" priority="23" bottom="1" rank="1"/>
  </conditionalFormatting>
  <conditionalFormatting sqref="J20:L20">
    <cfRule type="top10" dxfId="21" priority="22" bottom="1" rank="1"/>
  </conditionalFormatting>
  <conditionalFormatting sqref="J21:L21">
    <cfRule type="top10" dxfId="20" priority="21" bottom="1" rank="1"/>
  </conditionalFormatting>
  <conditionalFormatting sqref="M2:O2">
    <cfRule type="top10" dxfId="19" priority="20" bottom="1" rank="1"/>
  </conditionalFormatting>
  <conditionalFormatting sqref="M3:O3">
    <cfRule type="top10" dxfId="18" priority="19" bottom="1" rank="1"/>
  </conditionalFormatting>
  <conditionalFormatting sqref="M4:O4">
    <cfRule type="top10" dxfId="17" priority="18" bottom="1" rank="1"/>
  </conditionalFormatting>
  <conditionalFormatting sqref="M5:O5">
    <cfRule type="top10" dxfId="16" priority="17" bottom="1" rank="1"/>
  </conditionalFormatting>
  <conditionalFormatting sqref="M6:O6">
    <cfRule type="top10" dxfId="15" priority="16" bottom="1" rank="1"/>
  </conditionalFormatting>
  <conditionalFormatting sqref="M7:O7">
    <cfRule type="top10" dxfId="14" priority="15" bottom="1" rank="1"/>
  </conditionalFormatting>
  <conditionalFormatting sqref="M8:O8">
    <cfRule type="top10" dxfId="13" priority="14" bottom="1" rank="1"/>
  </conditionalFormatting>
  <conditionalFormatting sqref="M9:O9">
    <cfRule type="top10" dxfId="12" priority="13" bottom="1" rank="1"/>
  </conditionalFormatting>
  <conditionalFormatting sqref="M10:O10">
    <cfRule type="top10" dxfId="11" priority="12" bottom="1" rank="1"/>
  </conditionalFormatting>
  <conditionalFormatting sqref="M11:O11">
    <cfRule type="top10" dxfId="10" priority="11" bottom="1" rank="1"/>
  </conditionalFormatting>
  <conditionalFormatting sqref="M12:O12">
    <cfRule type="top10" dxfId="9" priority="10" bottom="1" rank="1"/>
  </conditionalFormatting>
  <conditionalFormatting sqref="M13:O13">
    <cfRule type="top10" dxfId="8" priority="9" bottom="1" rank="1"/>
  </conditionalFormatting>
  <conditionalFormatting sqref="M14:O14">
    <cfRule type="top10" dxfId="7" priority="8" bottom="1" rank="1"/>
  </conditionalFormatting>
  <conditionalFormatting sqref="M15:O15">
    <cfRule type="top10" dxfId="6" priority="7" bottom="1" rank="1"/>
  </conditionalFormatting>
  <conditionalFormatting sqref="M16:O16">
    <cfRule type="top10" dxfId="5" priority="6" bottom="1" rank="1"/>
  </conditionalFormatting>
  <conditionalFormatting sqref="M17:O17">
    <cfRule type="top10" dxfId="4" priority="5" bottom="1" rank="1"/>
  </conditionalFormatting>
  <conditionalFormatting sqref="M18:O18">
    <cfRule type="top10" dxfId="3" priority="4" bottom="1" rank="1"/>
  </conditionalFormatting>
  <conditionalFormatting sqref="M19:O19">
    <cfRule type="top10" dxfId="2" priority="3" bottom="1" rank="1"/>
  </conditionalFormatting>
  <conditionalFormatting sqref="M20:O20">
    <cfRule type="top10" dxfId="1" priority="2" bottom="1" rank="1"/>
  </conditionalFormatting>
  <conditionalFormatting sqref="M21:O21">
    <cfRule type="top10" dxfId="0" priority="1" bottom="1" rank="1"/>
  </conditionalFormatting>
  <hyperlinks>
    <hyperlink ref="J27" r:id="rId1" xr:uid="{8D2F527D-5D7E-4F24-8CFF-413853FFFF27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Hierarchical_Clustering</vt:lpstr>
      <vt:lpstr>Clusters_Evaluation</vt:lpstr>
      <vt:lpstr>Clustering_Distance_Theory</vt:lpstr>
      <vt:lpstr>Cluster_hands_on_Exercise_kmean</vt:lpstr>
      <vt:lpstr>Data_2</vt:lpstr>
      <vt:lpstr>Cluster_hands_on_Exercise_2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Chhabra, Aniket</dc:creator>
  <cp:lastModifiedBy>Aniket Chhabra</cp:lastModifiedBy>
  <dcterms:created xsi:type="dcterms:W3CDTF">2020-12-21T09:13:49Z</dcterms:created>
  <dcterms:modified xsi:type="dcterms:W3CDTF">2023-01-28T18:07:08Z</dcterms:modified>
</cp:coreProperties>
</file>