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filterPrivacy="1" codeName="ThisWorkbook"/>
  <xr:revisionPtr revIDLastSave="0" documentId="13_ncr:1_{2C579ED0-DC01-4B81-8DD3-D0E4AC9AEDA2}" xr6:coauthVersionLast="47" xr6:coauthVersionMax="47" xr10:uidLastSave="{00000000-0000-0000-0000-000000000000}"/>
  <bookViews>
    <workbookView xWindow="-108" yWindow="-108" windowWidth="23256" windowHeight="12576" xr2:uid="{00000000-000D-0000-FFFF-FFFF00000000}"/>
  </bookViews>
  <sheets>
    <sheet name="Project Schedule" sheetId="11" r:id="rId1"/>
    <sheet name="Slope Calc" sheetId="13" r:id="rId2"/>
    <sheet name="Remap" sheetId="14" r:id="rId3"/>
    <sheet name="Route Testing" sheetId="16" r:id="rId4"/>
    <sheet name="Route Table" sheetId="18" r:id="rId5"/>
  </sheets>
  <definedNames>
    <definedName name="Display_Week">'Project Schedule'!$E$4</definedName>
    <definedName name="_xlnm.Print_Titles" localSheetId="0">'Project Schedule'!$4:$6</definedName>
    <definedName name="Project_Start">'Project Schedule'!$E$3</definedName>
    <definedName name="task_end" localSheetId="0">'Project Schedule'!$F1</definedName>
    <definedName name="task_progress" localSheetId="0">'Project Schedule'!$D1</definedName>
    <definedName name="task_start" localSheetId="0">'Project 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M10" i="16" l="1"/>
  <c r="L10" i="16"/>
  <c r="H12" i="16"/>
  <c r="G12" i="16"/>
  <c r="H20" i="16"/>
  <c r="G20" i="16"/>
  <c r="H22" i="16"/>
  <c r="G22" i="16"/>
  <c r="B44" i="16"/>
  <c r="D44" i="16" s="1"/>
  <c r="C44" i="16"/>
  <c r="H24" i="11"/>
  <c r="H34" i="11"/>
  <c r="H30" i="11"/>
  <c r="H9" i="11"/>
  <c r="H29" i="11"/>
  <c r="H7" i="11"/>
  <c r="I5" i="11" l="1"/>
  <c r="H28" i="11"/>
  <c r="H27" i="11"/>
  <c r="H26" i="11"/>
  <c r="H25" i="11"/>
  <c r="H22" i="11"/>
  <c r="H17" i="11"/>
  <c r="H12" i="11"/>
  <c r="H8" i="11"/>
  <c r="H36" i="11" l="1"/>
  <c r="H19" i="11"/>
  <c r="I6" i="11"/>
  <c r="H38" i="11" l="1"/>
  <c r="H18" i="11"/>
  <c r="H10" i="11"/>
  <c r="H23" i="11"/>
  <c r="H11" i="11"/>
  <c r="J5" i="11"/>
  <c r="K5" i="11" s="1"/>
  <c r="L5" i="11" s="1"/>
  <c r="M5" i="11" s="1"/>
  <c r="N5" i="11" s="1"/>
  <c r="O5" i="11" s="1"/>
  <c r="P5" i="11" s="1"/>
  <c r="I4" i="11"/>
  <c r="H15" i="11" l="1"/>
  <c r="H37" i="11"/>
  <c r="H13" i="11"/>
  <c r="H31" i="11"/>
  <c r="H14" i="11"/>
  <c r="P4" i="11"/>
  <c r="Q5" i="11"/>
  <c r="R5" i="11" s="1"/>
  <c r="S5" i="11" s="1"/>
  <c r="T5" i="11" s="1"/>
  <c r="U5" i="11" s="1"/>
  <c r="V5" i="11" s="1"/>
  <c r="W5" i="11" s="1"/>
  <c r="J6" i="11"/>
  <c r="H21" i="11" l="1"/>
  <c r="H20" i="11"/>
  <c r="H32" i="11"/>
  <c r="H16" i="11"/>
  <c r="W4" i="11"/>
  <c r="X5" i="11"/>
  <c r="Y5" i="11" s="1"/>
  <c r="Z5" i="11" s="1"/>
  <c r="AA5" i="11" s="1"/>
  <c r="AB5" i="11" s="1"/>
  <c r="AC5" i="11" s="1"/>
  <c r="AD5" i="11" s="1"/>
  <c r="K6" i="11"/>
  <c r="H33" i="11" l="1"/>
  <c r="AE5" i="1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M5" i="11" s="1"/>
  <c r="BK6" i="11"/>
  <c r="AF6" i="11"/>
  <c r="BN5" i="11" l="1"/>
  <c r="BM6" i="11"/>
  <c r="BM4" i="11"/>
  <c r="BL6" i="11"/>
  <c r="AG6" i="11"/>
  <c r="BN6" i="11" l="1"/>
  <c r="BO5" i="11"/>
  <c r="AH6" i="11"/>
  <c r="BO6" i="11" l="1"/>
  <c r="BP5" i="11"/>
  <c r="AI6" i="11"/>
  <c r="BP6" i="11" l="1"/>
  <c r="BQ5" i="11"/>
  <c r="AJ6" i="11"/>
  <c r="BQ6" i="11" l="1"/>
  <c r="BR5" i="11"/>
  <c r="AK6" i="11"/>
  <c r="BR6" i="11" l="1"/>
  <c r="BS5" i="11"/>
  <c r="AL6" i="11"/>
  <c r="BS6" i="11" l="1"/>
  <c r="BT5" i="11"/>
  <c r="AM6" i="11"/>
  <c r="BU5" i="11" l="1"/>
  <c r="BT4" i="11"/>
  <c r="BT6" i="11"/>
  <c r="AN6" i="11"/>
  <c r="BV5" i="11" l="1"/>
  <c r="BU6" i="11"/>
  <c r="AO6" i="11"/>
  <c r="BW5" i="11" l="1"/>
  <c r="BV6" i="11"/>
  <c r="AP6" i="11"/>
  <c r="BX5" i="11" l="1"/>
  <c r="BW6" i="11"/>
  <c r="AQ6" i="11"/>
  <c r="BX6" i="11" l="1"/>
  <c r="BY5" i="11"/>
  <c r="AR6" i="11"/>
  <c r="BZ5" i="11" l="1"/>
  <c r="BY6" i="11"/>
  <c r="BZ6" i="11" l="1"/>
  <c r="CA5" i="11"/>
  <c r="CA4" i="11" l="1"/>
  <c r="CB5" i="11"/>
  <c r="CA6" i="11"/>
  <c r="CC5" i="11" l="1"/>
  <c r="CB6" i="11"/>
  <c r="CC6" i="11" l="1"/>
  <c r="CD5" i="11"/>
  <c r="CD6" i="11" l="1"/>
  <c r="CE5" i="11"/>
  <c r="CE6" i="11" l="1"/>
  <c r="CF5" i="11"/>
  <c r="CG5" i="11" l="1"/>
  <c r="CF6" i="11"/>
  <c r="CG6" i="11" l="1"/>
  <c r="CH5" i="11"/>
  <c r="CH4" i="11" l="1"/>
  <c r="CI5" i="11"/>
  <c r="CH6" i="11"/>
  <c r="CJ5" i="11" l="1"/>
  <c r="CI6" i="11"/>
  <c r="CJ6" i="11" l="1"/>
  <c r="CK5" i="11"/>
  <c r="CL5" i="11" l="1"/>
  <c r="CK6" i="11"/>
  <c r="CM5" i="11" l="1"/>
  <c r="CL6" i="11"/>
  <c r="CN5" i="11" l="1"/>
  <c r="CM6" i="11"/>
  <c r="CN6" i="11" l="1"/>
  <c r="CO5" i="11"/>
  <c r="CO6" i="11" l="1"/>
  <c r="CO4" i="11"/>
  <c r="CP5" i="11"/>
  <c r="CQ5" i="11" l="1"/>
  <c r="CP6" i="11"/>
  <c r="CR5" i="11" l="1"/>
  <c r="CQ6" i="11"/>
  <c r="CS5" i="11" l="1"/>
  <c r="CR6" i="11"/>
  <c r="CT5" i="11" l="1"/>
  <c r="CS6" i="11"/>
  <c r="CU5" i="11" l="1"/>
  <c r="CT6" i="11"/>
  <c r="CU6" i="11" l="1"/>
  <c r="CV5" i="11"/>
  <c r="CW5" i="11" l="1"/>
  <c r="CV4" i="11"/>
  <c r="CV6" i="11"/>
  <c r="CW6" i="11" l="1"/>
  <c r="CX5" i="11"/>
  <c r="CX6" i="11" l="1"/>
  <c r="CY5" i="11"/>
  <c r="CY6" i="11" l="1"/>
  <c r="CZ5" i="11"/>
  <c r="DA5" i="11" l="1"/>
  <c r="CZ6" i="11"/>
  <c r="DB5" i="11" l="1"/>
  <c r="DA6" i="11"/>
  <c r="DB6" i="11" l="1"/>
  <c r="DC5" i="11"/>
  <c r="DC6" i="11" l="1"/>
  <c r="DC4" i="11"/>
  <c r="DD5" i="11"/>
  <c r="DD6" i="11" l="1"/>
  <c r="DE5" i="11"/>
  <c r="DF5" i="11" l="1"/>
  <c r="DE6" i="11"/>
  <c r="DF6" i="11" l="1"/>
  <c r="DG5" i="11"/>
  <c r="DH5" i="11" l="1"/>
  <c r="DG6" i="11"/>
  <c r="DI5" i="11" l="1"/>
  <c r="DI6" i="11" s="1"/>
  <c r="DH6" i="11"/>
</calcChain>
</file>

<file path=xl/sharedStrings.xml><?xml version="1.0" encoding="utf-8"?>
<sst xmlns="http://schemas.openxmlformats.org/spreadsheetml/2006/main" count="237" uniqueCount="205">
  <si>
    <t>Project Start:</t>
  </si>
  <si>
    <t>PROGRESS</t>
  </si>
  <si>
    <t>START</t>
  </si>
  <si>
    <t>END</t>
  </si>
  <si>
    <t>DAYS</t>
  </si>
  <si>
    <t>Display Week:</t>
  </si>
  <si>
    <t>TASK</t>
  </si>
  <si>
    <t>SIMPLE GANTT CHART by Vertex42.com</t>
  </si>
  <si>
    <t>https://www.vertex42.com/ExcelTemplates/simple-gantt-chart.html</t>
  </si>
  <si>
    <t>Enter Company Name in cell B2.</t>
  </si>
  <si>
    <t>Sample phase title block</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</si>
  <si>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</si>
  <si>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</si>
  <si>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</si>
  <si>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</si>
  <si>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</si>
  <si>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</si>
  <si>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</si>
  <si>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</si>
  <si>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</si>
  <si>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</si>
  <si>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Energy Mobile</t>
  </si>
  <si>
    <t>Research/Speculation</t>
  </si>
  <si>
    <t>Planning/Outline</t>
  </si>
  <si>
    <t>Data</t>
  </si>
  <si>
    <t>Analysis</t>
  </si>
  <si>
    <t>Draft 1</t>
  </si>
  <si>
    <t>Cole Anderson</t>
  </si>
  <si>
    <t>MGIS 2021</t>
  </si>
  <si>
    <t>MILESTONE</t>
  </si>
  <si>
    <t xml:space="preserve">All research and methods found, outline complete </t>
  </si>
  <si>
    <t>Finalize chart</t>
  </si>
  <si>
    <t>Present final chart</t>
  </si>
  <si>
    <t>Find 4-5 papers to reference</t>
  </si>
  <si>
    <t>Arvix submission digging</t>
  </si>
  <si>
    <t>Register account, know guidelines</t>
  </si>
  <si>
    <t>Outline repo, presentation, paper</t>
  </si>
  <si>
    <t>Plot spatial data workflow</t>
  </si>
  <si>
    <t>Account and required outline</t>
  </si>
  <si>
    <t>Quality evaluation of current data</t>
  </si>
  <si>
    <t>Roadways and elevation evaluated for accuracy/granularity</t>
  </si>
  <si>
    <t>Gather new data if needed</t>
  </si>
  <si>
    <t>ETL is minimal and convenient</t>
  </si>
  <si>
    <t>All data gathered</t>
  </si>
  <si>
    <t>Find API to translate clicks to points</t>
  </si>
  <si>
    <t>Clean up ETL (only)for hard-coding</t>
  </si>
  <si>
    <t>Method understood and signed up for if needed</t>
  </si>
  <si>
    <t>Read over previous model paper/code for foundation</t>
  </si>
  <si>
    <t>Create formulas for transit modes</t>
  </si>
  <si>
    <t>Create formulas for slope</t>
  </si>
  <si>
    <t>Create restictions for transit modes</t>
  </si>
  <si>
    <t>Point-click conceptualized</t>
  </si>
  <si>
    <t>Communicating Results/Final</t>
  </si>
  <si>
    <t>Paper deliverable complete</t>
  </si>
  <si>
    <t>Draft paper with notes</t>
  </si>
  <si>
    <t>Finalize Repo</t>
  </si>
  <si>
    <t>Gather and provide feedback</t>
  </si>
  <si>
    <t>Get all processes working in code</t>
  </si>
  <si>
    <t>Final code script with comments completed and cleaned</t>
  </si>
  <si>
    <t>Base of all calculations created</t>
  </si>
  <si>
    <t>Data evaluated, data processing cleaned</t>
  </si>
  <si>
    <t>Establish a firm plan for project</t>
  </si>
  <si>
    <t>Revise deliverables (testing)</t>
  </si>
  <si>
    <t>Submit final deliverables</t>
  </si>
  <si>
    <t>3 transit modes where slope/distance have different effects</t>
  </si>
  <si>
    <t>Restrictions do not allow to cross dangerous roads, steep roads</t>
  </si>
  <si>
    <t>Interface where click is translated to coordinate</t>
  </si>
  <si>
    <t>Build network and router</t>
  </si>
  <si>
    <t>Functioning route planner</t>
  </si>
  <si>
    <t>Functioning code prototype</t>
  </si>
  <si>
    <t>Clean Repo</t>
  </si>
  <si>
    <t>Final paper submitted</t>
  </si>
  <si>
    <t>Submit paper to Arvix using guidelines</t>
  </si>
  <si>
    <t>Feedback on workflow</t>
  </si>
  <si>
    <t>Sensical workflow diagram</t>
  </si>
  <si>
    <t>Find: methods of slope, affects on various needs</t>
  </si>
  <si>
    <t>Draft: Test code blocks for accuracy of model and scripting errors</t>
  </si>
  <si>
    <t>In class</t>
  </si>
  <si>
    <t>Revised workflow; in class</t>
  </si>
  <si>
    <t>Error tested code with comments</t>
  </si>
  <si>
    <t>paper deliverable draft</t>
  </si>
  <si>
    <t>Revise paper based on feedback</t>
  </si>
  <si>
    <t xml:space="preserve">Formula that fixes  "average slope" problem </t>
  </si>
  <si>
    <t xml:space="preserve">Formula that fixes "zero" problem </t>
  </si>
  <si>
    <t>Equations Testing Matrix</t>
  </si>
  <si>
    <t>2.) Slope Re-map Equation</t>
  </si>
  <si>
    <t>1.) Slope Calc. Equation</t>
  </si>
  <si>
    <t xml:space="preserve">1.) (Zmax- Zmin)/Length </t>
  </si>
  <si>
    <t>1.) (Zstart - Zend)/Length</t>
  </si>
  <si>
    <t>2.) all zeros become next smallest value</t>
  </si>
  <si>
    <t>2.) remap all from 1-100</t>
  </si>
  <si>
    <t>2.) remap all from 1-10</t>
  </si>
  <si>
    <t>2.) Leave values, all segments with slope 0 will have energy zero</t>
  </si>
  <si>
    <t>How do I get Variables in a travel mode? Create and then modify in customization or can be created in Arc?</t>
  </si>
  <si>
    <t>1.) @ Elevation step</t>
  </si>
  <si>
    <t>SC1</t>
  </si>
  <si>
    <t>SC2</t>
  </si>
  <si>
    <t>SC3</t>
  </si>
  <si>
    <t>SRE1</t>
  </si>
  <si>
    <t>SRE2</t>
  </si>
  <si>
    <t>SRE3</t>
  </si>
  <si>
    <t>SRE4</t>
  </si>
  <si>
    <t>Scaling on either of these?</t>
  </si>
  <si>
    <t>### These Z's are not options?</t>
  </si>
  <si>
    <t>it really messes up on bridges because it assumes the road follows the bank's slope</t>
  </si>
  <si>
    <t>new_sml + (x-old_sml)(new_lg-new_sml)/(old_lg-old_sml)</t>
  </si>
  <si>
    <t>[0,40]</t>
  </si>
  <si>
    <t>[1,10]</t>
  </si>
  <si>
    <t>[1,100]</t>
  </si>
  <si>
    <t>1+(x-0)(10-1)/(40-0)</t>
  </si>
  <si>
    <t>1+(x-0)(100-1)/(40-0)</t>
  </si>
  <si>
    <t>1+10x/40</t>
  </si>
  <si>
    <t>1+ 100x/40</t>
  </si>
  <si>
    <t>1+X/4</t>
  </si>
  <si>
    <t>1+ 5x/2</t>
  </si>
  <si>
    <t xml:space="preserve">1+.25x </t>
  </si>
  <si>
    <t>1+2.5x</t>
  </si>
  <si>
    <t>(distance)(distance factor) + (slope)(slope factor)</t>
  </si>
  <si>
    <t>(distance)(slope)(breakdown)(1-breakdown)</t>
  </si>
  <si>
    <t>Energy Equations</t>
  </si>
  <si>
    <t>Revise script based on feedback/prev. issues</t>
  </si>
  <si>
    <t>1:1</t>
  </si>
  <si>
    <t>1:4</t>
  </si>
  <si>
    <t>1:6</t>
  </si>
  <si>
    <t>Dist</t>
  </si>
  <si>
    <t>Seg</t>
  </si>
  <si>
    <t>Slope</t>
  </si>
  <si>
    <t>*2</t>
  </si>
  <si>
    <t>*1</t>
  </si>
  <si>
    <t>FACTOR</t>
  </si>
  <si>
    <t>2*[Dist_Cust]+1*[Slope_Cust]</t>
  </si>
  <si>
    <t>2*[Dist_Cust]+[Slope_Cust]</t>
  </si>
  <si>
    <t>same route</t>
  </si>
  <si>
    <t>[Dist_Cust]+[Slope_Cust]</t>
  </si>
  <si>
    <t>NOT same</t>
  </si>
  <si>
    <t>1*[Dist_Cust]+1*[Slope_Cust]</t>
  </si>
  <si>
    <t>Test2</t>
  </si>
  <si>
    <t>Route1</t>
  </si>
  <si>
    <t>Route2</t>
  </si>
  <si>
    <t>MUST BE "1*[Dist_Cust]+1*[Slope_Cust]"</t>
  </si>
  <si>
    <t>1:40</t>
  </si>
  <si>
    <t>40:1</t>
  </si>
  <si>
    <t>to</t>
  </si>
  <si>
    <t>R1</t>
  </si>
  <si>
    <t>R2</t>
  </si>
  <si>
    <t>101 19th Ave S, Minneapolis, MN, 55454</t>
  </si>
  <si>
    <t>800 University Ave SE, Minneapolis, MN, 55414</t>
  </si>
  <si>
    <t>R4</t>
  </si>
  <si>
    <t>2107 21st Ave S, Minneapolis, MN, 55404</t>
  </si>
  <si>
    <t>1625 4th St SE, Minneapolis, MN, 55455</t>
  </si>
  <si>
    <t>R3</t>
  </si>
  <si>
    <t>R1_</t>
  </si>
  <si>
    <t>R2_</t>
  </si>
  <si>
    <t>R3_</t>
  </si>
  <si>
    <t>R4_</t>
  </si>
  <si>
    <t>10:1</t>
  </si>
  <si>
    <t>1:10</t>
  </si>
  <si>
    <t>R1_101</t>
  </si>
  <si>
    <t>R2_101</t>
  </si>
  <si>
    <t>R3_101</t>
  </si>
  <si>
    <t>R4_101</t>
  </si>
  <si>
    <t>R1_11</t>
  </si>
  <si>
    <t>R2_11</t>
  </si>
  <si>
    <t>R3_11</t>
  </si>
  <si>
    <t>R4_11</t>
  </si>
  <si>
    <t>R1_110</t>
  </si>
  <si>
    <t>R2_110</t>
  </si>
  <si>
    <t>R3_110</t>
  </si>
  <si>
    <t>R4_110</t>
  </si>
  <si>
    <t>+ w/o test</t>
  </si>
  <si>
    <t>414 SE 7th Ave, Minneapolis, MN, 55414</t>
  </si>
  <si>
    <t>1199 Yale Ave SE,  Minneapolis, MN, 55414</t>
  </si>
  <si>
    <t>D/S</t>
  </si>
  <si>
    <t>4:1</t>
  </si>
  <si>
    <t>R1_41</t>
  </si>
  <si>
    <t>R2_41</t>
  </si>
  <si>
    <t>R3_41</t>
  </si>
  <si>
    <t>R4_41</t>
  </si>
  <si>
    <t>R1_14</t>
  </si>
  <si>
    <t>R2_14</t>
  </si>
  <si>
    <t>R3_14</t>
  </si>
  <si>
    <t>R4_14</t>
  </si>
  <si>
    <t>1:10- 1:11</t>
  </si>
  <si>
    <t>1:11</t>
  </si>
  <si>
    <t>1:12</t>
  </si>
  <si>
    <t>1:13</t>
  </si>
  <si>
    <t>1:15</t>
  </si>
  <si>
    <t>1:20</t>
  </si>
  <si>
    <t>1:30</t>
  </si>
  <si>
    <t>1:9</t>
  </si>
  <si>
    <t>730 S 8th St, Minneapolis, MN, 55415</t>
  </si>
  <si>
    <t>701 24th Ave SE, Minneapolis, MN, 55414</t>
  </si>
  <si>
    <t>1:6:1:7</t>
  </si>
  <si>
    <t>1:14</t>
  </si>
  <si>
    <t>1:8</t>
  </si>
  <si>
    <t>1:7</t>
  </si>
  <si>
    <t>R5_</t>
  </si>
  <si>
    <t>R5</t>
  </si>
  <si>
    <t>301 St Anthony Ave, Minneapolis, MN 55414</t>
  </si>
  <si>
    <t>212 3rd Ave S, Minneapolis, MN 55401</t>
  </si>
  <si>
    <t>2:1</t>
  </si>
  <si>
    <t>1/40</t>
  </si>
  <si>
    <t>40/1</t>
  </si>
  <si>
    <t>1/9</t>
  </si>
  <si>
    <t>1/11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</si>
</sst>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18"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11"/>
      <color theme="0"/>
      <name val="Calibri"/>
      <family val="2"/>
      <scheme val="minor"/>
    </font>
    <font>
      <strike/>
      <sz val="11"/>
      <color theme="1"/>
      <name val="Calibri"/>
      <family val="2"/>
      <scheme val="minor"/>
    </font>
    <font>
      <b/>
      <u/>
      <sz val="11"/>
      <color theme="1"/>
      <name val="Calibri"/>
      <family val="2"/>
      <scheme val="minor"/>
    </font>
    <font>
      <sz val="8"/>
      <name val="Calibri"/>
      <family val="2"/>
      <scheme val="minor"/>
    </font>
  </fonts>
  <fills count="17">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9" tint="0.39997558519241921"/>
        <bgColor indexed="64"/>
      </patternFill>
    </fill>
    <fill>
      <patternFill patternType="solid">
        <fgColor theme="9" tint="0.79998168889431442"/>
        <bgColor indexed="64"/>
      </patternFill>
    </fill>
    <fill>
      <patternFill patternType="solid">
        <fgColor rgb="FFFFFF00"/>
        <bgColor indexed="64"/>
      </patternFill>
    </fill>
    <fill>
      <patternFill patternType="solid">
        <fgColor rgb="FF92D050"/>
        <bgColor indexed="64"/>
      </patternFill>
    </fill>
  </fills>
  <borders count="2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bottom/>
      <diagonal/>
    </border>
    <border>
      <left style="thin">
        <color indexed="64"/>
      </left>
      <right/>
      <top style="medium">
        <color indexed="64"/>
      </top>
      <bottom style="medium">
        <color indexed="64"/>
      </bottom>
      <diagonal/>
    </border>
    <border>
      <left/>
      <right/>
      <top style="medium">
        <color indexed="64"/>
      </top>
      <bottom style="medium">
        <color indexed="64"/>
      </bottom>
      <diagonal/>
    </border>
    <border>
      <left/>
      <right style="thick">
        <color indexed="64"/>
      </right>
      <top/>
      <bottom/>
      <diagonal/>
    </border>
    <border>
      <left style="thick">
        <color indexed="64"/>
      </left>
      <right/>
      <top/>
      <bottom/>
      <diagonal/>
    </border>
  </borders>
  <cellStyleXfs count="13">
    <xf numFmtId="0" fontId="0" fillId="0" borderId="0"/>
    <xf numFmtId="0" fontId="3" fillId="0" borderId="0" applyNumberFormat="0" applyFill="0" applyBorder="0" applyAlignment="0" applyProtection="0">
      <alignment vertical="top"/>
      <protection locked="0"/>
    </xf>
    <xf numFmtId="9" fontId="7" fillId="0" borderId="0" applyFont="0" applyFill="0" applyBorder="0" applyAlignment="0" applyProtection="0"/>
    <xf numFmtId="0" fontId="14" fillId="0" borderId="0"/>
    <xf numFmtId="43" fontId="7" fillId="0" borderId="3" applyFont="0" applyFill="0" applyAlignment="0" applyProtection="0"/>
    <xf numFmtId="0" fontId="11" fillId="0" borderId="0" applyNumberFormat="0" applyFill="0" applyBorder="0" applyAlignment="0" applyProtection="0"/>
    <xf numFmtId="0" fontId="8" fillId="0" borderId="0" applyNumberFormat="0" applyFill="0" applyAlignment="0" applyProtection="0"/>
    <xf numFmtId="0" fontId="8" fillId="0" borderId="0" applyNumberFormat="0" applyFill="0" applyProtection="0">
      <alignment vertical="top"/>
    </xf>
    <xf numFmtId="0" fontId="7" fillId="0" borderId="0" applyNumberFormat="0" applyFill="0" applyProtection="0">
      <alignment horizontal="right" indent="1"/>
    </xf>
    <xf numFmtId="165" fontId="7" fillId="0" borderId="3">
      <alignment horizontal="center" vertical="center"/>
    </xf>
    <xf numFmtId="164" fontId="7" fillId="0" borderId="2" applyFill="0">
      <alignment horizontal="center" vertical="center"/>
    </xf>
    <xf numFmtId="0" fontId="7" fillId="0" borderId="2" applyFill="0">
      <alignment horizontal="center" vertical="center"/>
    </xf>
    <xf numFmtId="0" fontId="7" fillId="0" borderId="2" applyFill="0">
      <alignment horizontal="left" vertical="center" indent="2"/>
    </xf>
  </cellStyleXfs>
  <cellXfs count="133">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3" xfId="0" applyBorder="1" applyAlignment="1">
      <alignment horizontal="center" vertical="center"/>
    </xf>
    <xf numFmtId="0" fontId="6" fillId="12" borderId="1" xfId="0" applyFont="1" applyFill="1" applyBorder="1" applyAlignment="1">
      <alignment horizontal="left" vertical="center" indent="1"/>
    </xf>
    <xf numFmtId="0" fontId="6" fillId="12" borderId="1" xfId="0" applyFont="1" applyFill="1" applyBorder="1" applyAlignment="1">
      <alignment horizontal="center" vertical="center" wrapText="1"/>
    </xf>
    <xf numFmtId="167" fontId="9" fillId="6" borderId="0" xfId="0" applyNumberFormat="1" applyFont="1" applyFill="1" applyAlignment="1">
      <alignment horizontal="center" vertical="center"/>
    </xf>
    <xf numFmtId="167" fontId="9" fillId="6" borderId="6" xfId="0" applyNumberFormat="1" applyFont="1" applyFill="1" applyBorder="1" applyAlignment="1">
      <alignment horizontal="center" vertical="center"/>
    </xf>
    <xf numFmtId="167" fontId="9" fillId="6" borderId="7" xfId="0" applyNumberFormat="1" applyFont="1" applyFill="1" applyBorder="1" applyAlignment="1">
      <alignment horizontal="center" vertical="center"/>
    </xf>
    <xf numFmtId="0" fontId="10" fillId="11" borderId="8" xfId="0" applyFont="1" applyFill="1" applyBorder="1" applyAlignment="1">
      <alignment horizontal="center" vertical="center" shrinkToFit="1"/>
    </xf>
    <xf numFmtId="0" fontId="12" fillId="0" borderId="0" xfId="0" applyFont="1"/>
    <xf numFmtId="0" fontId="4" fillId="0" borderId="2" xfId="0" applyFont="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2" fillId="0" borderId="0" xfId="0" applyFont="1" applyAlignment="1">
      <alignment horizontal="center" vertical="center"/>
    </xf>
    <xf numFmtId="0" fontId="14" fillId="0" borderId="0" xfId="3"/>
    <xf numFmtId="0" fontId="14" fillId="0" borderId="0" xfId="3" applyAlignment="1">
      <alignment wrapText="1"/>
    </xf>
    <xf numFmtId="0" fontId="13" fillId="0" borderId="0" xfId="1" applyFont="1" applyProtection="1">
      <alignment vertical="top"/>
    </xf>
    <xf numFmtId="0" fontId="0" fillId="0" borderId="0" xfId="0" applyAlignment="1">
      <alignment wrapText="1"/>
    </xf>
    <xf numFmtId="0" fontId="11" fillId="0" borderId="0" xfId="5" applyAlignment="1">
      <alignment horizontal="left"/>
    </xf>
    <xf numFmtId="0" fontId="8" fillId="0" borderId="0" xfId="6"/>
    <xf numFmtId="0" fontId="8" fillId="0" borderId="0" xfId="7">
      <alignment vertical="top"/>
    </xf>
    <xf numFmtId="0" fontId="5" fillId="7" borderId="11" xfId="0" applyFont="1" applyFill="1" applyBorder="1" applyAlignment="1">
      <alignment horizontal="left" vertical="center" indent="1"/>
    </xf>
    <xf numFmtId="0" fontId="7" fillId="7" borderId="11" xfId="11" applyFill="1" applyBorder="1" applyAlignment="1">
      <alignment horizontal="center" vertical="center" wrapText="1"/>
    </xf>
    <xf numFmtId="9" fontId="4" fillId="7" borderId="11" xfId="2" applyFont="1" applyFill="1" applyBorder="1" applyAlignment="1">
      <alignment horizontal="center" vertical="center"/>
    </xf>
    <xf numFmtId="164" fontId="0" fillId="7" borderId="11" xfId="0" applyNumberFormat="1" applyFill="1" applyBorder="1" applyAlignment="1">
      <alignment horizontal="center" vertical="center"/>
    </xf>
    <xf numFmtId="164" fontId="4" fillId="7" borderId="11" xfId="0" applyNumberFormat="1" applyFont="1" applyFill="1" applyBorder="1" applyAlignment="1">
      <alignment horizontal="center" vertical="center"/>
    </xf>
    <xf numFmtId="0" fontId="7" fillId="2" borderId="11" xfId="12" applyFill="1" applyBorder="1" applyAlignment="1">
      <alignment horizontal="left" vertical="center" wrapText="1" indent="2"/>
    </xf>
    <xf numFmtId="0" fontId="7" fillId="2" borderId="11" xfId="11" applyFill="1" applyBorder="1" applyAlignment="1">
      <alignment horizontal="center" vertical="center" wrapText="1"/>
    </xf>
    <xf numFmtId="9" fontId="4" fillId="2" borderId="11" xfId="2" applyFont="1" applyFill="1" applyBorder="1" applyAlignment="1">
      <alignment horizontal="center" vertical="center"/>
    </xf>
    <xf numFmtId="164" fontId="7" fillId="2" borderId="11" xfId="10" applyFill="1" applyBorder="1">
      <alignment horizontal="center" vertical="center"/>
    </xf>
    <xf numFmtId="0" fontId="7" fillId="2" borderId="11" xfId="11" applyFill="1" applyBorder="1">
      <alignment horizontal="center" vertical="center"/>
    </xf>
    <xf numFmtId="0" fontId="5" fillId="8" borderId="11" xfId="0" applyFont="1" applyFill="1" applyBorder="1" applyAlignment="1">
      <alignment horizontal="left" vertical="center" indent="1"/>
    </xf>
    <xf numFmtId="0" fontId="7" fillId="8" borderId="11" xfId="11" applyFill="1" applyBorder="1">
      <alignment horizontal="center" vertical="center"/>
    </xf>
    <xf numFmtId="9" fontId="4" fillId="8" borderId="11" xfId="2" applyFont="1" applyFill="1" applyBorder="1" applyAlignment="1">
      <alignment horizontal="center" vertical="center"/>
    </xf>
    <xf numFmtId="164" fontId="0" fillId="8" borderId="11" xfId="0" applyNumberFormat="1" applyFill="1" applyBorder="1" applyAlignment="1">
      <alignment horizontal="center" vertical="center"/>
    </xf>
    <xf numFmtId="164" fontId="4" fillId="8" borderId="11" xfId="0" applyNumberFormat="1" applyFont="1" applyFill="1" applyBorder="1" applyAlignment="1">
      <alignment horizontal="center" vertical="center"/>
    </xf>
    <xf numFmtId="0" fontId="7" fillId="3" borderId="11" xfId="11" applyFill="1" applyBorder="1">
      <alignment horizontal="center" vertical="center"/>
    </xf>
    <xf numFmtId="9" fontId="4" fillId="3" borderId="11" xfId="2" applyFont="1" applyFill="1" applyBorder="1" applyAlignment="1">
      <alignment horizontal="center" vertical="center"/>
    </xf>
    <xf numFmtId="164" fontId="7" fillId="3" borderId="11" xfId="10" applyFill="1" applyBorder="1">
      <alignment horizontal="center" vertical="center"/>
    </xf>
    <xf numFmtId="0" fontId="7" fillId="3" borderId="11" xfId="12" applyFill="1" applyBorder="1" applyAlignment="1">
      <alignment horizontal="left" vertical="center" wrapText="1" indent="2"/>
    </xf>
    <xf numFmtId="0" fontId="5" fillId="5" borderId="11" xfId="0" applyFont="1" applyFill="1" applyBorder="1" applyAlignment="1">
      <alignment horizontal="left" vertical="center" indent="1"/>
    </xf>
    <xf numFmtId="9" fontId="4" fillId="5" borderId="11" xfId="2" applyFont="1" applyFill="1" applyBorder="1" applyAlignment="1">
      <alignment horizontal="center" vertical="center"/>
    </xf>
    <xf numFmtId="164" fontId="0" fillId="5" borderId="11" xfId="0" applyNumberFormat="1" applyFill="1" applyBorder="1" applyAlignment="1">
      <alignment horizontal="center" vertical="center"/>
    </xf>
    <xf numFmtId="164" fontId="4" fillId="5" borderId="11" xfId="0" applyNumberFormat="1" applyFont="1" applyFill="1" applyBorder="1" applyAlignment="1">
      <alignment horizontal="center" vertical="center"/>
    </xf>
    <xf numFmtId="0" fontId="7" fillId="10" borderId="11" xfId="12" applyFill="1" applyBorder="1" applyAlignment="1">
      <alignment horizontal="left" vertical="center" wrapText="1" indent="2"/>
    </xf>
    <xf numFmtId="0" fontId="7" fillId="10" borderId="11" xfId="11" applyFill="1" applyBorder="1">
      <alignment horizontal="center" vertical="center"/>
    </xf>
    <xf numFmtId="9" fontId="4" fillId="10" borderId="11" xfId="2" applyFont="1" applyFill="1" applyBorder="1" applyAlignment="1">
      <alignment horizontal="center" vertical="center"/>
    </xf>
    <xf numFmtId="164" fontId="7" fillId="10" borderId="11" xfId="10" applyFill="1" applyBorder="1">
      <alignment horizontal="center" vertical="center"/>
    </xf>
    <xf numFmtId="0" fontId="5" fillId="4" borderId="11" xfId="0" applyFont="1" applyFill="1" applyBorder="1" applyAlignment="1">
      <alignment horizontal="left" vertical="center" indent="1"/>
    </xf>
    <xf numFmtId="0" fontId="7" fillId="4" borderId="11" xfId="11" applyFill="1" applyBorder="1">
      <alignment horizontal="center" vertical="center"/>
    </xf>
    <xf numFmtId="9" fontId="4" fillId="4" borderId="11" xfId="2" applyFont="1" applyFill="1" applyBorder="1" applyAlignment="1">
      <alignment horizontal="center" vertical="center"/>
    </xf>
    <xf numFmtId="164" fontId="0" fillId="4" borderId="11" xfId="0" applyNumberFormat="1" applyFill="1" applyBorder="1" applyAlignment="1">
      <alignment horizontal="center" vertical="center"/>
    </xf>
    <xf numFmtId="164" fontId="4" fillId="4" borderId="11" xfId="0" applyNumberFormat="1" applyFont="1" applyFill="1" applyBorder="1" applyAlignment="1">
      <alignment horizontal="center" vertical="center"/>
    </xf>
    <xf numFmtId="0" fontId="7" fillId="9" borderId="11" xfId="11" applyFill="1" applyBorder="1">
      <alignment horizontal="center" vertical="center"/>
    </xf>
    <xf numFmtId="9" fontId="4" fillId="9" borderId="11" xfId="2" applyFont="1" applyFill="1" applyBorder="1" applyAlignment="1">
      <alignment horizontal="center" vertical="center"/>
    </xf>
    <xf numFmtId="164" fontId="7" fillId="9" borderId="11" xfId="10" applyFill="1" applyBorder="1">
      <alignment horizontal="center" vertical="center"/>
    </xf>
    <xf numFmtId="0" fontId="7" fillId="7" borderId="11" xfId="11" applyFill="1" applyBorder="1">
      <alignment horizontal="center" vertical="center"/>
    </xf>
    <xf numFmtId="0" fontId="7" fillId="10" borderId="11" xfId="11" applyFill="1" applyBorder="1" applyAlignment="1">
      <alignment horizontal="center" vertical="center" wrapText="1"/>
    </xf>
    <xf numFmtId="0" fontId="7" fillId="9" borderId="11" xfId="12" applyFill="1" applyBorder="1" applyAlignment="1">
      <alignment horizontal="left" vertical="center" wrapText="1" indent="2"/>
    </xf>
    <xf numFmtId="0" fontId="7" fillId="9" borderId="11" xfId="11" applyFill="1" applyBorder="1" applyAlignment="1">
      <alignment horizontal="center" vertical="center" wrapText="1"/>
    </xf>
    <xf numFmtId="0" fontId="7" fillId="9" borderId="11" xfId="11" applyFill="1" applyBorder="1" applyAlignment="1">
      <alignment horizontal="left" vertical="center" wrapText="1"/>
    </xf>
    <xf numFmtId="0" fontId="7" fillId="5" borderId="11" xfId="11" applyFill="1" applyBorder="1" applyAlignment="1">
      <alignment horizontal="center" vertical="center" wrapText="1"/>
    </xf>
    <xf numFmtId="164" fontId="0" fillId="9" borderId="11" xfId="0" applyNumberFormat="1" applyFill="1" applyBorder="1" applyAlignment="1">
      <alignment horizontal="center" vertical="center"/>
    </xf>
    <xf numFmtId="0" fontId="5" fillId="13" borderId="11" xfId="0" applyFont="1" applyFill="1" applyBorder="1" applyAlignment="1">
      <alignment horizontal="left" vertical="center" wrapText="1" indent="1"/>
    </xf>
    <xf numFmtId="0" fontId="7" fillId="13" borderId="11" xfId="11" applyFill="1" applyBorder="1">
      <alignment horizontal="center" vertical="center"/>
    </xf>
    <xf numFmtId="9" fontId="4" fillId="13" borderId="11" xfId="2" applyFont="1" applyFill="1" applyBorder="1" applyAlignment="1">
      <alignment horizontal="center" vertical="center"/>
    </xf>
    <xf numFmtId="164" fontId="0" fillId="13" borderId="11" xfId="0" applyNumberFormat="1" applyFill="1" applyBorder="1" applyAlignment="1">
      <alignment horizontal="center" vertical="center"/>
    </xf>
    <xf numFmtId="164" fontId="4" fillId="13" borderId="11" xfId="0" applyNumberFormat="1" applyFont="1" applyFill="1" applyBorder="1" applyAlignment="1">
      <alignment horizontal="center" vertical="center"/>
    </xf>
    <xf numFmtId="0" fontId="7" fillId="14" borderId="11" xfId="12" applyFill="1" applyBorder="1" applyAlignment="1">
      <alignment horizontal="left" vertical="center" wrapText="1" indent="2"/>
    </xf>
    <xf numFmtId="0" fontId="7" fillId="14" borderId="11" xfId="11" applyFill="1" applyBorder="1">
      <alignment horizontal="center" vertical="center"/>
    </xf>
    <xf numFmtId="9" fontId="4" fillId="14" borderId="11" xfId="2" applyFont="1" applyFill="1" applyBorder="1" applyAlignment="1">
      <alignment horizontal="center" vertical="center"/>
    </xf>
    <xf numFmtId="164" fontId="0" fillId="14" borderId="11" xfId="0" applyNumberFormat="1" applyFill="1" applyBorder="1" applyAlignment="1">
      <alignment horizontal="center" vertical="center"/>
    </xf>
    <xf numFmtId="164" fontId="4" fillId="14" borderId="11" xfId="0" applyNumberFormat="1" applyFont="1" applyFill="1" applyBorder="1" applyAlignment="1">
      <alignment horizontal="center" vertical="center"/>
    </xf>
    <xf numFmtId="164" fontId="7" fillId="14" borderId="11" xfId="10" applyFill="1" applyBorder="1">
      <alignment horizontal="center" vertical="center"/>
    </xf>
    <xf numFmtId="0" fontId="7" fillId="14" borderId="11" xfId="12" applyFill="1" applyBorder="1">
      <alignment horizontal="left" vertical="center" indent="2"/>
    </xf>
    <xf numFmtId="0" fontId="5" fillId="0" borderId="0" xfId="0" applyFont="1" applyAlignment="1">
      <alignment horizontal="center" vertical="top" wrapText="1"/>
    </xf>
    <xf numFmtId="0" fontId="0" fillId="10" borderId="18" xfId="0" applyFill="1" applyBorder="1" applyAlignment="1">
      <alignment vertical="top" wrapText="1"/>
    </xf>
    <xf numFmtId="0" fontId="0" fillId="10" borderId="16" xfId="0" applyFill="1" applyBorder="1" applyAlignment="1">
      <alignment vertical="top" wrapText="1"/>
    </xf>
    <xf numFmtId="0" fontId="0" fillId="10" borderId="14" xfId="0" applyFill="1" applyBorder="1" applyAlignment="1">
      <alignment vertical="top" wrapText="1"/>
    </xf>
    <xf numFmtId="0" fontId="0" fillId="10" borderId="17" xfId="0" applyFill="1" applyBorder="1" applyAlignment="1">
      <alignment vertical="top" wrapText="1"/>
    </xf>
    <xf numFmtId="0" fontId="0" fillId="10" borderId="15" xfId="0" applyFill="1" applyBorder="1" applyAlignment="1">
      <alignment vertical="top" wrapText="1"/>
    </xf>
    <xf numFmtId="0" fontId="0" fillId="3" borderId="12" xfId="0" applyFill="1" applyBorder="1" applyAlignment="1">
      <alignment vertical="top" wrapText="1"/>
    </xf>
    <xf numFmtId="0" fontId="0" fillId="3" borderId="16" xfId="0" applyFill="1" applyBorder="1" applyAlignment="1">
      <alignment vertical="top" wrapText="1"/>
    </xf>
    <xf numFmtId="0" fontId="0" fillId="3" borderId="13" xfId="0" applyFill="1" applyBorder="1" applyAlignment="1">
      <alignment vertical="top" wrapText="1"/>
    </xf>
    <xf numFmtId="0" fontId="0" fillId="3" borderId="14" xfId="0" applyFill="1" applyBorder="1" applyAlignment="1">
      <alignment vertical="top" wrapText="1"/>
    </xf>
    <xf numFmtId="0" fontId="0" fillId="3" borderId="17" xfId="0" applyFill="1" applyBorder="1" applyAlignment="1">
      <alignment vertical="top" wrapText="1"/>
    </xf>
    <xf numFmtId="0" fontId="0" fillId="3" borderId="15" xfId="0" applyFill="1" applyBorder="1" applyAlignment="1">
      <alignment vertical="top" wrapText="1"/>
    </xf>
    <xf numFmtId="0" fontId="0" fillId="0" borderId="19" xfId="0" applyBorder="1"/>
    <xf numFmtId="0" fontId="0" fillId="0" borderId="20" xfId="0" applyBorder="1"/>
    <xf numFmtId="0" fontId="15" fillId="10" borderId="12" xfId="0" applyFont="1" applyFill="1" applyBorder="1" applyAlignment="1">
      <alignment vertical="top" wrapText="1"/>
    </xf>
    <xf numFmtId="0" fontId="15" fillId="10" borderId="16" xfId="0" applyFont="1" applyFill="1" applyBorder="1" applyAlignment="1">
      <alignment vertical="top" wrapText="1"/>
    </xf>
    <xf numFmtId="0" fontId="15" fillId="10" borderId="13" xfId="0" applyFont="1" applyFill="1" applyBorder="1" applyAlignment="1">
      <alignment vertical="top" wrapText="1"/>
    </xf>
    <xf numFmtId="0" fontId="15" fillId="10" borderId="14" xfId="0" applyFont="1" applyFill="1" applyBorder="1" applyAlignment="1">
      <alignment vertical="top" wrapText="1"/>
    </xf>
    <xf numFmtId="0" fontId="15" fillId="10" borderId="17" xfId="0" applyFont="1" applyFill="1" applyBorder="1" applyAlignment="1">
      <alignment vertical="top" wrapText="1"/>
    </xf>
    <xf numFmtId="0" fontId="15" fillId="10" borderId="15" xfId="0" applyFont="1" applyFill="1" applyBorder="1" applyAlignment="1">
      <alignment vertical="top" wrapText="1"/>
    </xf>
    <xf numFmtId="0" fontId="0" fillId="14" borderId="0" xfId="0" applyFill="1"/>
    <xf numFmtId="49" fontId="0" fillId="0" borderId="0" xfId="0" applyNumberFormat="1"/>
    <xf numFmtId="0" fontId="5" fillId="0" borderId="0" xfId="0" applyFont="1" applyAlignment="1">
      <alignment horizontal="center"/>
    </xf>
    <xf numFmtId="20" fontId="0" fillId="0" borderId="0" xfId="0" applyNumberFormat="1"/>
    <xf numFmtId="0" fontId="0" fillId="15" borderId="0" xfId="0" applyFill="1"/>
    <xf numFmtId="0" fontId="0" fillId="0" borderId="0" xfId="0" applyFill="1"/>
    <xf numFmtId="0" fontId="0" fillId="16" borderId="0" xfId="0" applyFill="1"/>
    <xf numFmtId="0" fontId="0" fillId="0" borderId="22" xfId="0" applyBorder="1"/>
    <xf numFmtId="0" fontId="0" fillId="8" borderId="0" xfId="0" applyFill="1"/>
    <xf numFmtId="0" fontId="0" fillId="0" borderId="23" xfId="0" applyBorder="1"/>
    <xf numFmtId="0" fontId="0" fillId="0" borderId="24" xfId="0" applyBorder="1"/>
    <xf numFmtId="0" fontId="0" fillId="0" borderId="21" xfId="0" applyBorder="1"/>
    <xf numFmtId="0" fontId="16" fillId="0" borderId="0" xfId="0" applyFont="1"/>
    <xf numFmtId="0" fontId="0" fillId="15" borderId="19" xfId="0" applyFill="1" applyBorder="1"/>
    <xf numFmtId="0" fontId="0" fillId="15" borderId="20" xfId="0" applyFill="1" applyBorder="1"/>
    <xf numFmtId="0" fontId="5" fillId="0" borderId="0" xfId="0" applyFont="1"/>
    <xf numFmtId="0" fontId="0" fillId="0" borderId="0" xfId="0" quotePrefix="1"/>
    <xf numFmtId="0" fontId="15" fillId="0" borderId="0" xfId="0" applyFont="1"/>
    <xf numFmtId="0" fontId="0" fillId="10" borderId="0" xfId="0" applyFill="1"/>
    <xf numFmtId="0" fontId="15" fillId="10" borderId="0" xfId="0" applyFont="1" applyFill="1"/>
    <xf numFmtId="0" fontId="0" fillId="10" borderId="0" xfId="0" applyFill="1" applyBorder="1"/>
    <xf numFmtId="0" fontId="0" fillId="10" borderId="25" xfId="0" applyFill="1" applyBorder="1"/>
    <xf numFmtId="0" fontId="0" fillId="0" borderId="0" xfId="0" applyBorder="1"/>
    <xf numFmtId="0" fontId="16" fillId="0" borderId="0" xfId="0" applyFont="1" applyBorder="1"/>
    <xf numFmtId="0" fontId="0" fillId="0" borderId="0" xfId="0" applyFill="1" applyBorder="1"/>
    <xf numFmtId="0" fontId="0" fillId="10" borderId="26" xfId="0" applyFill="1" applyBorder="1"/>
    <xf numFmtId="0" fontId="7" fillId="0" borderId="0" xfId="8">
      <alignment horizontal="right" indent="1"/>
    </xf>
    <xf numFmtId="0" fontId="7" fillId="0" borderId="7" xfId="8" applyBorder="1">
      <alignment horizontal="right" indent="1"/>
    </xf>
    <xf numFmtId="0" fontId="0" fillId="0" borderId="10" xfId="0" applyBorder="1"/>
    <xf numFmtId="166" fontId="0" fillId="6" borderId="4" xfId="0" applyNumberFormat="1" applyFill="1" applyBorder="1" applyAlignment="1">
      <alignment horizontal="left" vertical="center" wrapText="1" indent="1"/>
    </xf>
    <xf numFmtId="166" fontId="0" fillId="6" borderId="1" xfId="0" applyNumberFormat="1" applyFill="1" applyBorder="1" applyAlignment="1">
      <alignment horizontal="left" vertical="center" wrapText="1" indent="1"/>
    </xf>
    <xf numFmtId="166" fontId="0" fillId="6" borderId="5" xfId="0" applyNumberFormat="1" applyFill="1" applyBorder="1" applyAlignment="1">
      <alignment horizontal="left" vertical="center" wrapText="1" indent="1"/>
    </xf>
    <xf numFmtId="165" fontId="7" fillId="0" borderId="3" xfId="9">
      <alignment horizontal="center" vertical="center"/>
    </xf>
    <xf numFmtId="0" fontId="5" fillId="0" borderId="0" xfId="0" applyFont="1" applyAlignment="1">
      <alignment horizontal="center"/>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45">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44"/>
      <tableStyleElement type="headerRow" dxfId="43"/>
      <tableStyleElement type="totalRow" dxfId="42"/>
      <tableStyleElement type="firstColumn" dxfId="41"/>
      <tableStyleElement type="lastColumn" dxfId="40"/>
      <tableStyleElement type="firstRowStripe" dxfId="39"/>
      <tableStyleElement type="secondRowStripe" dxfId="38"/>
      <tableStyleElement type="firstColumnStripe" dxfId="37"/>
      <tableStyleElement type="secondColumnStripe" dxfId="36"/>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DI38"/>
  <sheetViews>
    <sheetView showGridLines="0" tabSelected="1" showRuler="0" topLeftCell="A29" zoomScale="145" zoomScaleNormal="145" zoomScalePageLayoutView="70" workbookViewId="0">
      <selection activeCell="D36" sqref="D36"/>
    </sheetView>
  </sheetViews>
  <sheetFormatPr defaultRowHeight="30" customHeight="1" x14ac:dyDescent="0.3"/>
  <cols>
    <col min="1" max="1" width="2.6640625" style="18" customWidth="1"/>
    <col min="2" max="2" width="22.21875" customWidth="1"/>
    <col min="3" max="3" width="30.6640625" customWidth="1"/>
    <col min="4" max="4" width="10.6640625" customWidth="1"/>
    <col min="5" max="5" width="10.44140625" style="5" customWidth="1"/>
    <col min="6" max="6" width="10.44140625" customWidth="1"/>
    <col min="7" max="7" width="2.6640625" customWidth="1"/>
    <col min="8" max="8" width="6.109375" hidden="1" customWidth="1"/>
    <col min="9" max="12" width="2" customWidth="1"/>
    <col min="13" max="34" width="2.33203125" customWidth="1"/>
    <col min="35" max="37" width="2" customWidth="1"/>
    <col min="38" max="113" width="2.5546875" customWidth="1"/>
  </cols>
  <sheetData>
    <row r="1" spans="1:113" ht="26.4" customHeight="1" x14ac:dyDescent="0.55000000000000004">
      <c r="A1" s="19" t="s">
        <v>12</v>
      </c>
      <c r="B1" s="22" t="s">
        <v>21</v>
      </c>
      <c r="C1" s="1"/>
      <c r="D1" s="2"/>
      <c r="E1" s="4"/>
      <c r="F1" s="17"/>
      <c r="H1" s="2"/>
      <c r="I1" s="13" t="s">
        <v>7</v>
      </c>
    </row>
    <row r="2" spans="1:113" ht="22.2" customHeight="1" x14ac:dyDescent="0.35">
      <c r="A2" s="18" t="s">
        <v>9</v>
      </c>
      <c r="B2" s="23" t="s">
        <v>28</v>
      </c>
      <c r="I2" s="20" t="s">
        <v>8</v>
      </c>
    </row>
    <row r="3" spans="1:113" ht="20.399999999999999" customHeight="1" x14ac:dyDescent="0.3">
      <c r="A3" s="18" t="s">
        <v>13</v>
      </c>
      <c r="B3" s="24" t="s">
        <v>27</v>
      </c>
      <c r="C3" s="125" t="s">
        <v>0</v>
      </c>
      <c r="D3" s="126"/>
      <c r="E3" s="131">
        <v>44448</v>
      </c>
      <c r="F3" s="131"/>
    </row>
    <row r="4" spans="1:113" ht="18.600000000000001" customHeight="1" x14ac:dyDescent="0.3">
      <c r="A4" s="19" t="s">
        <v>14</v>
      </c>
      <c r="C4" s="125" t="s">
        <v>5</v>
      </c>
      <c r="D4" s="126"/>
      <c r="E4" s="6">
        <v>1</v>
      </c>
      <c r="I4" s="128">
        <f>I5</f>
        <v>44445</v>
      </c>
      <c r="J4" s="129"/>
      <c r="K4" s="129"/>
      <c r="L4" s="129"/>
      <c r="M4" s="129"/>
      <c r="N4" s="129"/>
      <c r="O4" s="130"/>
      <c r="P4" s="128">
        <f>P5</f>
        <v>44452</v>
      </c>
      <c r="Q4" s="129"/>
      <c r="R4" s="129"/>
      <c r="S4" s="129"/>
      <c r="T4" s="129"/>
      <c r="U4" s="129"/>
      <c r="V4" s="130"/>
      <c r="W4" s="128">
        <f>W5</f>
        <v>44459</v>
      </c>
      <c r="X4" s="129"/>
      <c r="Y4" s="129"/>
      <c r="Z4" s="129"/>
      <c r="AA4" s="129"/>
      <c r="AB4" s="129"/>
      <c r="AC4" s="130"/>
      <c r="AD4" s="128">
        <f>AD5</f>
        <v>44466</v>
      </c>
      <c r="AE4" s="129"/>
      <c r="AF4" s="129"/>
      <c r="AG4" s="129"/>
      <c r="AH4" s="129"/>
      <c r="AI4" s="129"/>
      <c r="AJ4" s="130"/>
      <c r="AK4" s="128">
        <f>AK5</f>
        <v>44473</v>
      </c>
      <c r="AL4" s="129"/>
      <c r="AM4" s="129"/>
      <c r="AN4" s="129"/>
      <c r="AO4" s="129"/>
      <c r="AP4" s="129"/>
      <c r="AQ4" s="130"/>
      <c r="AR4" s="128">
        <f>AR5</f>
        <v>44480</v>
      </c>
      <c r="AS4" s="129"/>
      <c r="AT4" s="129"/>
      <c r="AU4" s="129"/>
      <c r="AV4" s="129"/>
      <c r="AW4" s="129"/>
      <c r="AX4" s="130"/>
      <c r="AY4" s="128">
        <f>AY5</f>
        <v>44487</v>
      </c>
      <c r="AZ4" s="129"/>
      <c r="BA4" s="129"/>
      <c r="BB4" s="129"/>
      <c r="BC4" s="129"/>
      <c r="BD4" s="129"/>
      <c r="BE4" s="130"/>
      <c r="BF4" s="128">
        <f>BF5</f>
        <v>44494</v>
      </c>
      <c r="BG4" s="129"/>
      <c r="BH4" s="129"/>
      <c r="BI4" s="129"/>
      <c r="BJ4" s="129"/>
      <c r="BK4" s="129"/>
      <c r="BL4" s="130"/>
      <c r="BM4" s="128">
        <f>BM5</f>
        <v>44501</v>
      </c>
      <c r="BN4" s="129"/>
      <c r="BO4" s="129"/>
      <c r="BP4" s="129"/>
      <c r="BQ4" s="129"/>
      <c r="BR4" s="129"/>
      <c r="BS4" s="130"/>
      <c r="BT4" s="128">
        <f>BT5</f>
        <v>44508</v>
      </c>
      <c r="BU4" s="129"/>
      <c r="BV4" s="129"/>
      <c r="BW4" s="129"/>
      <c r="BX4" s="129"/>
      <c r="BY4" s="129"/>
      <c r="BZ4" s="130"/>
      <c r="CA4" s="128">
        <f>CA5</f>
        <v>44515</v>
      </c>
      <c r="CB4" s="129"/>
      <c r="CC4" s="129"/>
      <c r="CD4" s="129"/>
      <c r="CE4" s="129"/>
      <c r="CF4" s="129"/>
      <c r="CG4" s="130"/>
      <c r="CH4" s="128">
        <f>CH5</f>
        <v>44522</v>
      </c>
      <c r="CI4" s="129"/>
      <c r="CJ4" s="129"/>
      <c r="CK4" s="129"/>
      <c r="CL4" s="129"/>
      <c r="CM4" s="129"/>
      <c r="CN4" s="130"/>
      <c r="CO4" s="128">
        <f>CO5</f>
        <v>44529</v>
      </c>
      <c r="CP4" s="129"/>
      <c r="CQ4" s="129"/>
      <c r="CR4" s="129"/>
      <c r="CS4" s="129"/>
      <c r="CT4" s="129"/>
      <c r="CU4" s="130"/>
      <c r="CV4" s="128">
        <f>CV5</f>
        <v>44536</v>
      </c>
      <c r="CW4" s="129"/>
      <c r="CX4" s="129"/>
      <c r="CY4" s="129"/>
      <c r="CZ4" s="129"/>
      <c r="DA4" s="129"/>
      <c r="DB4" s="130"/>
      <c r="DC4" s="128">
        <f>DC5</f>
        <v>44543</v>
      </c>
      <c r="DD4" s="129"/>
      <c r="DE4" s="129"/>
      <c r="DF4" s="129"/>
      <c r="DG4" s="129"/>
      <c r="DH4" s="129"/>
      <c r="DI4" s="130"/>
    </row>
    <row r="5" spans="1:113" ht="15" customHeight="1" x14ac:dyDescent="0.3">
      <c r="A5" s="19" t="s">
        <v>15</v>
      </c>
      <c r="B5" s="127"/>
      <c r="C5" s="127"/>
      <c r="D5" s="127"/>
      <c r="E5" s="127"/>
      <c r="F5" s="127"/>
      <c r="G5" s="127"/>
      <c r="I5" s="10">
        <f>Project_Start-WEEKDAY(Project_Start,1)+2+7*(Display_Week-1)</f>
        <v>44445</v>
      </c>
      <c r="J5" s="9">
        <f>I5+1</f>
        <v>44446</v>
      </c>
      <c r="K5" s="9">
        <f t="shared" ref="K5:AX5" si="0">J5+1</f>
        <v>44447</v>
      </c>
      <c r="L5" s="9">
        <f t="shared" si="0"/>
        <v>44448</v>
      </c>
      <c r="M5" s="9">
        <f t="shared" si="0"/>
        <v>44449</v>
      </c>
      <c r="N5" s="9">
        <f t="shared" si="0"/>
        <v>44450</v>
      </c>
      <c r="O5" s="11">
        <f t="shared" si="0"/>
        <v>44451</v>
      </c>
      <c r="P5" s="10">
        <f>O5+1</f>
        <v>44452</v>
      </c>
      <c r="Q5" s="9">
        <f>P5+1</f>
        <v>44453</v>
      </c>
      <c r="R5" s="9">
        <f t="shared" si="0"/>
        <v>44454</v>
      </c>
      <c r="S5" s="9">
        <f t="shared" si="0"/>
        <v>44455</v>
      </c>
      <c r="T5" s="9">
        <f t="shared" si="0"/>
        <v>44456</v>
      </c>
      <c r="U5" s="9">
        <f t="shared" si="0"/>
        <v>44457</v>
      </c>
      <c r="V5" s="11">
        <f t="shared" si="0"/>
        <v>44458</v>
      </c>
      <c r="W5" s="10">
        <f>V5+1</f>
        <v>44459</v>
      </c>
      <c r="X5" s="9">
        <f>W5+1</f>
        <v>44460</v>
      </c>
      <c r="Y5" s="9">
        <f t="shared" si="0"/>
        <v>44461</v>
      </c>
      <c r="Z5" s="9">
        <f t="shared" si="0"/>
        <v>44462</v>
      </c>
      <c r="AA5" s="9">
        <f t="shared" si="0"/>
        <v>44463</v>
      </c>
      <c r="AB5" s="9">
        <f t="shared" si="0"/>
        <v>44464</v>
      </c>
      <c r="AC5" s="11">
        <f t="shared" si="0"/>
        <v>44465</v>
      </c>
      <c r="AD5" s="10">
        <f>AC5+1</f>
        <v>44466</v>
      </c>
      <c r="AE5" s="9">
        <f>AD5+1</f>
        <v>44467</v>
      </c>
      <c r="AF5" s="9">
        <f t="shared" si="0"/>
        <v>44468</v>
      </c>
      <c r="AG5" s="9">
        <f t="shared" si="0"/>
        <v>44469</v>
      </c>
      <c r="AH5" s="9">
        <f t="shared" si="0"/>
        <v>44470</v>
      </c>
      <c r="AI5" s="9">
        <f t="shared" si="0"/>
        <v>44471</v>
      </c>
      <c r="AJ5" s="11">
        <f t="shared" si="0"/>
        <v>44472</v>
      </c>
      <c r="AK5" s="10">
        <f>AJ5+1</f>
        <v>44473</v>
      </c>
      <c r="AL5" s="9">
        <f>AK5+1</f>
        <v>44474</v>
      </c>
      <c r="AM5" s="9">
        <f t="shared" si="0"/>
        <v>44475</v>
      </c>
      <c r="AN5" s="9">
        <f t="shared" si="0"/>
        <v>44476</v>
      </c>
      <c r="AO5" s="9">
        <f t="shared" si="0"/>
        <v>44477</v>
      </c>
      <c r="AP5" s="9">
        <f t="shared" si="0"/>
        <v>44478</v>
      </c>
      <c r="AQ5" s="11">
        <f t="shared" si="0"/>
        <v>44479</v>
      </c>
      <c r="AR5" s="10">
        <f>AQ5+1</f>
        <v>44480</v>
      </c>
      <c r="AS5" s="9">
        <f>AR5+1</f>
        <v>44481</v>
      </c>
      <c r="AT5" s="9">
        <f t="shared" si="0"/>
        <v>44482</v>
      </c>
      <c r="AU5" s="9">
        <f t="shared" si="0"/>
        <v>44483</v>
      </c>
      <c r="AV5" s="9">
        <f t="shared" si="0"/>
        <v>44484</v>
      </c>
      <c r="AW5" s="9">
        <f t="shared" si="0"/>
        <v>44485</v>
      </c>
      <c r="AX5" s="11">
        <f t="shared" si="0"/>
        <v>44486</v>
      </c>
      <c r="AY5" s="10">
        <f>AX5+1</f>
        <v>44487</v>
      </c>
      <c r="AZ5" s="9">
        <f>AY5+1</f>
        <v>44488</v>
      </c>
      <c r="BA5" s="9">
        <f t="shared" ref="BA5:BE5" si="1">AZ5+1</f>
        <v>44489</v>
      </c>
      <c r="BB5" s="9">
        <f t="shared" si="1"/>
        <v>44490</v>
      </c>
      <c r="BC5" s="9">
        <f t="shared" si="1"/>
        <v>44491</v>
      </c>
      <c r="BD5" s="9">
        <f t="shared" si="1"/>
        <v>44492</v>
      </c>
      <c r="BE5" s="11">
        <f t="shared" si="1"/>
        <v>44493</v>
      </c>
      <c r="BF5" s="10">
        <f>BE5+1</f>
        <v>44494</v>
      </c>
      <c r="BG5" s="9">
        <f>BF5+1</f>
        <v>44495</v>
      </c>
      <c r="BH5" s="9">
        <f t="shared" ref="BH5:BL5" si="2">BG5+1</f>
        <v>44496</v>
      </c>
      <c r="BI5" s="9">
        <f t="shared" si="2"/>
        <v>44497</v>
      </c>
      <c r="BJ5" s="9">
        <f t="shared" si="2"/>
        <v>44498</v>
      </c>
      <c r="BK5" s="9">
        <f t="shared" si="2"/>
        <v>44499</v>
      </c>
      <c r="BL5" s="11">
        <f t="shared" si="2"/>
        <v>44500</v>
      </c>
      <c r="BM5" s="10">
        <f>BL5+1</f>
        <v>44501</v>
      </c>
      <c r="BN5" s="9">
        <f>BM5+1</f>
        <v>44502</v>
      </c>
      <c r="BO5" s="9">
        <f t="shared" ref="BO5" si="3">BN5+1</f>
        <v>44503</v>
      </c>
      <c r="BP5" s="9">
        <f t="shared" ref="BP5" si="4">BO5+1</f>
        <v>44504</v>
      </c>
      <c r="BQ5" s="9">
        <f t="shared" ref="BQ5" si="5">BP5+1</f>
        <v>44505</v>
      </c>
      <c r="BR5" s="9">
        <f t="shared" ref="BR5" si="6">BQ5+1</f>
        <v>44506</v>
      </c>
      <c r="BS5" s="11">
        <f t="shared" ref="BS5" si="7">BR5+1</f>
        <v>44507</v>
      </c>
      <c r="BT5" s="10">
        <f>BS5+1</f>
        <v>44508</v>
      </c>
      <c r="BU5" s="9">
        <f>BT5+1</f>
        <v>44509</v>
      </c>
      <c r="BV5" s="9">
        <f t="shared" ref="BV5" si="8">BU5+1</f>
        <v>44510</v>
      </c>
      <c r="BW5" s="9">
        <f t="shared" ref="BW5" si="9">BV5+1</f>
        <v>44511</v>
      </c>
      <c r="BX5" s="9">
        <f t="shared" ref="BX5" si="10">BW5+1</f>
        <v>44512</v>
      </c>
      <c r="BY5" s="9">
        <f t="shared" ref="BY5" si="11">BX5+1</f>
        <v>44513</v>
      </c>
      <c r="BZ5" s="11">
        <f t="shared" ref="BZ5" si="12">BY5+1</f>
        <v>44514</v>
      </c>
      <c r="CA5" s="10">
        <f>BZ5+1</f>
        <v>44515</v>
      </c>
      <c r="CB5" s="9">
        <f>CA5+1</f>
        <v>44516</v>
      </c>
      <c r="CC5" s="9">
        <f t="shared" ref="CC5" si="13">CB5+1</f>
        <v>44517</v>
      </c>
      <c r="CD5" s="9">
        <f t="shared" ref="CD5" si="14">CC5+1</f>
        <v>44518</v>
      </c>
      <c r="CE5" s="9">
        <f t="shared" ref="CE5" si="15">CD5+1</f>
        <v>44519</v>
      </c>
      <c r="CF5" s="9">
        <f t="shared" ref="CF5" si="16">CE5+1</f>
        <v>44520</v>
      </c>
      <c r="CG5" s="11">
        <f t="shared" ref="CG5" si="17">CF5+1</f>
        <v>44521</v>
      </c>
      <c r="CH5" s="10">
        <f>CG5+1</f>
        <v>44522</v>
      </c>
      <c r="CI5" s="9">
        <f>CH5+1</f>
        <v>44523</v>
      </c>
      <c r="CJ5" s="9">
        <f t="shared" ref="CJ5" si="18">CI5+1</f>
        <v>44524</v>
      </c>
      <c r="CK5" s="9">
        <f t="shared" ref="CK5" si="19">CJ5+1</f>
        <v>44525</v>
      </c>
      <c r="CL5" s="9">
        <f t="shared" ref="CL5" si="20">CK5+1</f>
        <v>44526</v>
      </c>
      <c r="CM5" s="9">
        <f t="shared" ref="CM5" si="21">CL5+1</f>
        <v>44527</v>
      </c>
      <c r="CN5" s="11">
        <f t="shared" ref="CN5" si="22">CM5+1</f>
        <v>44528</v>
      </c>
      <c r="CO5" s="10">
        <f>CN5+1</f>
        <v>44529</v>
      </c>
      <c r="CP5" s="9">
        <f>CO5+1</f>
        <v>44530</v>
      </c>
      <c r="CQ5" s="9">
        <f t="shared" ref="CQ5" si="23">CP5+1</f>
        <v>44531</v>
      </c>
      <c r="CR5" s="9">
        <f t="shared" ref="CR5" si="24">CQ5+1</f>
        <v>44532</v>
      </c>
      <c r="CS5" s="9">
        <f t="shared" ref="CS5" si="25">CR5+1</f>
        <v>44533</v>
      </c>
      <c r="CT5" s="9">
        <f t="shared" ref="CT5" si="26">CS5+1</f>
        <v>44534</v>
      </c>
      <c r="CU5" s="11">
        <f t="shared" ref="CU5" si="27">CT5+1</f>
        <v>44535</v>
      </c>
      <c r="CV5" s="10">
        <f>CU5+1</f>
        <v>44536</v>
      </c>
      <c r="CW5" s="9">
        <f>CV5+1</f>
        <v>44537</v>
      </c>
      <c r="CX5" s="9">
        <f t="shared" ref="CX5" si="28">CW5+1</f>
        <v>44538</v>
      </c>
      <c r="CY5" s="9">
        <f t="shared" ref="CY5" si="29">CX5+1</f>
        <v>44539</v>
      </c>
      <c r="CZ5" s="9">
        <f t="shared" ref="CZ5" si="30">CY5+1</f>
        <v>44540</v>
      </c>
      <c r="DA5" s="9">
        <f t="shared" ref="DA5" si="31">CZ5+1</f>
        <v>44541</v>
      </c>
      <c r="DB5" s="11">
        <f t="shared" ref="DB5" si="32">DA5+1</f>
        <v>44542</v>
      </c>
      <c r="DC5" s="10">
        <f>DB5+1</f>
        <v>44543</v>
      </c>
      <c r="DD5" s="9">
        <f>DC5+1</f>
        <v>44544</v>
      </c>
      <c r="DE5" s="9">
        <f t="shared" ref="DE5" si="33">DD5+1</f>
        <v>44545</v>
      </c>
      <c r="DF5" s="9">
        <f t="shared" ref="DF5" si="34">DE5+1</f>
        <v>44546</v>
      </c>
      <c r="DG5" s="9">
        <f t="shared" ref="DG5" si="35">DF5+1</f>
        <v>44547</v>
      </c>
      <c r="DH5" s="9">
        <f t="shared" ref="DH5" si="36">DG5+1</f>
        <v>44548</v>
      </c>
      <c r="DI5" s="11">
        <f t="shared" ref="DI5" si="37">DH5+1</f>
        <v>44549</v>
      </c>
    </row>
    <row r="6" spans="1:113" ht="19.2" customHeight="1" thickBot="1" x14ac:dyDescent="0.35">
      <c r="A6" s="19" t="s">
        <v>16</v>
      </c>
      <c r="B6" s="7" t="s">
        <v>6</v>
      </c>
      <c r="C6" s="8" t="s">
        <v>29</v>
      </c>
      <c r="D6" s="8" t="s">
        <v>1</v>
      </c>
      <c r="E6" s="8" t="s">
        <v>2</v>
      </c>
      <c r="F6" s="8" t="s">
        <v>3</v>
      </c>
      <c r="G6" s="8"/>
      <c r="H6" s="8" t="s">
        <v>4</v>
      </c>
      <c r="I6" s="12" t="str">
        <f t="shared" ref="I6" si="38">LEFT(TEXT(I5,"ddd"),1)</f>
        <v>M</v>
      </c>
      <c r="J6" s="12" t="str">
        <f t="shared" ref="J6:AR6" si="39">LEFT(TEXT(J5,"ddd"),1)</f>
        <v>T</v>
      </c>
      <c r="K6" s="12" t="str">
        <f t="shared" si="39"/>
        <v>W</v>
      </c>
      <c r="L6" s="12" t="str">
        <f t="shared" si="39"/>
        <v>T</v>
      </c>
      <c r="M6" s="12" t="str">
        <f t="shared" si="39"/>
        <v>F</v>
      </c>
      <c r="N6" s="12" t="str">
        <f t="shared" si="39"/>
        <v>S</v>
      </c>
      <c r="O6" s="12" t="str">
        <f t="shared" si="39"/>
        <v>S</v>
      </c>
      <c r="P6" s="12" t="str">
        <f t="shared" si="39"/>
        <v>M</v>
      </c>
      <c r="Q6" s="12" t="str">
        <f t="shared" si="39"/>
        <v>T</v>
      </c>
      <c r="R6" s="12" t="str">
        <f t="shared" si="39"/>
        <v>W</v>
      </c>
      <c r="S6" s="12" t="str">
        <f t="shared" si="39"/>
        <v>T</v>
      </c>
      <c r="T6" s="12" t="str">
        <f t="shared" si="39"/>
        <v>F</v>
      </c>
      <c r="U6" s="12" t="str">
        <f t="shared" si="39"/>
        <v>S</v>
      </c>
      <c r="V6" s="12" t="str">
        <f t="shared" si="39"/>
        <v>S</v>
      </c>
      <c r="W6" s="12" t="str">
        <f t="shared" si="39"/>
        <v>M</v>
      </c>
      <c r="X6" s="12" t="str">
        <f t="shared" si="39"/>
        <v>T</v>
      </c>
      <c r="Y6" s="12" t="str">
        <f t="shared" si="39"/>
        <v>W</v>
      </c>
      <c r="Z6" s="12" t="str">
        <f t="shared" si="39"/>
        <v>T</v>
      </c>
      <c r="AA6" s="12" t="str">
        <f t="shared" si="39"/>
        <v>F</v>
      </c>
      <c r="AB6" s="12" t="str">
        <f t="shared" si="39"/>
        <v>S</v>
      </c>
      <c r="AC6" s="12" t="str">
        <f t="shared" si="39"/>
        <v>S</v>
      </c>
      <c r="AD6" s="12" t="str">
        <f t="shared" si="39"/>
        <v>M</v>
      </c>
      <c r="AE6" s="12" t="str">
        <f t="shared" si="39"/>
        <v>T</v>
      </c>
      <c r="AF6" s="12" t="str">
        <f t="shared" si="39"/>
        <v>W</v>
      </c>
      <c r="AG6" s="12" t="str">
        <f t="shared" si="39"/>
        <v>T</v>
      </c>
      <c r="AH6" s="12" t="str">
        <f t="shared" si="39"/>
        <v>F</v>
      </c>
      <c r="AI6" s="12" t="str">
        <f t="shared" si="39"/>
        <v>S</v>
      </c>
      <c r="AJ6" s="12" t="str">
        <f t="shared" si="39"/>
        <v>S</v>
      </c>
      <c r="AK6" s="12" t="str">
        <f t="shared" si="39"/>
        <v>M</v>
      </c>
      <c r="AL6" s="12" t="str">
        <f t="shared" si="39"/>
        <v>T</v>
      </c>
      <c r="AM6" s="12" t="str">
        <f t="shared" si="39"/>
        <v>W</v>
      </c>
      <c r="AN6" s="12" t="str">
        <f t="shared" si="39"/>
        <v>T</v>
      </c>
      <c r="AO6" s="12" t="str">
        <f t="shared" si="39"/>
        <v>F</v>
      </c>
      <c r="AP6" s="12" t="str">
        <f t="shared" si="39"/>
        <v>S</v>
      </c>
      <c r="AQ6" s="12" t="str">
        <f t="shared" si="39"/>
        <v>S</v>
      </c>
      <c r="AR6" s="12" t="str">
        <f t="shared" si="39"/>
        <v>M</v>
      </c>
      <c r="AS6" s="12" t="str">
        <f t="shared" ref="AS6:BL6" si="40">LEFT(TEXT(AS5,"ddd"),1)</f>
        <v>T</v>
      </c>
      <c r="AT6" s="12" t="str">
        <f t="shared" si="40"/>
        <v>W</v>
      </c>
      <c r="AU6" s="12" t="str">
        <f t="shared" si="40"/>
        <v>T</v>
      </c>
      <c r="AV6" s="12" t="str">
        <f t="shared" si="40"/>
        <v>F</v>
      </c>
      <c r="AW6" s="12" t="str">
        <f t="shared" si="40"/>
        <v>S</v>
      </c>
      <c r="AX6" s="12" t="str">
        <f t="shared" si="40"/>
        <v>S</v>
      </c>
      <c r="AY6" s="12" t="str">
        <f t="shared" si="40"/>
        <v>M</v>
      </c>
      <c r="AZ6" s="12" t="str">
        <f t="shared" si="40"/>
        <v>T</v>
      </c>
      <c r="BA6" s="12" t="str">
        <f t="shared" si="40"/>
        <v>W</v>
      </c>
      <c r="BB6" s="12" t="str">
        <f t="shared" si="40"/>
        <v>T</v>
      </c>
      <c r="BC6" s="12" t="str">
        <f t="shared" si="40"/>
        <v>F</v>
      </c>
      <c r="BD6" s="12" t="str">
        <f t="shared" si="40"/>
        <v>S</v>
      </c>
      <c r="BE6" s="12" t="str">
        <f t="shared" si="40"/>
        <v>S</v>
      </c>
      <c r="BF6" s="12" t="str">
        <f t="shared" si="40"/>
        <v>M</v>
      </c>
      <c r="BG6" s="12" t="str">
        <f t="shared" si="40"/>
        <v>T</v>
      </c>
      <c r="BH6" s="12" t="str">
        <f t="shared" si="40"/>
        <v>W</v>
      </c>
      <c r="BI6" s="12" t="str">
        <f t="shared" si="40"/>
        <v>T</v>
      </c>
      <c r="BJ6" s="12" t="str">
        <f t="shared" si="40"/>
        <v>F</v>
      </c>
      <c r="BK6" s="12" t="str">
        <f t="shared" si="40"/>
        <v>S</v>
      </c>
      <c r="BL6" s="12" t="str">
        <f t="shared" si="40"/>
        <v>S</v>
      </c>
      <c r="BM6" s="12" t="str">
        <f t="shared" ref="BM6:DI6" si="41">LEFT(TEXT(BM5,"ddd"),1)</f>
        <v>M</v>
      </c>
      <c r="BN6" s="12" t="str">
        <f t="shared" si="41"/>
        <v>T</v>
      </c>
      <c r="BO6" s="12" t="str">
        <f t="shared" si="41"/>
        <v>W</v>
      </c>
      <c r="BP6" s="12" t="str">
        <f t="shared" si="41"/>
        <v>T</v>
      </c>
      <c r="BQ6" s="12" t="str">
        <f t="shared" si="41"/>
        <v>F</v>
      </c>
      <c r="BR6" s="12" t="str">
        <f t="shared" si="41"/>
        <v>S</v>
      </c>
      <c r="BS6" s="12" t="str">
        <f t="shared" si="41"/>
        <v>S</v>
      </c>
      <c r="BT6" s="12" t="str">
        <f t="shared" si="41"/>
        <v>M</v>
      </c>
      <c r="BU6" s="12" t="str">
        <f t="shared" si="41"/>
        <v>T</v>
      </c>
      <c r="BV6" s="12" t="str">
        <f t="shared" si="41"/>
        <v>W</v>
      </c>
      <c r="BW6" s="12" t="str">
        <f t="shared" si="41"/>
        <v>T</v>
      </c>
      <c r="BX6" s="12" t="str">
        <f t="shared" si="41"/>
        <v>F</v>
      </c>
      <c r="BY6" s="12" t="str">
        <f t="shared" si="41"/>
        <v>S</v>
      </c>
      <c r="BZ6" s="12" t="str">
        <f t="shared" si="41"/>
        <v>S</v>
      </c>
      <c r="CA6" s="12" t="str">
        <f t="shared" si="41"/>
        <v>M</v>
      </c>
      <c r="CB6" s="12" t="str">
        <f t="shared" si="41"/>
        <v>T</v>
      </c>
      <c r="CC6" s="12" t="str">
        <f t="shared" si="41"/>
        <v>W</v>
      </c>
      <c r="CD6" s="12" t="str">
        <f t="shared" si="41"/>
        <v>T</v>
      </c>
      <c r="CE6" s="12" t="str">
        <f t="shared" si="41"/>
        <v>F</v>
      </c>
      <c r="CF6" s="12" t="str">
        <f t="shared" si="41"/>
        <v>S</v>
      </c>
      <c r="CG6" s="12" t="str">
        <f t="shared" si="41"/>
        <v>S</v>
      </c>
      <c r="CH6" s="12" t="str">
        <f t="shared" si="41"/>
        <v>M</v>
      </c>
      <c r="CI6" s="12" t="str">
        <f t="shared" si="41"/>
        <v>T</v>
      </c>
      <c r="CJ6" s="12" t="str">
        <f t="shared" si="41"/>
        <v>W</v>
      </c>
      <c r="CK6" s="12" t="str">
        <f t="shared" si="41"/>
        <v>T</v>
      </c>
      <c r="CL6" s="12" t="str">
        <f t="shared" si="41"/>
        <v>F</v>
      </c>
      <c r="CM6" s="12" t="str">
        <f t="shared" si="41"/>
        <v>S</v>
      </c>
      <c r="CN6" s="12" t="str">
        <f t="shared" si="41"/>
        <v>S</v>
      </c>
      <c r="CO6" s="12" t="str">
        <f t="shared" si="41"/>
        <v>M</v>
      </c>
      <c r="CP6" s="12" t="str">
        <f t="shared" si="41"/>
        <v>T</v>
      </c>
      <c r="CQ6" s="12" t="str">
        <f t="shared" si="41"/>
        <v>W</v>
      </c>
      <c r="CR6" s="12" t="str">
        <f t="shared" si="41"/>
        <v>T</v>
      </c>
      <c r="CS6" s="12" t="str">
        <f t="shared" si="41"/>
        <v>F</v>
      </c>
      <c r="CT6" s="12" t="str">
        <f t="shared" si="41"/>
        <v>S</v>
      </c>
      <c r="CU6" s="12" t="str">
        <f t="shared" si="41"/>
        <v>S</v>
      </c>
      <c r="CV6" s="12" t="str">
        <f t="shared" si="41"/>
        <v>M</v>
      </c>
      <c r="CW6" s="12" t="str">
        <f t="shared" si="41"/>
        <v>T</v>
      </c>
      <c r="CX6" s="12" t="str">
        <f t="shared" si="41"/>
        <v>W</v>
      </c>
      <c r="CY6" s="12" t="str">
        <f t="shared" si="41"/>
        <v>T</v>
      </c>
      <c r="CZ6" s="12" t="str">
        <f t="shared" si="41"/>
        <v>F</v>
      </c>
      <c r="DA6" s="12" t="str">
        <f t="shared" si="41"/>
        <v>S</v>
      </c>
      <c r="DB6" s="12" t="str">
        <f t="shared" si="41"/>
        <v>S</v>
      </c>
      <c r="DC6" s="12" t="str">
        <f t="shared" si="41"/>
        <v>M</v>
      </c>
      <c r="DD6" s="12" t="str">
        <f t="shared" si="41"/>
        <v>T</v>
      </c>
      <c r="DE6" s="12" t="str">
        <f t="shared" si="41"/>
        <v>W</v>
      </c>
      <c r="DF6" s="12" t="str">
        <f t="shared" si="41"/>
        <v>T</v>
      </c>
      <c r="DG6" s="12" t="str">
        <f t="shared" si="41"/>
        <v>F</v>
      </c>
      <c r="DH6" s="12" t="str">
        <f t="shared" si="41"/>
        <v>S</v>
      </c>
      <c r="DI6" s="12" t="str">
        <f t="shared" si="41"/>
        <v>S</v>
      </c>
    </row>
    <row r="7" spans="1:113" ht="30" hidden="1" customHeight="1" thickBot="1" x14ac:dyDescent="0.35">
      <c r="A7" s="18" t="s">
        <v>11</v>
      </c>
      <c r="C7" s="21"/>
      <c r="E7"/>
      <c r="H7" t="str">
        <f>IF(OR(ISBLANK(task_start),ISBLANK(task_end)),"",task_end-task_start+1)</f>
        <v/>
      </c>
      <c r="I7" s="15"/>
      <c r="J7" s="15"/>
      <c r="K7" s="15"/>
      <c r="L7" s="15"/>
      <c r="M7" s="15"/>
      <c r="N7" s="15"/>
      <c r="O7" s="15"/>
      <c r="P7" s="15"/>
      <c r="Q7" s="15"/>
      <c r="R7" s="15"/>
      <c r="S7" s="15"/>
      <c r="T7" s="15"/>
      <c r="U7" s="15"/>
      <c r="V7" s="15"/>
      <c r="W7" s="15"/>
      <c r="X7" s="15"/>
      <c r="Y7" s="15"/>
      <c r="Z7" s="15"/>
      <c r="AA7" s="15"/>
      <c r="AB7" s="15"/>
      <c r="AC7" s="15"/>
      <c r="AD7" s="15"/>
      <c r="AE7" s="15"/>
      <c r="AF7" s="15"/>
      <c r="AG7" s="15"/>
      <c r="AH7" s="15"/>
      <c r="AI7" s="15"/>
      <c r="AJ7" s="15"/>
      <c r="AK7" s="15"/>
      <c r="AL7" s="15"/>
      <c r="AM7" s="15"/>
      <c r="AN7" s="15"/>
      <c r="AO7" s="15"/>
      <c r="AP7" s="15"/>
      <c r="AQ7" s="15"/>
      <c r="AR7" s="15"/>
      <c r="AS7" s="15"/>
      <c r="AT7" s="15"/>
      <c r="AU7" s="15"/>
      <c r="AV7" s="15"/>
      <c r="AW7" s="15"/>
      <c r="AX7" s="15"/>
      <c r="AY7" s="15"/>
      <c r="AZ7" s="15"/>
      <c r="BA7" s="15"/>
      <c r="BB7" s="15"/>
      <c r="BC7" s="15"/>
      <c r="BD7" s="15"/>
      <c r="BE7" s="15"/>
      <c r="BF7" s="15"/>
      <c r="BG7" s="15"/>
      <c r="BH7" s="15"/>
      <c r="BI7" s="15"/>
      <c r="BJ7" s="15"/>
      <c r="BK7" s="15"/>
      <c r="BL7" s="15"/>
      <c r="BM7" s="15"/>
      <c r="BN7" s="15"/>
      <c r="BO7" s="15"/>
      <c r="BP7" s="15"/>
      <c r="BQ7" s="15"/>
      <c r="BR7" s="15"/>
      <c r="BS7" s="15"/>
      <c r="BT7" s="15"/>
      <c r="BU7" s="15"/>
      <c r="BV7" s="15"/>
      <c r="BW7" s="15"/>
      <c r="BX7" s="15"/>
      <c r="BY7" s="15"/>
      <c r="BZ7" s="15"/>
      <c r="CA7" s="15"/>
      <c r="CB7" s="15"/>
      <c r="CC7" s="15"/>
      <c r="CD7" s="15"/>
      <c r="CE7" s="15"/>
      <c r="CF7" s="15"/>
      <c r="CG7" s="15"/>
      <c r="CH7" s="15"/>
      <c r="CI7" s="15"/>
      <c r="CJ7" s="15"/>
      <c r="CK7" s="15"/>
      <c r="CL7" s="15"/>
      <c r="CM7" s="15"/>
      <c r="CN7" s="15"/>
      <c r="CO7" s="15"/>
      <c r="CP7" s="15"/>
      <c r="CQ7" s="15"/>
      <c r="CR7" s="15"/>
      <c r="CS7" s="15"/>
      <c r="CT7" s="15"/>
      <c r="CU7" s="15"/>
      <c r="CV7" s="15"/>
      <c r="CW7" s="15"/>
      <c r="CX7" s="15"/>
      <c r="CY7" s="15"/>
      <c r="CZ7" s="15"/>
      <c r="DA7" s="15"/>
      <c r="DB7" s="15"/>
      <c r="DC7" s="15"/>
      <c r="DD7" s="15"/>
      <c r="DE7" s="15"/>
      <c r="DF7" s="15"/>
      <c r="DG7" s="15"/>
      <c r="DH7" s="15"/>
      <c r="DI7" s="15"/>
    </row>
    <row r="8" spans="1:113" s="3" customFormat="1" ht="30" customHeight="1" thickBot="1" x14ac:dyDescent="0.35">
      <c r="A8" s="19" t="s">
        <v>17</v>
      </c>
      <c r="B8" s="25" t="s">
        <v>22</v>
      </c>
      <c r="C8" s="26" t="s">
        <v>30</v>
      </c>
      <c r="D8" s="27">
        <v>1</v>
      </c>
      <c r="E8" s="28">
        <v>44448</v>
      </c>
      <c r="F8" s="29">
        <v>44455</v>
      </c>
      <c r="G8" s="14"/>
      <c r="H8" s="14">
        <f t="shared" ref="H8:H38" si="42">IF(OR(ISBLANK(task_start),ISBLANK(task_end)),"",task_end-task_start+1)</f>
        <v>8</v>
      </c>
      <c r="I8" s="15"/>
      <c r="J8" s="15"/>
      <c r="K8" s="15"/>
      <c r="L8" s="15"/>
      <c r="M8" s="15"/>
      <c r="N8" s="15"/>
      <c r="O8" s="15"/>
      <c r="P8" s="15"/>
      <c r="Q8" s="15"/>
      <c r="R8" s="15"/>
      <c r="S8" s="15"/>
      <c r="T8" s="15"/>
      <c r="U8" s="15"/>
      <c r="V8" s="15"/>
      <c r="W8" s="15"/>
      <c r="X8" s="15"/>
      <c r="Y8" s="15"/>
      <c r="Z8" s="15"/>
      <c r="AA8" s="15"/>
      <c r="AB8" s="15"/>
      <c r="AC8" s="15"/>
      <c r="AD8" s="15"/>
      <c r="AE8" s="15"/>
      <c r="AF8" s="15"/>
      <c r="AG8" s="15"/>
      <c r="AH8" s="15"/>
      <c r="AI8" s="15"/>
      <c r="AJ8" s="15"/>
      <c r="AK8" s="15"/>
      <c r="AL8" s="15"/>
      <c r="AM8" s="15"/>
      <c r="AN8" s="15"/>
      <c r="AO8" s="15"/>
      <c r="AP8" s="15"/>
      <c r="AQ8" s="15"/>
      <c r="AR8" s="15"/>
      <c r="AS8" s="15"/>
      <c r="AT8" s="15"/>
      <c r="AU8" s="15"/>
      <c r="AV8" s="15"/>
      <c r="AW8" s="15"/>
      <c r="AX8" s="15"/>
      <c r="AY8" s="15"/>
      <c r="AZ8" s="15"/>
      <c r="BA8" s="15"/>
      <c r="BB8" s="15"/>
      <c r="BC8" s="15"/>
      <c r="BD8" s="15"/>
      <c r="BE8" s="15"/>
      <c r="BF8" s="15"/>
      <c r="BG8" s="15"/>
      <c r="BH8" s="15"/>
      <c r="BI8" s="15"/>
      <c r="BJ8" s="15"/>
      <c r="BK8" s="15"/>
      <c r="BL8" s="15"/>
      <c r="BM8" s="15"/>
      <c r="BN8" s="15"/>
      <c r="BO8" s="15"/>
      <c r="BP8" s="15"/>
      <c r="BQ8" s="15"/>
      <c r="BR8" s="15"/>
      <c r="BS8" s="15"/>
      <c r="BT8" s="15"/>
      <c r="BU8" s="15"/>
      <c r="BV8" s="15"/>
      <c r="BW8" s="15"/>
      <c r="BX8" s="15"/>
      <c r="BY8" s="15"/>
      <c r="BZ8" s="15"/>
      <c r="CA8" s="15"/>
      <c r="CB8" s="15"/>
      <c r="CC8" s="15"/>
      <c r="CD8" s="15"/>
      <c r="CE8" s="15"/>
      <c r="CF8" s="15"/>
      <c r="CG8" s="15"/>
      <c r="CH8" s="15"/>
      <c r="CI8" s="15"/>
      <c r="CJ8" s="15"/>
      <c r="CK8" s="15"/>
      <c r="CL8" s="15"/>
      <c r="CM8" s="15"/>
      <c r="CN8" s="15"/>
      <c r="CO8" s="15"/>
      <c r="CP8" s="15"/>
      <c r="CQ8" s="15"/>
      <c r="CR8" s="15"/>
      <c r="CS8" s="15"/>
      <c r="CT8" s="15"/>
      <c r="CU8" s="15"/>
      <c r="CV8" s="15"/>
      <c r="CW8" s="15"/>
      <c r="CX8" s="15"/>
      <c r="CY8" s="15"/>
      <c r="CZ8" s="15"/>
      <c r="DA8" s="15"/>
      <c r="DB8" s="15"/>
      <c r="DC8" s="15"/>
      <c r="DD8" s="15"/>
      <c r="DE8" s="15"/>
      <c r="DF8" s="15"/>
      <c r="DG8" s="15"/>
      <c r="DH8" s="15"/>
      <c r="DI8" s="15"/>
    </row>
    <row r="9" spans="1:113" s="3" customFormat="1" ht="30" customHeight="1" thickBot="1" x14ac:dyDescent="0.35">
      <c r="A9" s="19" t="s">
        <v>18</v>
      </c>
      <c r="B9" s="30" t="s">
        <v>33</v>
      </c>
      <c r="C9" s="31" t="s">
        <v>75</v>
      </c>
      <c r="D9" s="32">
        <v>1</v>
      </c>
      <c r="E9" s="33">
        <v>44448</v>
      </c>
      <c r="F9" s="33">
        <v>44462</v>
      </c>
      <c r="G9" s="14"/>
      <c r="H9" s="14">
        <f t="shared" si="42"/>
        <v>15</v>
      </c>
      <c r="I9" s="15"/>
      <c r="J9" s="15"/>
      <c r="K9" s="15"/>
      <c r="L9" s="15"/>
      <c r="M9" s="15"/>
      <c r="N9" s="15"/>
      <c r="O9" s="15"/>
      <c r="P9" s="15"/>
      <c r="Q9" s="15"/>
      <c r="R9" s="15"/>
      <c r="S9" s="15"/>
      <c r="T9" s="15"/>
      <c r="U9" s="15"/>
      <c r="V9" s="15"/>
      <c r="W9" s="15"/>
      <c r="X9" s="15"/>
      <c r="Y9" s="15"/>
      <c r="Z9" s="15"/>
      <c r="AA9" s="15"/>
      <c r="AB9" s="15"/>
      <c r="AC9" s="15"/>
      <c r="AD9" s="15"/>
      <c r="AE9" s="15"/>
      <c r="AF9" s="15"/>
      <c r="AG9" s="15"/>
      <c r="AH9" s="15"/>
      <c r="AI9" s="15"/>
      <c r="AJ9" s="15"/>
      <c r="AK9" s="15"/>
      <c r="AL9" s="15"/>
      <c r="AM9" s="15"/>
      <c r="AN9" s="15"/>
      <c r="AO9" s="15"/>
      <c r="AP9" s="15"/>
      <c r="AQ9" s="15"/>
      <c r="AR9" s="15"/>
      <c r="AS9" s="15"/>
      <c r="AT9" s="15"/>
      <c r="AU9" s="15"/>
      <c r="AV9" s="15"/>
      <c r="AW9" s="15"/>
      <c r="AX9" s="15"/>
      <c r="AY9" s="15"/>
      <c r="AZ9" s="15"/>
      <c r="BA9" s="15"/>
      <c r="BB9" s="15"/>
      <c r="BC9" s="15"/>
      <c r="BD9" s="15"/>
      <c r="BE9" s="15"/>
      <c r="BF9" s="15"/>
      <c r="BG9" s="15"/>
      <c r="BH9" s="15"/>
      <c r="BI9" s="15"/>
      <c r="BJ9" s="15"/>
      <c r="BK9" s="15"/>
      <c r="BL9" s="15"/>
      <c r="BM9" s="15"/>
      <c r="BN9" s="15"/>
      <c r="BO9" s="15"/>
      <c r="BP9" s="15"/>
      <c r="BQ9" s="15"/>
      <c r="BR9" s="15"/>
      <c r="BS9" s="15"/>
      <c r="BT9" s="15"/>
      <c r="BU9" s="15"/>
      <c r="BV9" s="15"/>
      <c r="BW9" s="15"/>
      <c r="BX9" s="15"/>
      <c r="BY9" s="15"/>
      <c r="BZ9" s="15"/>
      <c r="CA9" s="15"/>
      <c r="CB9" s="15"/>
      <c r="CC9" s="15"/>
      <c r="CD9" s="15"/>
      <c r="CE9" s="15"/>
      <c r="CF9" s="15"/>
      <c r="CG9" s="15"/>
      <c r="CH9" s="15"/>
      <c r="CI9" s="15"/>
      <c r="CJ9" s="15"/>
      <c r="CK9" s="15"/>
      <c r="CL9" s="15"/>
      <c r="CM9" s="15"/>
      <c r="CN9" s="15"/>
      <c r="CO9" s="15"/>
      <c r="CP9" s="15"/>
      <c r="CQ9" s="15"/>
      <c r="CR9" s="15"/>
      <c r="CS9" s="15"/>
      <c r="CT9" s="15"/>
      <c r="CU9" s="15"/>
      <c r="CV9" s="15"/>
      <c r="CW9" s="15"/>
      <c r="CX9" s="15"/>
      <c r="CY9" s="15"/>
      <c r="CZ9" s="15"/>
      <c r="DA9" s="15"/>
      <c r="DB9" s="15"/>
      <c r="DC9" s="15"/>
      <c r="DD9" s="15"/>
      <c r="DE9" s="15"/>
      <c r="DF9" s="15"/>
      <c r="DG9" s="15"/>
      <c r="DH9" s="15"/>
      <c r="DI9" s="15"/>
    </row>
    <row r="10" spans="1:113" s="3" customFormat="1" ht="30" customHeight="1" thickBot="1" x14ac:dyDescent="0.35">
      <c r="A10" s="19" t="s">
        <v>18</v>
      </c>
      <c r="B10" s="30" t="s">
        <v>31</v>
      </c>
      <c r="C10" s="31" t="s">
        <v>32</v>
      </c>
      <c r="D10" s="32">
        <v>1</v>
      </c>
      <c r="E10" s="33">
        <v>44448</v>
      </c>
      <c r="F10" s="33">
        <v>44455</v>
      </c>
      <c r="G10" s="14"/>
      <c r="H10" s="14">
        <f t="shared" si="42"/>
        <v>8</v>
      </c>
      <c r="I10" s="15"/>
      <c r="J10" s="15"/>
      <c r="K10" s="15"/>
      <c r="L10" s="15"/>
      <c r="M10" s="15"/>
      <c r="N10" s="15"/>
      <c r="O10" s="15"/>
      <c r="P10" s="15"/>
      <c r="Q10" s="15"/>
      <c r="R10" s="15"/>
      <c r="S10" s="15"/>
      <c r="T10" s="15"/>
      <c r="U10" s="15"/>
      <c r="V10" s="15"/>
      <c r="W10" s="15"/>
      <c r="X10" s="15"/>
      <c r="Y10" s="15"/>
      <c r="Z10" s="15"/>
      <c r="AA10" s="15"/>
      <c r="AB10" s="15"/>
      <c r="AC10" s="15"/>
      <c r="AD10" s="15"/>
      <c r="AE10" s="15"/>
      <c r="AF10" s="15"/>
      <c r="AG10" s="15"/>
      <c r="AH10" s="15"/>
      <c r="AI10" s="15"/>
      <c r="AJ10" s="15"/>
      <c r="AK10" s="15"/>
      <c r="AL10" s="15"/>
      <c r="AM10" s="15"/>
      <c r="AN10" s="15"/>
      <c r="AO10" s="15"/>
      <c r="AP10" s="15"/>
      <c r="AQ10" s="15"/>
      <c r="AR10" s="15"/>
      <c r="AS10" s="15"/>
      <c r="AT10" s="15"/>
      <c r="AU10" s="15"/>
      <c r="AV10" s="15"/>
      <c r="AW10" s="15"/>
      <c r="AX10" s="15"/>
      <c r="AY10" s="15"/>
      <c r="AZ10" s="15"/>
      <c r="BA10" s="15"/>
      <c r="BB10" s="15"/>
      <c r="BC10" s="15"/>
      <c r="BD10" s="15"/>
      <c r="BE10" s="15"/>
      <c r="BF10" s="15"/>
      <c r="BG10" s="15"/>
      <c r="BH10" s="15"/>
      <c r="BI10" s="15"/>
      <c r="BJ10" s="15"/>
      <c r="BK10" s="15"/>
      <c r="BL10" s="15"/>
      <c r="BM10" s="15"/>
      <c r="BN10" s="15"/>
      <c r="BO10" s="15"/>
      <c r="BP10" s="15"/>
      <c r="BQ10" s="15"/>
      <c r="BR10" s="15"/>
      <c r="BS10" s="15"/>
      <c r="BT10" s="15"/>
      <c r="BU10" s="15"/>
      <c r="BV10" s="15"/>
      <c r="BW10" s="15"/>
      <c r="BX10" s="15"/>
      <c r="BY10" s="15"/>
      <c r="BZ10" s="15"/>
      <c r="CA10" s="15"/>
      <c r="CB10" s="15"/>
      <c r="CC10" s="15"/>
      <c r="CD10" s="15"/>
      <c r="CE10" s="15"/>
      <c r="CF10" s="15"/>
      <c r="CG10" s="15"/>
      <c r="CH10" s="15"/>
      <c r="CI10" s="15"/>
      <c r="CJ10" s="15"/>
      <c r="CK10" s="15"/>
      <c r="CL10" s="15"/>
      <c r="CM10" s="15"/>
      <c r="CN10" s="15"/>
      <c r="CO10" s="15"/>
      <c r="CP10" s="15"/>
      <c r="CQ10" s="15"/>
      <c r="CR10" s="15"/>
      <c r="CS10" s="15"/>
      <c r="CT10" s="15"/>
      <c r="CU10" s="15"/>
      <c r="CV10" s="15"/>
      <c r="CW10" s="15"/>
      <c r="CX10" s="15"/>
      <c r="CY10" s="15"/>
      <c r="CZ10" s="15"/>
      <c r="DA10" s="15"/>
      <c r="DB10" s="15"/>
      <c r="DC10" s="15"/>
      <c r="DD10" s="15"/>
      <c r="DE10" s="15"/>
      <c r="DF10" s="15"/>
      <c r="DG10" s="15"/>
      <c r="DH10" s="15"/>
      <c r="DI10" s="15"/>
    </row>
    <row r="11" spans="1:113" s="3" customFormat="1" ht="40.799999999999997" customHeight="1" thickBot="1" x14ac:dyDescent="0.35">
      <c r="A11" s="19" t="s">
        <v>19</v>
      </c>
      <c r="B11" s="30" t="s">
        <v>47</v>
      </c>
      <c r="C11" s="34"/>
      <c r="D11" s="32">
        <v>1</v>
      </c>
      <c r="E11" s="33">
        <v>44448</v>
      </c>
      <c r="F11" s="33">
        <v>44455</v>
      </c>
      <c r="G11" s="14"/>
      <c r="H11" s="14">
        <f t="shared" si="42"/>
        <v>8</v>
      </c>
      <c r="I11" s="15"/>
      <c r="J11" s="15"/>
      <c r="K11" s="15"/>
      <c r="L11" s="15"/>
      <c r="M11" s="15"/>
      <c r="N11" s="15"/>
      <c r="O11"/>
      <c r="P11" s="15"/>
      <c r="Q11" s="15"/>
      <c r="R11" s="15"/>
      <c r="S11" s="15"/>
      <c r="T11" s="15"/>
      <c r="U11" s="16"/>
      <c r="V11" s="16"/>
      <c r="W11" s="15"/>
      <c r="X11" s="15"/>
      <c r="Y11" s="15"/>
      <c r="Z11" s="15"/>
      <c r="AA11" s="15"/>
      <c r="AB11" s="15"/>
      <c r="AC11" s="15"/>
      <c r="AD11" s="15"/>
      <c r="AE11" s="15"/>
      <c r="AF11" s="15"/>
      <c r="AG11" s="15"/>
      <c r="AH11" s="15"/>
      <c r="AI11" s="15"/>
      <c r="AJ11" s="15"/>
      <c r="AK11" s="15"/>
      <c r="AL11" s="15"/>
      <c r="AM11" s="15"/>
      <c r="AN11" s="15"/>
      <c r="AO11" s="15"/>
      <c r="AP11" s="15"/>
      <c r="AQ11" s="15"/>
      <c r="AR11" s="15"/>
      <c r="AS11" s="15"/>
      <c r="AT11" s="15"/>
      <c r="AU11" s="15"/>
      <c r="AV11" s="15"/>
      <c r="AW11" s="15"/>
      <c r="AX11" s="15"/>
      <c r="AY11" s="15"/>
      <c r="AZ11" s="15"/>
      <c r="BA11" s="15"/>
      <c r="BB11" s="15"/>
      <c r="BC11" s="15"/>
      <c r="BD11" s="15"/>
      <c r="BE11" s="15"/>
      <c r="BF11" s="15"/>
      <c r="BG11" s="15"/>
      <c r="BH11" s="15"/>
      <c r="BI11" s="15"/>
      <c r="BJ11" s="15"/>
      <c r="BK11" s="15"/>
      <c r="BL11" s="15"/>
      <c r="BM11" s="15"/>
      <c r="BN11" s="15"/>
      <c r="BO11" s="15"/>
      <c r="BP11" s="15"/>
      <c r="BQ11" s="15"/>
      <c r="BR11" s="15"/>
      <c r="BS11" s="15"/>
      <c r="BT11" s="15"/>
      <c r="BU11" s="15"/>
      <c r="BV11" s="15"/>
      <c r="BW11" s="15"/>
      <c r="BX11" s="15"/>
      <c r="BY11" s="15"/>
      <c r="BZ11" s="15"/>
      <c r="CA11" s="15"/>
      <c r="CB11" s="15"/>
      <c r="CC11" s="15"/>
      <c r="CD11" s="15"/>
      <c r="CE11" s="15"/>
      <c r="CF11" s="15"/>
      <c r="CG11" s="15"/>
      <c r="CH11" s="15"/>
      <c r="CI11" s="15"/>
      <c r="CJ11" s="15"/>
      <c r="CK11" s="15"/>
      <c r="CL11" s="15"/>
      <c r="CM11" s="15"/>
      <c r="CN11" s="15"/>
      <c r="CO11" s="15"/>
      <c r="CP11" s="15"/>
      <c r="CQ11" s="15"/>
      <c r="CR11" s="15"/>
      <c r="CS11" s="15"/>
      <c r="CT11" s="15"/>
      <c r="CU11" s="15"/>
      <c r="CV11" s="15"/>
      <c r="CW11" s="15"/>
      <c r="CX11" s="15"/>
      <c r="CY11" s="15"/>
      <c r="CZ11" s="15"/>
      <c r="DA11" s="15"/>
      <c r="DB11" s="15"/>
      <c r="DC11" s="15"/>
      <c r="DD11" s="15"/>
      <c r="DE11" s="15"/>
      <c r="DF11" s="15"/>
      <c r="DG11" s="15"/>
      <c r="DH11" s="15"/>
      <c r="DI11" s="15"/>
    </row>
    <row r="12" spans="1:113" s="3" customFormat="1" ht="30" customHeight="1" thickBot="1" x14ac:dyDescent="0.35">
      <c r="A12" s="19" t="s">
        <v>20</v>
      </c>
      <c r="B12" s="35" t="s">
        <v>23</v>
      </c>
      <c r="C12" s="36" t="s">
        <v>61</v>
      </c>
      <c r="D12" s="37">
        <v>1</v>
      </c>
      <c r="E12" s="38">
        <v>44448</v>
      </c>
      <c r="F12" s="39">
        <v>44462</v>
      </c>
      <c r="G12" s="14"/>
      <c r="H12" s="14">
        <f t="shared" si="42"/>
        <v>15</v>
      </c>
      <c r="I12" s="15"/>
      <c r="J12" s="15"/>
      <c r="K12" s="15"/>
      <c r="L12" s="15"/>
      <c r="M12" s="15"/>
      <c r="N12" s="15"/>
      <c r="O12" s="15"/>
      <c r="P12" s="15"/>
      <c r="Q12" s="15"/>
      <c r="R12" s="15"/>
      <c r="S12" s="15"/>
      <c r="T12" s="15"/>
      <c r="U12" s="15"/>
      <c r="V12" s="15"/>
      <c r="W12" s="15"/>
      <c r="X12" s="15"/>
      <c r="Y12" s="15"/>
      <c r="Z12" s="15"/>
      <c r="AA12" s="15"/>
      <c r="AB12" s="15"/>
      <c r="AC12" s="15"/>
      <c r="AD12" s="15"/>
      <c r="AE12" s="15"/>
      <c r="AF12" s="15"/>
      <c r="AG12" s="15"/>
      <c r="AH12" s="15"/>
      <c r="AI12" s="15"/>
      <c r="AJ12" s="15"/>
      <c r="AK12" s="15"/>
      <c r="AL12" s="15"/>
      <c r="AM12" s="15"/>
      <c r="AN12" s="15"/>
      <c r="AO12" s="15"/>
      <c r="AP12" s="15"/>
      <c r="AQ12" s="15"/>
      <c r="AR12" s="15"/>
      <c r="AS12" s="15"/>
      <c r="AT12" s="15"/>
      <c r="AU12" s="15"/>
      <c r="AV12" s="15"/>
      <c r="AW12" s="15"/>
      <c r="AX12" s="15"/>
      <c r="AY12" s="15"/>
      <c r="AZ12" s="15"/>
      <c r="BA12" s="15"/>
      <c r="BB12" s="15"/>
      <c r="BC12" s="15"/>
      <c r="BD12" s="15"/>
      <c r="BE12" s="15"/>
      <c r="BF12" s="15"/>
      <c r="BG12" s="15"/>
      <c r="BH12" s="15"/>
      <c r="BI12" s="15"/>
      <c r="BJ12" s="15"/>
      <c r="BK12" s="15"/>
      <c r="BL12" s="15"/>
      <c r="BM12" s="15"/>
      <c r="BN12" s="15"/>
      <c r="BO12" s="15"/>
      <c r="BP12" s="15"/>
      <c r="BQ12" s="15"/>
      <c r="BR12" s="15"/>
      <c r="BS12" s="15"/>
      <c r="BT12" s="15"/>
      <c r="BU12" s="15"/>
      <c r="BV12" s="15"/>
      <c r="BW12" s="15"/>
      <c r="BX12" s="15"/>
      <c r="BY12" s="15"/>
      <c r="BZ12" s="15"/>
      <c r="CA12" s="15"/>
      <c r="CB12" s="15"/>
      <c r="CC12" s="15"/>
      <c r="CD12" s="15"/>
      <c r="CE12" s="15"/>
      <c r="CF12" s="15"/>
      <c r="CG12" s="15"/>
      <c r="CH12" s="15"/>
      <c r="CI12" s="15"/>
      <c r="CJ12" s="15"/>
      <c r="CK12" s="15"/>
      <c r="CL12" s="15"/>
      <c r="CM12" s="15"/>
      <c r="CN12" s="15"/>
      <c r="CO12" s="15"/>
      <c r="CP12" s="15"/>
      <c r="CQ12" s="15"/>
      <c r="CR12" s="15"/>
      <c r="CS12" s="15"/>
      <c r="CT12" s="15"/>
      <c r="CU12" s="15"/>
      <c r="CV12" s="15"/>
      <c r="CW12" s="15"/>
      <c r="CX12" s="15"/>
      <c r="CY12" s="15"/>
      <c r="CZ12" s="15"/>
      <c r="DA12" s="15"/>
      <c r="DB12" s="15"/>
      <c r="DC12" s="15"/>
      <c r="DD12" s="15"/>
      <c r="DE12" s="15"/>
      <c r="DF12" s="15"/>
      <c r="DG12" s="15"/>
      <c r="DH12" s="15"/>
      <c r="DI12" s="15"/>
    </row>
    <row r="13" spans="1:113" s="3" customFormat="1" ht="30" customHeight="1" thickBot="1" x14ac:dyDescent="0.35">
      <c r="A13" s="19"/>
      <c r="B13" s="43" t="s">
        <v>34</v>
      </c>
      <c r="C13" s="40" t="s">
        <v>38</v>
      </c>
      <c r="D13" s="41">
        <v>1</v>
      </c>
      <c r="E13" s="42">
        <v>44448</v>
      </c>
      <c r="F13" s="42">
        <v>44455</v>
      </c>
      <c r="G13" s="14"/>
      <c r="H13" s="14">
        <f t="shared" si="42"/>
        <v>8</v>
      </c>
      <c r="I13" s="15"/>
      <c r="J13" s="15"/>
      <c r="K13" s="15"/>
      <c r="L13" s="15"/>
      <c r="M13" s="15"/>
      <c r="N13" s="15"/>
      <c r="O13" s="15"/>
      <c r="P13" s="15"/>
      <c r="Q13" s="15"/>
      <c r="R13" s="15"/>
      <c r="S13" s="15"/>
      <c r="T13" s="15"/>
      <c r="U13" s="15"/>
      <c r="V13" s="15"/>
      <c r="W13" s="15"/>
      <c r="X13" s="15"/>
      <c r="Y13" s="15"/>
      <c r="Z13" s="15"/>
      <c r="AA13" s="15"/>
      <c r="AB13" s="15"/>
      <c r="AC13" s="15"/>
      <c r="AD13" s="15"/>
      <c r="AE13" s="15"/>
      <c r="AF13" s="15"/>
      <c r="AG13" s="15"/>
      <c r="AH13" s="15"/>
      <c r="AI13" s="15"/>
      <c r="AJ13" s="15"/>
      <c r="AK13" s="15"/>
      <c r="AL13" s="15"/>
      <c r="AM13" s="15"/>
      <c r="AN13" s="15"/>
      <c r="AO13" s="15"/>
      <c r="AP13" s="15"/>
      <c r="AQ13" s="15"/>
      <c r="AR13" s="15"/>
      <c r="AS13" s="15"/>
      <c r="AT13" s="15"/>
      <c r="AU13" s="15"/>
      <c r="AV13" s="15"/>
      <c r="AW13" s="15"/>
      <c r="AX13" s="15"/>
      <c r="AY13" s="15"/>
      <c r="AZ13" s="15"/>
      <c r="BA13" s="15"/>
      <c r="BB13" s="15"/>
      <c r="BC13" s="15"/>
      <c r="BD13" s="15"/>
      <c r="BE13" s="15"/>
      <c r="BF13" s="15"/>
      <c r="BG13" s="15"/>
      <c r="BH13" s="15"/>
      <c r="BI13" s="15"/>
      <c r="BJ13" s="15"/>
      <c r="BK13" s="15"/>
      <c r="BL13" s="15"/>
      <c r="BM13" s="15"/>
      <c r="BN13" s="15"/>
      <c r="BO13" s="15"/>
      <c r="BP13" s="15"/>
      <c r="BQ13" s="15"/>
      <c r="BR13" s="15"/>
      <c r="BS13" s="15"/>
      <c r="BT13" s="15"/>
      <c r="BU13" s="15"/>
      <c r="BV13" s="15"/>
      <c r="BW13" s="15"/>
      <c r="BX13" s="15"/>
      <c r="BY13" s="15"/>
      <c r="BZ13" s="15"/>
      <c r="CA13" s="15"/>
      <c r="CB13" s="15"/>
      <c r="CC13" s="15"/>
      <c r="CD13" s="15"/>
      <c r="CE13" s="15"/>
      <c r="CF13" s="15"/>
      <c r="CG13" s="15"/>
      <c r="CH13" s="15"/>
      <c r="CI13" s="15"/>
      <c r="CJ13" s="15"/>
      <c r="CK13" s="15"/>
      <c r="CL13" s="15"/>
      <c r="CM13" s="15"/>
      <c r="CN13" s="15"/>
      <c r="CO13" s="15"/>
      <c r="CP13" s="15"/>
      <c r="CQ13" s="15"/>
      <c r="CR13" s="15"/>
      <c r="CS13" s="15"/>
      <c r="CT13" s="15"/>
      <c r="CU13" s="15"/>
      <c r="CV13" s="15"/>
      <c r="CW13" s="15"/>
      <c r="CX13" s="15"/>
      <c r="CY13" s="15"/>
      <c r="CZ13" s="15"/>
      <c r="DA13" s="15"/>
      <c r="DB13" s="15"/>
      <c r="DC13" s="15"/>
      <c r="DD13" s="15"/>
      <c r="DE13" s="15"/>
      <c r="DF13" s="15"/>
      <c r="DG13" s="15"/>
      <c r="DH13" s="15"/>
      <c r="DI13" s="15"/>
    </row>
    <row r="14" spans="1:113" s="3" customFormat="1" ht="30" customHeight="1" thickBot="1" x14ac:dyDescent="0.35">
      <c r="A14" s="18"/>
      <c r="B14" s="43" t="s">
        <v>36</v>
      </c>
      <c r="C14" s="40" t="s">
        <v>35</v>
      </c>
      <c r="D14" s="41">
        <v>1</v>
      </c>
      <c r="E14" s="42">
        <v>44451</v>
      </c>
      <c r="F14" s="42">
        <v>44455</v>
      </c>
      <c r="G14" s="14"/>
      <c r="H14" s="14">
        <f t="shared" si="42"/>
        <v>5</v>
      </c>
      <c r="I14" s="15"/>
      <c r="J14" s="15"/>
      <c r="K14" s="15"/>
      <c r="L14" s="15"/>
      <c r="M14" s="15"/>
      <c r="N14" s="15"/>
      <c r="O14" s="15"/>
      <c r="P14" s="15"/>
      <c r="Q14" s="15"/>
      <c r="R14" s="15"/>
      <c r="S14" s="15"/>
      <c r="T14" s="15"/>
      <c r="U14" s="16"/>
      <c r="V14" s="16"/>
      <c r="W14" s="15"/>
      <c r="X14" s="15"/>
      <c r="Y14" s="15"/>
      <c r="Z14" s="15"/>
      <c r="AA14" s="15"/>
      <c r="AB14" s="15"/>
      <c r="AC14" s="15"/>
      <c r="AD14" s="15"/>
      <c r="AE14" s="15"/>
      <c r="AF14" s="15"/>
      <c r="AG14" s="15"/>
      <c r="AH14" s="15"/>
      <c r="AI14" s="15"/>
      <c r="AJ14" s="15"/>
      <c r="AK14" s="15"/>
      <c r="AL14" s="15"/>
      <c r="AM14" s="15"/>
      <c r="AN14" s="15"/>
      <c r="AO14" s="15"/>
      <c r="AP14" s="15"/>
      <c r="AQ14" s="15"/>
      <c r="AR14" s="15"/>
      <c r="AS14" s="15"/>
      <c r="AT14" s="15"/>
      <c r="AU14" s="15"/>
      <c r="AV14" s="15"/>
      <c r="AW14" s="15"/>
      <c r="AX14" s="15"/>
      <c r="AY14" s="15"/>
      <c r="AZ14" s="15"/>
      <c r="BA14" s="15"/>
      <c r="BB14" s="15"/>
      <c r="BC14" s="15"/>
      <c r="BD14" s="15"/>
      <c r="BE14" s="15"/>
      <c r="BF14" s="15"/>
      <c r="BG14" s="15"/>
      <c r="BH14" s="15"/>
      <c r="BI14" s="15"/>
      <c r="BJ14" s="15"/>
      <c r="BK14" s="15"/>
      <c r="BL14" s="15"/>
      <c r="BM14" s="15"/>
      <c r="BN14" s="15"/>
      <c r="BO14" s="15"/>
      <c r="BP14" s="15"/>
      <c r="BQ14" s="15"/>
      <c r="BR14" s="15"/>
      <c r="BS14" s="15"/>
      <c r="BT14" s="15"/>
      <c r="BU14" s="15"/>
      <c r="BV14" s="15"/>
      <c r="BW14" s="15"/>
      <c r="BX14" s="15"/>
      <c r="BY14" s="15"/>
      <c r="BZ14" s="15"/>
      <c r="CA14" s="15"/>
      <c r="CB14" s="15"/>
      <c r="CC14" s="15"/>
      <c r="CD14" s="15"/>
      <c r="CE14" s="15"/>
      <c r="CF14" s="15"/>
      <c r="CG14" s="15"/>
      <c r="CH14" s="15"/>
      <c r="CI14" s="15"/>
      <c r="CJ14" s="15"/>
      <c r="CK14" s="15"/>
      <c r="CL14" s="15"/>
      <c r="CM14" s="15"/>
      <c r="CN14" s="15"/>
      <c r="CO14" s="15"/>
      <c r="CP14" s="15"/>
      <c r="CQ14" s="15"/>
      <c r="CR14" s="15"/>
      <c r="CS14" s="15"/>
      <c r="CT14" s="15"/>
      <c r="CU14" s="15"/>
      <c r="CV14" s="15"/>
      <c r="CW14" s="15"/>
      <c r="CX14" s="15"/>
      <c r="CY14" s="15"/>
      <c r="CZ14" s="15"/>
      <c r="DA14" s="15"/>
      <c r="DB14" s="15"/>
      <c r="DC14" s="15"/>
      <c r="DD14" s="15"/>
      <c r="DE14" s="15"/>
      <c r="DF14" s="15"/>
      <c r="DG14" s="15"/>
      <c r="DH14" s="15"/>
      <c r="DI14" s="15"/>
    </row>
    <row r="15" spans="1:113" s="3" customFormat="1" ht="30" customHeight="1" thickBot="1" x14ac:dyDescent="0.35">
      <c r="A15" s="18"/>
      <c r="B15" s="43" t="s">
        <v>37</v>
      </c>
      <c r="C15" s="40" t="s">
        <v>74</v>
      </c>
      <c r="D15" s="41">
        <v>1</v>
      </c>
      <c r="E15" s="42">
        <v>44453</v>
      </c>
      <c r="F15" s="42">
        <v>44454</v>
      </c>
      <c r="G15" s="14"/>
      <c r="H15" s="14">
        <f t="shared" si="42"/>
        <v>2</v>
      </c>
      <c r="I15" s="15"/>
      <c r="J15" s="15"/>
      <c r="K15" s="15"/>
      <c r="L15" s="15"/>
      <c r="M15" s="15"/>
      <c r="N15" s="15"/>
      <c r="O15" s="15"/>
      <c r="P15" s="15"/>
      <c r="Q15" s="15"/>
      <c r="R15" s="15"/>
      <c r="S15" s="15"/>
      <c r="T15" s="15"/>
      <c r="U15" s="15"/>
      <c r="V15" s="15"/>
      <c r="W15" s="15"/>
      <c r="X15" s="15"/>
      <c r="Y15" s="15"/>
      <c r="Z15" s="15"/>
      <c r="AA15" s="15"/>
      <c r="AB15" s="15"/>
      <c r="AC15" s="15"/>
      <c r="AD15" s="15"/>
      <c r="AE15" s="15"/>
      <c r="AF15" s="15"/>
      <c r="AG15" s="15"/>
      <c r="AH15" s="15"/>
      <c r="AI15" s="15"/>
      <c r="AJ15" s="15"/>
      <c r="AK15" s="15"/>
      <c r="AL15" s="15"/>
      <c r="AM15" s="15"/>
      <c r="AN15" s="15"/>
      <c r="AO15" s="15"/>
      <c r="AP15" s="15"/>
      <c r="AQ15" s="15"/>
      <c r="AR15" s="15"/>
      <c r="AS15" s="15"/>
      <c r="AT15" s="15"/>
      <c r="AU15" s="15"/>
      <c r="AV15" s="15"/>
      <c r="AW15" s="15"/>
      <c r="AX15" s="15"/>
      <c r="AY15" s="15"/>
      <c r="AZ15" s="15"/>
      <c r="BA15" s="15"/>
      <c r="BB15" s="15"/>
      <c r="BC15" s="15"/>
      <c r="BD15" s="15"/>
      <c r="BE15" s="15"/>
      <c r="BF15" s="15"/>
      <c r="BG15" s="15"/>
      <c r="BH15" s="15"/>
      <c r="BI15" s="15"/>
      <c r="BJ15" s="15"/>
      <c r="BK15" s="15"/>
      <c r="BL15" s="15"/>
      <c r="BM15" s="15"/>
      <c r="BN15" s="15"/>
      <c r="BO15" s="15"/>
      <c r="BP15" s="15"/>
      <c r="BQ15" s="15"/>
      <c r="BR15" s="15"/>
      <c r="BS15" s="15"/>
      <c r="BT15" s="15"/>
      <c r="BU15" s="15"/>
      <c r="BV15" s="15"/>
      <c r="BW15" s="15"/>
      <c r="BX15" s="15"/>
      <c r="BY15" s="15"/>
      <c r="BZ15" s="15"/>
      <c r="CA15" s="15"/>
      <c r="CB15" s="15"/>
      <c r="CC15" s="15"/>
      <c r="CD15" s="15"/>
      <c r="CE15" s="15"/>
      <c r="CF15" s="15"/>
      <c r="CG15" s="15"/>
      <c r="CH15" s="15"/>
      <c r="CI15" s="15"/>
      <c r="CJ15" s="15"/>
      <c r="CK15" s="15"/>
      <c r="CL15" s="15"/>
      <c r="CM15" s="15"/>
      <c r="CN15" s="15"/>
      <c r="CO15" s="15"/>
      <c r="CP15" s="15"/>
      <c r="CQ15" s="15"/>
      <c r="CR15" s="15"/>
      <c r="CS15" s="15"/>
      <c r="CT15" s="15"/>
      <c r="CU15" s="15"/>
      <c r="CV15" s="15"/>
      <c r="CW15" s="15"/>
      <c r="CX15" s="15"/>
      <c r="CY15" s="15"/>
      <c r="CZ15" s="15"/>
      <c r="DA15" s="15"/>
      <c r="DB15" s="15"/>
      <c r="DC15" s="15"/>
      <c r="DD15" s="15"/>
      <c r="DE15" s="15"/>
      <c r="DF15" s="15"/>
      <c r="DG15" s="15"/>
      <c r="DH15" s="15"/>
      <c r="DI15" s="15"/>
    </row>
    <row r="16" spans="1:113" s="3" customFormat="1" ht="30" customHeight="1" thickBot="1" x14ac:dyDescent="0.35">
      <c r="A16" s="18"/>
      <c r="B16" s="43" t="s">
        <v>73</v>
      </c>
      <c r="C16" s="40" t="s">
        <v>78</v>
      </c>
      <c r="D16" s="41">
        <v>1</v>
      </c>
      <c r="E16" s="42">
        <v>44454</v>
      </c>
      <c r="F16" s="42">
        <v>44455</v>
      </c>
      <c r="G16" s="14"/>
      <c r="H16" s="14">
        <f t="shared" si="42"/>
        <v>2</v>
      </c>
      <c r="I16" s="15"/>
      <c r="J16" s="15"/>
      <c r="K16" s="15"/>
      <c r="L16" s="15"/>
      <c r="M16" s="15"/>
      <c r="N16" s="15"/>
      <c r="O16" s="15"/>
      <c r="P16" s="15"/>
      <c r="Q16" s="15"/>
      <c r="R16" s="15"/>
      <c r="S16" s="15"/>
      <c r="T16" s="15"/>
      <c r="U16" s="15"/>
      <c r="V16" s="15"/>
      <c r="W16" s="15"/>
      <c r="X16" s="15"/>
      <c r="Y16" s="16"/>
      <c r="Z16" s="15"/>
      <c r="AA16" s="15"/>
      <c r="AB16" s="15"/>
      <c r="AC16" s="15"/>
      <c r="AD16" s="15"/>
      <c r="AE16" s="15"/>
      <c r="AF16" s="15"/>
      <c r="AG16" s="15"/>
      <c r="AH16" s="15"/>
      <c r="AI16" s="15"/>
      <c r="AJ16" s="15"/>
      <c r="AK16" s="15"/>
      <c r="AL16" s="15"/>
      <c r="AM16" s="15"/>
      <c r="AN16" s="15"/>
      <c r="AO16" s="15"/>
      <c r="AP16" s="15"/>
      <c r="AQ16" s="15"/>
      <c r="AR16" s="15"/>
      <c r="AS16" s="15"/>
      <c r="AT16" s="15"/>
      <c r="AU16" s="15"/>
      <c r="AV16" s="15"/>
      <c r="AW16" s="15"/>
      <c r="AX16" s="15"/>
      <c r="AY16" s="15"/>
      <c r="AZ16" s="15"/>
      <c r="BA16" s="15"/>
      <c r="BB16" s="15"/>
      <c r="BC16" s="15"/>
      <c r="BD16" s="15"/>
      <c r="BE16" s="15"/>
      <c r="BF16" s="15"/>
      <c r="BG16" s="15"/>
      <c r="BH16" s="15"/>
      <c r="BI16" s="15"/>
      <c r="BJ16" s="15"/>
      <c r="BK16" s="15"/>
      <c r="BL16" s="15"/>
      <c r="BM16" s="15"/>
      <c r="BN16" s="15"/>
      <c r="BO16" s="15"/>
      <c r="BP16" s="15"/>
      <c r="BQ16" s="15"/>
      <c r="BR16" s="15"/>
      <c r="BS16" s="15"/>
      <c r="BT16" s="15"/>
      <c r="BU16" s="15"/>
      <c r="BV16" s="15"/>
      <c r="BW16" s="15"/>
      <c r="BX16" s="15"/>
      <c r="BY16" s="15"/>
      <c r="BZ16" s="15"/>
      <c r="CA16" s="15"/>
      <c r="CB16" s="15"/>
      <c r="CC16" s="15"/>
      <c r="CD16" s="15"/>
      <c r="CE16" s="15"/>
      <c r="CF16" s="15"/>
      <c r="CG16" s="15"/>
      <c r="CH16" s="15"/>
      <c r="CI16" s="15"/>
      <c r="CJ16" s="15"/>
      <c r="CK16" s="15"/>
      <c r="CL16" s="15"/>
      <c r="CM16" s="15"/>
      <c r="CN16" s="15"/>
      <c r="CO16" s="15"/>
      <c r="CP16" s="15"/>
      <c r="CQ16" s="15"/>
      <c r="CR16" s="15"/>
      <c r="CS16" s="15"/>
      <c r="CT16" s="15"/>
      <c r="CU16" s="15"/>
      <c r="CV16" s="15"/>
      <c r="CW16" s="15"/>
      <c r="CX16" s="15"/>
      <c r="CY16" s="15"/>
      <c r="CZ16" s="15"/>
      <c r="DA16" s="15"/>
      <c r="DB16" s="15"/>
      <c r="DC16" s="15"/>
      <c r="DD16" s="15"/>
      <c r="DE16" s="15"/>
      <c r="DF16" s="15"/>
      <c r="DG16" s="15"/>
      <c r="DH16" s="15"/>
      <c r="DI16" s="15"/>
    </row>
    <row r="17" spans="1:113" s="3" customFormat="1" ht="30" customHeight="1" thickBot="1" x14ac:dyDescent="0.35">
      <c r="A17" s="18" t="s">
        <v>10</v>
      </c>
      <c r="B17" s="44" t="s">
        <v>24</v>
      </c>
      <c r="C17" s="65" t="s">
        <v>60</v>
      </c>
      <c r="D17" s="45">
        <v>1</v>
      </c>
      <c r="E17" s="46">
        <v>44462</v>
      </c>
      <c r="F17" s="47">
        <v>44469</v>
      </c>
      <c r="G17" s="14"/>
      <c r="H17" s="14">
        <f t="shared" si="42"/>
        <v>8</v>
      </c>
      <c r="I17" s="15"/>
      <c r="J17" s="15"/>
      <c r="K17" s="15"/>
      <c r="L17" s="15"/>
      <c r="M17" s="15"/>
      <c r="N17" s="15"/>
      <c r="O17" s="15"/>
      <c r="P17" s="15"/>
      <c r="Q17" s="15"/>
      <c r="R17" s="15"/>
      <c r="S17" s="15"/>
      <c r="T17" s="15"/>
      <c r="U17" s="15"/>
      <c r="V17" s="15"/>
      <c r="W17" s="15"/>
      <c r="X17" s="15"/>
      <c r="Y17" s="15"/>
      <c r="Z17" s="15"/>
      <c r="AA17" s="15"/>
      <c r="AB17" s="15"/>
      <c r="AC17" s="15"/>
      <c r="AD17" s="15"/>
      <c r="AE17" s="15"/>
      <c r="AF17" s="15"/>
      <c r="AG17" s="15"/>
      <c r="AH17" s="15"/>
      <c r="AI17" s="15"/>
      <c r="AJ17" s="15"/>
      <c r="AK17" s="15"/>
      <c r="AL17" s="15"/>
      <c r="AM17" s="15"/>
      <c r="AN17" s="15"/>
      <c r="AO17" s="15"/>
      <c r="AP17" s="15"/>
      <c r="AQ17" s="15"/>
      <c r="AR17" s="15"/>
      <c r="AS17" s="15"/>
      <c r="AT17" s="15"/>
      <c r="AU17" s="15"/>
      <c r="AV17" s="15"/>
      <c r="AW17" s="15"/>
      <c r="AX17" s="15"/>
      <c r="AY17" s="15"/>
      <c r="AZ17" s="15"/>
      <c r="BA17" s="15"/>
      <c r="BB17" s="15"/>
      <c r="BC17" s="15"/>
      <c r="BD17" s="15"/>
      <c r="BE17" s="15"/>
      <c r="BF17" s="15"/>
      <c r="BG17" s="15"/>
      <c r="BH17" s="15"/>
      <c r="BI17" s="15"/>
      <c r="BJ17" s="15"/>
      <c r="BK17" s="15"/>
      <c r="BL17" s="15"/>
      <c r="BM17" s="15"/>
      <c r="BN17" s="15"/>
      <c r="BO17" s="15"/>
      <c r="BP17" s="15"/>
      <c r="BQ17" s="15"/>
      <c r="BR17" s="15"/>
      <c r="BS17" s="15"/>
      <c r="BT17" s="15"/>
      <c r="BU17" s="15"/>
      <c r="BV17" s="15"/>
      <c r="BW17" s="15"/>
      <c r="BX17" s="15"/>
      <c r="BY17" s="15"/>
      <c r="BZ17" s="15"/>
      <c r="CA17" s="15"/>
      <c r="CB17" s="15"/>
      <c r="CC17" s="15"/>
      <c r="CD17" s="15"/>
      <c r="CE17" s="15"/>
      <c r="CF17" s="15"/>
      <c r="CG17" s="15"/>
      <c r="CH17" s="15"/>
      <c r="CI17" s="15"/>
      <c r="CJ17" s="15"/>
      <c r="CK17" s="15"/>
      <c r="CL17" s="15"/>
      <c r="CM17" s="15"/>
      <c r="CN17" s="15"/>
      <c r="CO17" s="15"/>
      <c r="CP17" s="15"/>
      <c r="CQ17" s="15"/>
      <c r="CR17" s="15"/>
      <c r="CS17" s="15"/>
      <c r="CT17" s="15"/>
      <c r="CU17" s="15"/>
      <c r="CV17" s="15"/>
      <c r="CW17" s="15"/>
      <c r="CX17" s="15"/>
      <c r="CY17" s="15"/>
      <c r="CZ17" s="15"/>
      <c r="DA17" s="15"/>
      <c r="DB17" s="15"/>
      <c r="DC17" s="15"/>
      <c r="DD17" s="15"/>
      <c r="DE17" s="15"/>
      <c r="DF17" s="15"/>
      <c r="DG17" s="15"/>
      <c r="DH17" s="15"/>
      <c r="DI17" s="15"/>
    </row>
    <row r="18" spans="1:113" s="3" customFormat="1" ht="30" customHeight="1" thickBot="1" x14ac:dyDescent="0.35">
      <c r="A18" s="18"/>
      <c r="B18" s="48" t="s">
        <v>39</v>
      </c>
      <c r="C18" s="61" t="s">
        <v>40</v>
      </c>
      <c r="D18" s="50">
        <v>1</v>
      </c>
      <c r="E18" s="51">
        <v>44462</v>
      </c>
      <c r="F18" s="51">
        <v>44463</v>
      </c>
      <c r="G18" s="14"/>
      <c r="H18" s="14">
        <f t="shared" si="42"/>
        <v>2</v>
      </c>
      <c r="I18" s="15"/>
      <c r="J18" s="15"/>
      <c r="K18" s="15"/>
      <c r="L18" s="15"/>
      <c r="M18" s="15"/>
      <c r="N18" s="15"/>
      <c r="O18" s="15"/>
      <c r="P18" s="15"/>
      <c r="Q18" s="15"/>
      <c r="R18" s="15"/>
      <c r="S18" s="15"/>
      <c r="T18" s="15"/>
      <c r="U18" s="15"/>
      <c r="V18" s="15"/>
      <c r="W18" s="15"/>
      <c r="X18" s="15"/>
      <c r="Y18" s="15"/>
      <c r="Z18" s="15"/>
      <c r="AA18" s="15"/>
      <c r="AB18" s="15"/>
      <c r="AC18" s="15"/>
      <c r="AD18" s="15"/>
      <c r="AE18" s="15"/>
      <c r="AF18" s="15"/>
      <c r="AG18" s="15"/>
      <c r="AH18" s="15"/>
      <c r="AI18" s="15"/>
      <c r="AJ18" s="15"/>
      <c r="AK18" s="15"/>
      <c r="AL18" s="15"/>
      <c r="AM18" s="15"/>
      <c r="AN18" s="15"/>
      <c r="AO18" s="15"/>
      <c r="AP18" s="15"/>
      <c r="AQ18" s="15"/>
      <c r="AR18" s="15"/>
      <c r="AS18" s="15"/>
      <c r="AT18" s="15"/>
      <c r="AU18" s="15"/>
      <c r="AV18" s="15"/>
      <c r="AW18" s="15"/>
      <c r="AX18" s="15"/>
      <c r="AY18" s="15"/>
      <c r="AZ18" s="15"/>
      <c r="BA18" s="15"/>
      <c r="BB18" s="15"/>
      <c r="BC18" s="15"/>
      <c r="BD18" s="15"/>
      <c r="BE18" s="15"/>
      <c r="BF18" s="15"/>
      <c r="BG18" s="15"/>
      <c r="BH18" s="15"/>
      <c r="BI18" s="15"/>
      <c r="BJ18" s="15"/>
      <c r="BK18" s="15"/>
      <c r="BL18" s="15"/>
      <c r="BM18" s="15"/>
      <c r="BN18" s="15"/>
      <c r="BO18" s="15"/>
      <c r="BP18" s="15"/>
      <c r="BQ18" s="15"/>
      <c r="BR18" s="15"/>
      <c r="BS18" s="15"/>
      <c r="BT18" s="15"/>
      <c r="BU18" s="15"/>
      <c r="BV18" s="15"/>
      <c r="BW18" s="15"/>
      <c r="BX18" s="15"/>
      <c r="BY18" s="15"/>
      <c r="BZ18" s="15"/>
      <c r="CA18" s="15"/>
      <c r="CB18" s="15"/>
      <c r="CC18" s="15"/>
      <c r="CD18" s="15"/>
      <c r="CE18" s="15"/>
      <c r="CF18" s="15"/>
      <c r="CG18" s="15"/>
      <c r="CH18" s="15"/>
      <c r="CI18" s="15"/>
      <c r="CJ18" s="15"/>
      <c r="CK18" s="15"/>
      <c r="CL18" s="15"/>
      <c r="CM18" s="15"/>
      <c r="CN18" s="15"/>
      <c r="CO18" s="15"/>
      <c r="CP18" s="15"/>
      <c r="CQ18" s="15"/>
      <c r="CR18" s="15"/>
      <c r="CS18" s="15"/>
      <c r="CT18" s="15"/>
      <c r="CU18" s="15"/>
      <c r="CV18" s="15"/>
      <c r="CW18" s="15"/>
      <c r="CX18" s="15"/>
      <c r="CY18" s="15"/>
      <c r="CZ18" s="15"/>
      <c r="DA18" s="15"/>
      <c r="DB18" s="15"/>
      <c r="DC18" s="15"/>
      <c r="DD18" s="15"/>
      <c r="DE18" s="15"/>
      <c r="DF18" s="15"/>
      <c r="DG18" s="15"/>
      <c r="DH18" s="15"/>
      <c r="DI18" s="15"/>
    </row>
    <row r="19" spans="1:113" s="3" customFormat="1" ht="30" customHeight="1" thickBot="1" x14ac:dyDescent="0.35">
      <c r="A19" s="18"/>
      <c r="B19" s="48" t="s">
        <v>41</v>
      </c>
      <c r="C19" s="49" t="s">
        <v>43</v>
      </c>
      <c r="D19" s="50">
        <v>1</v>
      </c>
      <c r="E19" s="51">
        <v>44463</v>
      </c>
      <c r="F19" s="51">
        <v>44464</v>
      </c>
      <c r="G19" s="14"/>
      <c r="H19" s="14">
        <f t="shared" si="42"/>
        <v>2</v>
      </c>
      <c r="I19" s="15"/>
      <c r="J19" s="15"/>
      <c r="K19" s="15"/>
      <c r="L19" s="15"/>
      <c r="M19" s="15"/>
      <c r="N19" s="15"/>
      <c r="O19" s="15"/>
      <c r="P19" s="15"/>
      <c r="Q19" s="15"/>
      <c r="R19" s="15"/>
      <c r="S19" s="15"/>
      <c r="T19" s="15"/>
      <c r="U19" s="15"/>
      <c r="V19" s="15"/>
      <c r="W19" s="15"/>
      <c r="X19" s="15"/>
      <c r="Y19" s="15"/>
      <c r="Z19" s="15"/>
      <c r="AA19" s="15"/>
      <c r="AB19" s="15"/>
      <c r="AC19" s="15"/>
      <c r="AD19" s="15"/>
      <c r="AE19" s="15"/>
      <c r="AF19" s="15"/>
      <c r="AG19" s="15"/>
      <c r="AH19" s="15"/>
      <c r="AI19" s="15"/>
      <c r="AJ19" s="15"/>
      <c r="AK19" s="15"/>
      <c r="AL19" s="15"/>
      <c r="AM19" s="15"/>
      <c r="AN19" s="15"/>
      <c r="AO19" s="15"/>
      <c r="AP19" s="15"/>
      <c r="AQ19" s="15"/>
      <c r="AR19" s="15"/>
      <c r="AS19" s="15"/>
      <c r="AT19" s="15"/>
      <c r="AU19" s="15"/>
      <c r="AV19" s="15"/>
      <c r="AW19" s="15"/>
      <c r="AX19" s="15"/>
      <c r="AY19" s="15"/>
      <c r="AZ19" s="15"/>
      <c r="BA19" s="15"/>
      <c r="BB19" s="15"/>
      <c r="BC19" s="15"/>
      <c r="BD19" s="15"/>
      <c r="BE19" s="15"/>
      <c r="BF19" s="15"/>
      <c r="BG19" s="15"/>
      <c r="BH19" s="15"/>
      <c r="BI19" s="15"/>
      <c r="BJ19" s="15"/>
      <c r="BK19" s="15"/>
      <c r="BL19" s="15"/>
      <c r="BM19" s="15"/>
      <c r="BN19" s="15"/>
      <c r="BO19" s="15"/>
      <c r="BP19" s="15"/>
      <c r="BQ19" s="15"/>
      <c r="BR19" s="15"/>
      <c r="BS19" s="15"/>
      <c r="BT19" s="15"/>
      <c r="BU19" s="15"/>
      <c r="BV19" s="15"/>
      <c r="BW19" s="15"/>
      <c r="BX19" s="15"/>
      <c r="BY19" s="15"/>
      <c r="BZ19" s="15"/>
      <c r="CA19" s="15"/>
      <c r="CB19" s="15"/>
      <c r="CC19" s="15"/>
      <c r="CD19" s="15"/>
      <c r="CE19" s="15"/>
      <c r="CF19" s="15"/>
      <c r="CG19" s="15"/>
      <c r="CH19" s="15"/>
      <c r="CI19" s="15"/>
      <c r="CJ19" s="15"/>
      <c r="CK19" s="15"/>
      <c r="CL19" s="15"/>
      <c r="CM19" s="15"/>
      <c r="CN19" s="15"/>
      <c r="CO19" s="15"/>
      <c r="CP19" s="15"/>
      <c r="CQ19" s="15"/>
      <c r="CR19" s="15"/>
      <c r="CS19" s="15"/>
      <c r="CT19" s="15"/>
      <c r="CU19" s="15"/>
      <c r="CV19" s="15"/>
      <c r="CW19" s="15"/>
      <c r="CX19" s="15"/>
      <c r="CY19" s="15"/>
      <c r="CZ19" s="15"/>
      <c r="DA19" s="15"/>
      <c r="DB19" s="15"/>
      <c r="DC19" s="15"/>
      <c r="DD19" s="15"/>
      <c r="DE19" s="15"/>
      <c r="DF19" s="15"/>
      <c r="DG19" s="15"/>
      <c r="DH19" s="15"/>
      <c r="DI19" s="15"/>
    </row>
    <row r="20" spans="1:113" s="3" customFormat="1" ht="28.8" customHeight="1" thickBot="1" x14ac:dyDescent="0.35">
      <c r="A20" s="18"/>
      <c r="B20" s="48" t="s">
        <v>45</v>
      </c>
      <c r="C20" s="49" t="s">
        <v>42</v>
      </c>
      <c r="D20" s="50">
        <v>1</v>
      </c>
      <c r="E20" s="51">
        <v>44462</v>
      </c>
      <c r="F20" s="51">
        <v>44465</v>
      </c>
      <c r="G20" s="14"/>
      <c r="H20" s="14">
        <f t="shared" si="42"/>
        <v>4</v>
      </c>
      <c r="I20" s="15"/>
      <c r="J20" s="15"/>
      <c r="K20" s="15"/>
      <c r="L20" s="15"/>
      <c r="M20" s="15"/>
      <c r="N20" s="15"/>
      <c r="O20" s="15"/>
      <c r="P20" s="15"/>
      <c r="Q20" s="15"/>
      <c r="R20" s="15"/>
      <c r="S20" s="15"/>
      <c r="T20" s="15"/>
      <c r="U20" s="15"/>
      <c r="V20" s="15"/>
      <c r="W20" s="15"/>
      <c r="X20" s="15"/>
      <c r="Y20" s="15"/>
      <c r="Z20" s="15"/>
      <c r="AA20" s="15"/>
      <c r="AB20" s="15"/>
      <c r="AC20" s="15"/>
      <c r="AD20" s="15"/>
      <c r="AE20" s="15"/>
      <c r="AF20" s="15"/>
      <c r="AG20" s="15"/>
      <c r="AH20" s="15"/>
      <c r="AI20" s="15"/>
      <c r="AJ20" s="15"/>
      <c r="AK20" s="15"/>
      <c r="AL20" s="15"/>
      <c r="AM20" s="15"/>
      <c r="AN20" s="15"/>
      <c r="AO20" s="15"/>
      <c r="AP20" s="15"/>
      <c r="AQ20" s="15"/>
      <c r="AR20" s="15"/>
      <c r="AS20" s="15"/>
      <c r="AT20" s="15"/>
      <c r="AU20" s="15"/>
      <c r="AV20" s="15"/>
      <c r="AW20" s="15"/>
      <c r="AX20" s="15"/>
      <c r="AY20" s="15"/>
      <c r="AZ20" s="15"/>
      <c r="BA20" s="15"/>
      <c r="BB20" s="15"/>
      <c r="BC20" s="15"/>
      <c r="BD20" s="15"/>
      <c r="BE20" s="15"/>
      <c r="BF20" s="15"/>
      <c r="BG20" s="15"/>
      <c r="BH20" s="15"/>
      <c r="BI20" s="15"/>
      <c r="BJ20" s="15"/>
      <c r="BK20" s="15"/>
      <c r="BL20" s="15"/>
      <c r="BM20" s="15"/>
      <c r="BN20" s="15"/>
      <c r="BO20" s="15"/>
      <c r="BP20" s="15"/>
      <c r="BQ20" s="15"/>
      <c r="BR20" s="15"/>
      <c r="BS20" s="15"/>
      <c r="BT20" s="15"/>
      <c r="BU20" s="15"/>
      <c r="BV20" s="15"/>
      <c r="BW20" s="15"/>
      <c r="BX20" s="15"/>
      <c r="BY20" s="15"/>
      <c r="BZ20" s="15"/>
      <c r="CA20" s="15"/>
      <c r="CB20" s="15"/>
      <c r="CC20" s="15"/>
      <c r="CD20" s="15"/>
      <c r="CE20" s="15"/>
      <c r="CF20" s="15"/>
      <c r="CG20" s="15"/>
      <c r="CH20" s="15"/>
      <c r="CI20" s="15"/>
      <c r="CJ20" s="15"/>
      <c r="CK20" s="15"/>
      <c r="CL20" s="15"/>
      <c r="CM20" s="15"/>
      <c r="CN20" s="15"/>
      <c r="CO20" s="15"/>
      <c r="CP20" s="15"/>
      <c r="CQ20" s="15"/>
      <c r="CR20" s="15"/>
      <c r="CS20" s="15"/>
      <c r="CT20" s="15"/>
      <c r="CU20" s="15"/>
      <c r="CV20" s="15"/>
      <c r="CW20" s="15"/>
      <c r="CX20" s="15"/>
      <c r="CY20" s="15"/>
      <c r="CZ20" s="15"/>
      <c r="DA20" s="15"/>
      <c r="DB20" s="15"/>
      <c r="DC20" s="15"/>
      <c r="DD20" s="15"/>
      <c r="DE20" s="15"/>
      <c r="DF20" s="15"/>
      <c r="DG20" s="15"/>
      <c r="DH20" s="15"/>
      <c r="DI20" s="15"/>
    </row>
    <row r="21" spans="1:113" s="3" customFormat="1" ht="44.4" customHeight="1" thickBot="1" x14ac:dyDescent="0.35">
      <c r="A21" s="18"/>
      <c r="B21" s="48" t="s">
        <v>44</v>
      </c>
      <c r="C21" s="61" t="s">
        <v>46</v>
      </c>
      <c r="D21" s="50">
        <v>1</v>
      </c>
      <c r="E21" s="51">
        <v>44462</v>
      </c>
      <c r="F21" s="51">
        <v>44469</v>
      </c>
      <c r="G21" s="14"/>
      <c r="H21" s="14">
        <f t="shared" si="42"/>
        <v>8</v>
      </c>
      <c r="I21" s="15"/>
      <c r="J21" s="15"/>
      <c r="K21" s="15"/>
      <c r="L21" s="15"/>
      <c r="M21" s="15"/>
      <c r="N21" s="15"/>
      <c r="O21" s="15"/>
      <c r="P21" s="15"/>
      <c r="Q21" s="15"/>
      <c r="R21" s="15"/>
      <c r="S21" s="15"/>
      <c r="T21" s="15"/>
      <c r="U21" s="15"/>
      <c r="V21" s="15"/>
      <c r="W21" s="15"/>
      <c r="X21" s="15"/>
      <c r="Y21" s="15"/>
      <c r="Z21" s="15"/>
      <c r="AA21" s="15"/>
      <c r="AB21" s="15"/>
      <c r="AC21" s="15"/>
      <c r="AD21" s="15"/>
      <c r="AE21" s="15"/>
      <c r="AF21" s="15"/>
      <c r="AG21" s="15"/>
      <c r="AH21" s="15"/>
      <c r="AI21" s="15"/>
      <c r="AJ21" s="15"/>
      <c r="AK21" s="15"/>
      <c r="AL21" s="15"/>
      <c r="AM21" s="15"/>
      <c r="AN21" s="15"/>
      <c r="AO21" s="15"/>
      <c r="AP21" s="15"/>
      <c r="AQ21" s="15"/>
      <c r="AR21" s="15"/>
      <c r="AS21" s="15"/>
      <c r="AT21" s="15"/>
      <c r="AU21" s="15"/>
      <c r="AV21" s="15"/>
      <c r="AW21" s="15"/>
      <c r="AX21" s="15"/>
      <c r="AY21" s="15"/>
      <c r="AZ21" s="15"/>
      <c r="BA21" s="15"/>
      <c r="BB21" s="15"/>
      <c r="BC21" s="15"/>
      <c r="BD21" s="15"/>
      <c r="BE21" s="15"/>
      <c r="BF21" s="15"/>
      <c r="BG21" s="15"/>
      <c r="BH21" s="15"/>
      <c r="BI21" s="15"/>
      <c r="BJ21" s="15"/>
      <c r="BK21" s="15"/>
      <c r="BL21" s="15"/>
      <c r="BM21" s="15"/>
      <c r="BN21" s="15"/>
      <c r="BO21" s="15"/>
      <c r="BP21" s="15"/>
      <c r="BQ21" s="15"/>
      <c r="BR21" s="15"/>
      <c r="BS21" s="15"/>
      <c r="BT21" s="15"/>
      <c r="BU21" s="15"/>
      <c r="BV21" s="15"/>
      <c r="BW21" s="15"/>
      <c r="BX21" s="15"/>
      <c r="BY21" s="15"/>
      <c r="BZ21" s="15"/>
      <c r="CA21" s="15"/>
      <c r="CB21" s="15"/>
      <c r="CC21" s="15"/>
      <c r="CD21" s="15"/>
      <c r="CE21" s="15"/>
      <c r="CF21" s="15"/>
      <c r="CG21" s="15"/>
      <c r="CH21" s="15"/>
      <c r="CI21" s="15"/>
      <c r="CJ21" s="15"/>
      <c r="CK21" s="15"/>
      <c r="CL21" s="15"/>
      <c r="CM21" s="15"/>
      <c r="CN21" s="15"/>
      <c r="CO21" s="15"/>
      <c r="CP21" s="15"/>
      <c r="CQ21" s="15"/>
      <c r="CR21" s="15"/>
      <c r="CS21" s="15"/>
      <c r="CT21" s="15"/>
      <c r="CU21" s="15"/>
      <c r="CV21" s="15"/>
      <c r="CW21" s="15"/>
      <c r="CX21" s="15"/>
      <c r="CY21" s="15"/>
      <c r="CZ21" s="15"/>
      <c r="DA21" s="15"/>
      <c r="DB21" s="15"/>
      <c r="DC21" s="15"/>
      <c r="DD21" s="15"/>
      <c r="DE21" s="15"/>
      <c r="DF21" s="15"/>
      <c r="DG21" s="15"/>
      <c r="DH21" s="15"/>
      <c r="DI21" s="15"/>
    </row>
    <row r="22" spans="1:113" s="3" customFormat="1" ht="30" customHeight="1" thickBot="1" x14ac:dyDescent="0.35">
      <c r="A22" s="18" t="s">
        <v>10</v>
      </c>
      <c r="B22" s="52" t="s">
        <v>25</v>
      </c>
      <c r="C22" s="53" t="s">
        <v>59</v>
      </c>
      <c r="D22" s="54">
        <v>1</v>
      </c>
      <c r="E22" s="55">
        <v>44469</v>
      </c>
      <c r="F22" s="56">
        <v>44512</v>
      </c>
      <c r="G22" s="14"/>
      <c r="H22" s="14">
        <f t="shared" si="42"/>
        <v>44</v>
      </c>
      <c r="I22" s="15"/>
      <c r="J22" s="15"/>
      <c r="K22" s="15"/>
      <c r="L22" s="15"/>
      <c r="M22" s="15"/>
      <c r="N22" s="15"/>
      <c r="O22" s="15"/>
      <c r="P22" s="15"/>
      <c r="Q22" s="15"/>
      <c r="R22" s="15"/>
      <c r="S22" s="15"/>
      <c r="T22" s="15"/>
      <c r="U22" s="15"/>
      <c r="V22" s="15"/>
      <c r="W22" s="15"/>
      <c r="X22" s="15"/>
      <c r="Y22" s="15"/>
      <c r="Z22" s="15"/>
      <c r="AA22" s="15"/>
      <c r="AB22" s="15"/>
      <c r="AC22" s="15"/>
      <c r="AD22" s="15"/>
      <c r="AE22" s="15"/>
      <c r="AF22" s="15"/>
      <c r="AG22" s="15"/>
      <c r="AH22" s="15"/>
      <c r="AI22" s="15"/>
      <c r="AJ22" s="15"/>
      <c r="AK22" s="15"/>
      <c r="AL22" s="15"/>
      <c r="AM22" s="15"/>
      <c r="AN22" s="15"/>
      <c r="AO22" s="15"/>
      <c r="AP22" s="15"/>
      <c r="AQ22" s="15"/>
      <c r="AR22" s="15"/>
      <c r="AS22" s="15"/>
      <c r="AT22" s="15"/>
      <c r="AU22" s="15"/>
      <c r="AV22" s="15"/>
      <c r="AW22" s="15"/>
      <c r="AX22" s="15"/>
      <c r="AY22" s="15"/>
      <c r="AZ22" s="15"/>
      <c r="BA22" s="15"/>
      <c r="BB22" s="15"/>
      <c r="BC22" s="15"/>
      <c r="BD22" s="15"/>
      <c r="BE22" s="15"/>
      <c r="BF22" s="15"/>
      <c r="BG22" s="15"/>
      <c r="BH22" s="15"/>
      <c r="BI22" s="15"/>
      <c r="BJ22" s="15"/>
      <c r="BK22" s="15"/>
      <c r="BL22" s="15"/>
      <c r="BM22" s="15"/>
      <c r="BN22" s="15"/>
      <c r="BO22" s="15"/>
      <c r="BP22" s="15"/>
      <c r="BQ22" s="15"/>
      <c r="BR22" s="15"/>
      <c r="BS22" s="15"/>
      <c r="BT22" s="15"/>
      <c r="BU22" s="15"/>
      <c r="BV22" s="15"/>
      <c r="BW22" s="15"/>
      <c r="BX22" s="15"/>
      <c r="BY22" s="15"/>
      <c r="BZ22" s="15"/>
      <c r="CA22" s="15"/>
      <c r="CB22" s="15"/>
      <c r="CC22" s="15"/>
      <c r="CD22" s="15"/>
      <c r="CE22" s="15"/>
      <c r="CF22" s="15"/>
      <c r="CG22" s="15"/>
      <c r="CH22" s="15"/>
      <c r="CI22" s="15"/>
      <c r="CJ22" s="15"/>
      <c r="CK22" s="15"/>
      <c r="CL22" s="15"/>
      <c r="CM22" s="15"/>
      <c r="CN22" s="15"/>
      <c r="CO22" s="15"/>
      <c r="CP22" s="15"/>
      <c r="CQ22" s="15"/>
      <c r="CR22" s="15"/>
      <c r="CS22" s="15"/>
      <c r="CT22" s="15"/>
      <c r="CU22" s="15"/>
      <c r="CV22" s="15"/>
      <c r="CW22" s="15"/>
      <c r="CX22" s="15"/>
      <c r="CY22" s="15"/>
      <c r="CZ22" s="15"/>
      <c r="DA22" s="15"/>
      <c r="DB22" s="15"/>
      <c r="DC22" s="15"/>
      <c r="DD22" s="15"/>
      <c r="DE22" s="15"/>
      <c r="DF22" s="15"/>
      <c r="DG22" s="15"/>
      <c r="DH22" s="15"/>
      <c r="DI22" s="15"/>
    </row>
    <row r="23" spans="1:113" s="3" customFormat="1" ht="30" customHeight="1" thickBot="1" x14ac:dyDescent="0.35">
      <c r="A23" s="18"/>
      <c r="B23" s="64" t="s">
        <v>49</v>
      </c>
      <c r="C23" s="63" t="s">
        <v>82</v>
      </c>
      <c r="D23" s="58">
        <v>1</v>
      </c>
      <c r="E23" s="66">
        <v>44469</v>
      </c>
      <c r="F23" s="66">
        <v>44474</v>
      </c>
      <c r="G23" s="14"/>
      <c r="H23" s="14">
        <f t="shared" si="42"/>
        <v>6</v>
      </c>
      <c r="I23" s="15"/>
      <c r="J23" s="15"/>
      <c r="K23" s="15"/>
      <c r="L23" s="15"/>
      <c r="M23" s="15"/>
      <c r="N23" s="15"/>
      <c r="O23" s="15"/>
      <c r="P23" s="15"/>
      <c r="Q23" s="15"/>
      <c r="R23" s="15"/>
      <c r="S23" s="15"/>
      <c r="T23" s="15"/>
      <c r="U23" s="15"/>
      <c r="V23" s="15"/>
      <c r="W23" s="15"/>
      <c r="X23" s="15"/>
      <c r="Y23" s="15"/>
      <c r="Z23" s="15"/>
      <c r="AA23" s="15"/>
      <c r="AB23" s="15"/>
      <c r="AC23" s="15"/>
      <c r="AD23" s="15"/>
      <c r="AE23" s="15"/>
      <c r="AF23" s="15"/>
      <c r="AG23" s="15"/>
      <c r="AH23" s="15"/>
      <c r="AI23" s="15"/>
      <c r="AJ23" s="15"/>
      <c r="AK23" s="15"/>
      <c r="AL23" s="15"/>
      <c r="AM23" s="15"/>
      <c r="AN23" s="15"/>
      <c r="AO23" s="15"/>
      <c r="AP23" s="15"/>
      <c r="AQ23" s="15"/>
      <c r="AR23" s="15"/>
      <c r="AS23" s="15"/>
      <c r="AT23" s="15"/>
      <c r="AU23" s="15"/>
      <c r="AV23" s="15"/>
      <c r="AW23" s="15"/>
      <c r="AX23" s="15"/>
      <c r="AY23" s="15"/>
      <c r="AZ23" s="15"/>
      <c r="BA23" s="15"/>
      <c r="BB23" s="15"/>
      <c r="BC23" s="15"/>
      <c r="BD23" s="15"/>
      <c r="BE23" s="15"/>
      <c r="BF23" s="15"/>
      <c r="BG23" s="15"/>
      <c r="BH23" s="15"/>
      <c r="BI23" s="15"/>
      <c r="BJ23" s="15"/>
      <c r="BK23" s="15"/>
      <c r="BL23" s="15"/>
      <c r="BM23" s="15"/>
      <c r="BN23" s="15"/>
      <c r="BO23" s="15"/>
      <c r="BP23" s="15"/>
      <c r="BQ23" s="15"/>
      <c r="BR23" s="15"/>
      <c r="BS23" s="15"/>
      <c r="BT23" s="15"/>
      <c r="BU23" s="15"/>
      <c r="BV23" s="15"/>
      <c r="BW23" s="15"/>
      <c r="BX23" s="15"/>
      <c r="BY23" s="15"/>
      <c r="BZ23" s="15"/>
      <c r="CA23" s="15"/>
      <c r="CB23" s="15"/>
      <c r="CC23" s="15"/>
      <c r="CD23" s="15"/>
      <c r="CE23" s="15"/>
      <c r="CF23" s="15"/>
      <c r="CG23" s="15"/>
      <c r="CH23" s="15"/>
      <c r="CI23" s="15"/>
      <c r="CJ23" s="15"/>
      <c r="CK23" s="15"/>
      <c r="CL23" s="15"/>
      <c r="CM23" s="15"/>
      <c r="CN23" s="15"/>
      <c r="CO23" s="15"/>
      <c r="CP23" s="15"/>
      <c r="CQ23" s="15"/>
      <c r="CR23" s="15"/>
      <c r="CS23" s="15"/>
      <c r="CT23" s="15"/>
      <c r="CU23" s="15"/>
      <c r="CV23" s="15"/>
      <c r="CW23" s="15"/>
      <c r="CX23" s="15"/>
      <c r="CY23" s="15"/>
      <c r="CZ23" s="15"/>
      <c r="DA23" s="15"/>
      <c r="DB23" s="15"/>
      <c r="DC23" s="15"/>
      <c r="DD23" s="15"/>
      <c r="DE23" s="15"/>
      <c r="DF23" s="15"/>
      <c r="DG23" s="15"/>
      <c r="DH23" s="15"/>
      <c r="DI23" s="15"/>
    </row>
    <row r="24" spans="1:113" s="3" customFormat="1" ht="42" customHeight="1" thickBot="1" x14ac:dyDescent="0.35">
      <c r="A24" s="18"/>
      <c r="B24" s="64" t="s">
        <v>49</v>
      </c>
      <c r="C24" s="63" t="s">
        <v>83</v>
      </c>
      <c r="D24" s="58">
        <v>1</v>
      </c>
      <c r="E24" s="66">
        <v>44469</v>
      </c>
      <c r="F24" s="66">
        <v>44474</v>
      </c>
      <c r="G24" s="14"/>
      <c r="H24" s="14">
        <f t="shared" si="42"/>
        <v>6</v>
      </c>
      <c r="I24" s="15"/>
      <c r="J24" s="15"/>
      <c r="K24" s="15"/>
      <c r="L24" s="15"/>
      <c r="M24" s="15"/>
      <c r="N24" s="15"/>
      <c r="O24" s="15"/>
      <c r="P24" s="15"/>
      <c r="Q24" s="15"/>
      <c r="R24" s="15"/>
      <c r="S24" s="15"/>
      <c r="T24" s="15"/>
      <c r="U24" s="15"/>
      <c r="V24" s="15"/>
      <c r="W24" s="15"/>
      <c r="X24" s="15"/>
      <c r="Y24" s="15"/>
      <c r="Z24" s="15"/>
      <c r="AA24" s="15"/>
      <c r="AB24" s="15"/>
      <c r="AC24" s="15"/>
      <c r="AD24" s="15"/>
      <c r="AE24" s="15"/>
      <c r="AF24" s="15"/>
      <c r="AG24" s="15"/>
      <c r="AH24" s="15"/>
      <c r="AI24" s="15"/>
      <c r="AJ24" s="15"/>
      <c r="AK24" s="15"/>
      <c r="AL24" s="15"/>
      <c r="AM24" s="15"/>
      <c r="AN24" s="15"/>
      <c r="AO24" s="15"/>
      <c r="AP24" s="15"/>
      <c r="AQ24" s="15"/>
      <c r="AR24" s="15"/>
      <c r="AS24" s="15"/>
      <c r="AT24" s="15"/>
      <c r="AU24" s="15"/>
      <c r="AV24" s="15"/>
      <c r="AW24" s="15"/>
      <c r="AX24" s="15"/>
      <c r="AY24" s="15"/>
      <c r="AZ24" s="15"/>
      <c r="BA24" s="15"/>
      <c r="BB24" s="15"/>
      <c r="BC24" s="15"/>
      <c r="BD24" s="15"/>
      <c r="BE24" s="15"/>
      <c r="BF24" s="15"/>
      <c r="BG24" s="15"/>
      <c r="BH24" s="15"/>
      <c r="BI24" s="15"/>
      <c r="BJ24" s="15"/>
      <c r="BK24" s="15"/>
      <c r="BL24" s="15"/>
      <c r="BM24" s="15"/>
      <c r="BN24" s="15"/>
      <c r="BO24" s="15"/>
      <c r="BP24" s="15"/>
      <c r="BQ24" s="15"/>
      <c r="BR24" s="15"/>
      <c r="BS24" s="15"/>
      <c r="BT24" s="15"/>
      <c r="BU24" s="15"/>
      <c r="BV24" s="15"/>
      <c r="BW24" s="15"/>
      <c r="BX24" s="15"/>
      <c r="BY24" s="15"/>
      <c r="BZ24" s="15"/>
      <c r="CA24" s="15"/>
      <c r="CB24" s="15"/>
      <c r="CC24" s="15"/>
      <c r="CD24" s="15"/>
      <c r="CE24" s="15"/>
      <c r="CF24" s="15"/>
      <c r="CG24" s="15"/>
      <c r="CH24" s="15"/>
      <c r="CI24" s="15"/>
      <c r="CJ24" s="15"/>
      <c r="CK24" s="15"/>
      <c r="CL24" s="15"/>
      <c r="CM24" s="15"/>
      <c r="CN24" s="15"/>
      <c r="CO24" s="15"/>
      <c r="CP24" s="15"/>
      <c r="CQ24" s="15"/>
      <c r="CR24" s="15"/>
      <c r="CS24" s="15"/>
      <c r="CT24" s="15"/>
      <c r="CU24" s="15"/>
      <c r="CV24" s="15"/>
      <c r="CW24" s="15"/>
      <c r="CX24" s="15"/>
      <c r="CY24" s="15"/>
      <c r="CZ24" s="15"/>
      <c r="DA24" s="15"/>
      <c r="DB24" s="15"/>
      <c r="DC24" s="15"/>
      <c r="DD24" s="15"/>
      <c r="DE24" s="15"/>
      <c r="DF24" s="15"/>
      <c r="DG24" s="15"/>
      <c r="DH24" s="15"/>
      <c r="DI24" s="15"/>
    </row>
    <row r="25" spans="1:113" s="3" customFormat="1" ht="42" customHeight="1" thickBot="1" x14ac:dyDescent="0.35">
      <c r="A25" s="18"/>
      <c r="B25" s="62" t="s">
        <v>48</v>
      </c>
      <c r="C25" s="63" t="s">
        <v>64</v>
      </c>
      <c r="D25" s="58">
        <v>1</v>
      </c>
      <c r="E25" s="59">
        <v>44474</v>
      </c>
      <c r="F25" s="59">
        <v>44479</v>
      </c>
      <c r="G25" s="14"/>
      <c r="H25" s="14">
        <f t="shared" si="42"/>
        <v>6</v>
      </c>
      <c r="I25" s="15"/>
      <c r="J25" s="15"/>
      <c r="K25" s="15"/>
      <c r="L25" s="15"/>
      <c r="M25" s="15"/>
      <c r="N25" s="15"/>
      <c r="O25" s="15"/>
      <c r="P25" s="15"/>
      <c r="Q25" s="15"/>
      <c r="R25" s="15"/>
      <c r="S25" s="15"/>
      <c r="T25" s="15"/>
      <c r="U25" s="15"/>
      <c r="V25" s="15"/>
      <c r="W25" s="15"/>
      <c r="X25" s="15"/>
      <c r="Y25" s="15"/>
      <c r="Z25" s="15"/>
      <c r="AA25" s="15"/>
      <c r="AB25" s="15"/>
      <c r="AC25" s="15"/>
      <c r="AD25" s="15"/>
      <c r="AE25" s="15"/>
      <c r="AF25" s="15"/>
      <c r="AG25" s="15"/>
      <c r="AH25" s="15"/>
      <c r="AI25" s="15"/>
      <c r="AJ25" s="15"/>
      <c r="AK25" s="15"/>
      <c r="AL25" s="15"/>
      <c r="AM25" s="15"/>
      <c r="AN25" s="15"/>
      <c r="AO25" s="15"/>
      <c r="AP25" s="15"/>
      <c r="AQ25" s="15"/>
      <c r="AR25" s="15"/>
      <c r="AS25" s="15"/>
      <c r="AT25" s="15"/>
      <c r="AU25" s="15"/>
      <c r="AV25" s="15"/>
      <c r="AW25" s="15"/>
      <c r="AX25" s="15"/>
      <c r="AY25" s="15"/>
      <c r="AZ25" s="15"/>
      <c r="BA25" s="15"/>
      <c r="BB25" s="15"/>
      <c r="BC25" s="15"/>
      <c r="BD25" s="15"/>
      <c r="BE25" s="15"/>
      <c r="BF25" s="15"/>
      <c r="BG25" s="15"/>
      <c r="BH25" s="15"/>
      <c r="BI25" s="15"/>
      <c r="BJ25" s="15"/>
      <c r="BK25" s="15"/>
      <c r="BL25" s="15"/>
      <c r="BM25" s="15"/>
      <c r="BN25" s="15"/>
      <c r="BO25" s="15"/>
      <c r="BP25" s="15"/>
      <c r="BQ25" s="15"/>
      <c r="BR25" s="15"/>
      <c r="BS25" s="15"/>
      <c r="BT25" s="15"/>
      <c r="BU25" s="15"/>
      <c r="BV25" s="15"/>
      <c r="BW25" s="15"/>
      <c r="BX25" s="15"/>
      <c r="BY25" s="15"/>
      <c r="BZ25" s="15"/>
      <c r="CA25" s="15"/>
      <c r="CB25" s="15"/>
      <c r="CC25" s="15"/>
      <c r="CD25" s="15"/>
      <c r="CE25" s="15"/>
      <c r="CF25" s="15"/>
      <c r="CG25" s="15"/>
      <c r="CH25" s="15"/>
      <c r="CI25" s="15"/>
      <c r="CJ25" s="15"/>
      <c r="CK25" s="15"/>
      <c r="CL25" s="15"/>
      <c r="CM25" s="15"/>
      <c r="CN25" s="15"/>
      <c r="CO25" s="15"/>
      <c r="CP25" s="15"/>
      <c r="CQ25" s="15"/>
      <c r="CR25" s="15"/>
      <c r="CS25" s="15"/>
      <c r="CT25" s="15"/>
      <c r="CU25" s="15"/>
      <c r="CV25" s="15"/>
      <c r="CW25" s="15"/>
      <c r="CX25" s="15"/>
      <c r="CY25" s="15"/>
      <c r="CZ25" s="15"/>
      <c r="DA25" s="15"/>
      <c r="DB25" s="15"/>
      <c r="DC25" s="15"/>
      <c r="DD25" s="15"/>
      <c r="DE25" s="15"/>
      <c r="DF25" s="15"/>
      <c r="DG25" s="15"/>
      <c r="DH25" s="15"/>
      <c r="DI25" s="15"/>
    </row>
    <row r="26" spans="1:113" s="3" customFormat="1" ht="30" customHeight="1" thickBot="1" x14ac:dyDescent="0.35">
      <c r="A26" s="18"/>
      <c r="B26" s="63" t="s">
        <v>50</v>
      </c>
      <c r="C26" s="63" t="s">
        <v>65</v>
      </c>
      <c r="D26" s="58">
        <v>1</v>
      </c>
      <c r="E26" s="59">
        <v>44479</v>
      </c>
      <c r="F26" s="59">
        <v>44483</v>
      </c>
      <c r="G26" s="14"/>
      <c r="H26" s="14">
        <f t="shared" si="42"/>
        <v>5</v>
      </c>
      <c r="I26" s="15"/>
      <c r="J26" s="15"/>
      <c r="K26" s="15"/>
      <c r="L26" s="15"/>
      <c r="M26" s="15"/>
      <c r="N26" s="15"/>
      <c r="O26" s="15"/>
      <c r="P26" s="15"/>
      <c r="Q26" s="15"/>
      <c r="R26" s="15"/>
      <c r="S26" s="15"/>
      <c r="T26" s="15"/>
      <c r="U26" s="15"/>
      <c r="V26" s="15"/>
      <c r="W26" s="15"/>
      <c r="X26" s="15"/>
      <c r="Y26" s="15"/>
      <c r="Z26" s="15"/>
      <c r="AA26" s="15"/>
      <c r="AB26" s="15"/>
      <c r="AC26" s="15"/>
      <c r="AD26" s="15"/>
      <c r="AE26" s="15"/>
      <c r="AF26" s="15"/>
      <c r="AG26" s="15"/>
      <c r="AH26" s="15"/>
      <c r="AI26" s="15"/>
      <c r="AJ26" s="15"/>
      <c r="AK26" s="15"/>
      <c r="AL26" s="15"/>
      <c r="AM26" s="15"/>
      <c r="AN26" s="15"/>
      <c r="AO26" s="15"/>
      <c r="AP26" s="15"/>
      <c r="AQ26" s="15"/>
      <c r="AR26" s="15"/>
      <c r="AS26" s="15"/>
      <c r="AT26" s="15"/>
      <c r="AU26" s="15"/>
      <c r="AV26" s="15"/>
      <c r="AW26" s="15"/>
      <c r="AX26" s="15"/>
      <c r="AY26" s="15"/>
      <c r="AZ26" s="15"/>
      <c r="BA26" s="15"/>
      <c r="BB26" s="15"/>
      <c r="BC26" s="15"/>
      <c r="BD26" s="15"/>
      <c r="BE26" s="15"/>
      <c r="BF26" s="15"/>
      <c r="BG26" s="15"/>
      <c r="BH26" s="15"/>
      <c r="BI26" s="15"/>
      <c r="BJ26" s="15"/>
      <c r="BK26" s="15"/>
      <c r="BL26" s="15"/>
      <c r="BM26" s="15"/>
      <c r="BN26" s="15"/>
      <c r="BO26" s="15"/>
      <c r="BP26" s="15"/>
      <c r="BQ26" s="15"/>
      <c r="BR26" s="15"/>
      <c r="BS26" s="15"/>
      <c r="BT26" s="15"/>
      <c r="BU26" s="15"/>
      <c r="BV26" s="15"/>
      <c r="BW26" s="15"/>
      <c r="BX26" s="15"/>
      <c r="BY26" s="15"/>
      <c r="BZ26" s="15"/>
      <c r="CA26" s="15"/>
      <c r="CB26" s="15"/>
      <c r="CC26" s="15"/>
      <c r="CD26" s="15"/>
      <c r="CE26" s="15"/>
      <c r="CF26" s="15"/>
      <c r="CG26" s="15"/>
      <c r="CH26" s="15"/>
      <c r="CI26" s="15"/>
      <c r="CJ26" s="15"/>
      <c r="CK26" s="15"/>
      <c r="CL26" s="15"/>
      <c r="CM26" s="15"/>
      <c r="CN26" s="15"/>
      <c r="CO26" s="15"/>
      <c r="CP26" s="15"/>
      <c r="CQ26" s="15"/>
      <c r="CR26" s="15"/>
      <c r="CS26" s="15"/>
      <c r="CT26" s="15"/>
      <c r="CU26" s="15"/>
      <c r="CV26" s="15"/>
      <c r="CW26" s="15"/>
      <c r="CX26" s="15"/>
      <c r="CY26" s="15"/>
      <c r="CZ26" s="15"/>
      <c r="DA26" s="15"/>
      <c r="DB26" s="15"/>
      <c r="DC26" s="15"/>
      <c r="DD26" s="15"/>
      <c r="DE26" s="15"/>
      <c r="DF26" s="15"/>
      <c r="DG26" s="15"/>
      <c r="DH26" s="15"/>
      <c r="DI26" s="15"/>
    </row>
    <row r="27" spans="1:113" s="3" customFormat="1" ht="30" customHeight="1" thickBot="1" x14ac:dyDescent="0.35">
      <c r="A27" s="18"/>
      <c r="B27" s="63" t="s">
        <v>51</v>
      </c>
      <c r="C27" s="63" t="s">
        <v>66</v>
      </c>
      <c r="D27" s="58">
        <v>1</v>
      </c>
      <c r="E27" s="59">
        <v>44483</v>
      </c>
      <c r="F27" s="59">
        <v>44487</v>
      </c>
      <c r="G27" s="14"/>
      <c r="H27" s="14">
        <f t="shared" si="42"/>
        <v>5</v>
      </c>
      <c r="I27" s="15"/>
      <c r="J27" s="15"/>
      <c r="K27" s="15"/>
      <c r="L27" s="15"/>
      <c r="M27" s="15"/>
      <c r="N27" s="15"/>
      <c r="O27" s="15"/>
      <c r="P27" s="15"/>
      <c r="Q27" s="15"/>
      <c r="R27" s="15"/>
      <c r="S27" s="15"/>
      <c r="T27" s="15"/>
      <c r="U27" s="15"/>
      <c r="V27" s="15"/>
      <c r="W27" s="15"/>
      <c r="X27" s="15"/>
      <c r="Y27" s="15"/>
      <c r="Z27" s="15"/>
      <c r="AA27" s="15"/>
      <c r="AB27" s="15"/>
      <c r="AC27" s="15"/>
      <c r="AD27" s="15"/>
      <c r="AE27" s="15"/>
      <c r="AF27" s="15"/>
      <c r="AG27" s="15"/>
      <c r="AH27" s="15"/>
      <c r="AI27" s="15"/>
      <c r="AJ27" s="15"/>
      <c r="AK27" s="15"/>
      <c r="AL27" s="15"/>
      <c r="AM27" s="15"/>
      <c r="AN27" s="15"/>
      <c r="AO27" s="15"/>
      <c r="AP27" s="15"/>
      <c r="AQ27" s="15"/>
      <c r="AR27" s="15"/>
      <c r="AS27" s="15"/>
      <c r="AT27" s="15"/>
      <c r="AU27" s="15"/>
      <c r="AV27" s="15"/>
      <c r="AW27" s="15"/>
      <c r="AX27" s="15"/>
      <c r="AY27" s="15"/>
      <c r="AZ27" s="15"/>
      <c r="BA27" s="15"/>
      <c r="BB27" s="15"/>
      <c r="BC27" s="15"/>
      <c r="BD27" s="15"/>
      <c r="BE27" s="15"/>
      <c r="BF27" s="15"/>
      <c r="BG27" s="15"/>
      <c r="BH27" s="15"/>
      <c r="BI27" s="15"/>
      <c r="BJ27" s="15"/>
      <c r="BK27" s="15"/>
      <c r="BL27" s="15"/>
      <c r="BM27" s="15"/>
      <c r="BN27" s="15"/>
      <c r="BO27" s="15"/>
      <c r="BP27" s="15"/>
      <c r="BQ27" s="15"/>
      <c r="BR27" s="15"/>
      <c r="BS27" s="15"/>
      <c r="BT27" s="15"/>
      <c r="BU27" s="15"/>
      <c r="BV27" s="15"/>
      <c r="BW27" s="15"/>
      <c r="BX27" s="15"/>
      <c r="BY27" s="15"/>
      <c r="BZ27" s="15"/>
      <c r="CA27" s="15"/>
      <c r="CB27" s="15"/>
      <c r="CC27" s="15"/>
      <c r="CD27" s="15"/>
      <c r="CE27" s="15"/>
      <c r="CF27" s="15"/>
      <c r="CG27" s="15"/>
      <c r="CH27" s="15"/>
      <c r="CI27" s="15"/>
      <c r="CJ27" s="15"/>
      <c r="CK27" s="15"/>
      <c r="CL27" s="15"/>
      <c r="CM27" s="15"/>
      <c r="CN27" s="15"/>
      <c r="CO27" s="15"/>
      <c r="CP27" s="15"/>
      <c r="CQ27" s="15"/>
      <c r="CR27" s="15"/>
      <c r="CS27" s="15"/>
      <c r="CT27" s="15"/>
      <c r="CU27" s="15"/>
      <c r="CV27" s="15"/>
      <c r="CW27" s="15"/>
      <c r="CX27" s="15"/>
      <c r="CY27" s="15"/>
      <c r="CZ27" s="15"/>
      <c r="DA27" s="15"/>
      <c r="DB27" s="15"/>
      <c r="DC27" s="15"/>
      <c r="DD27" s="15"/>
      <c r="DE27" s="15"/>
      <c r="DF27" s="15"/>
      <c r="DG27" s="15"/>
      <c r="DH27" s="15"/>
      <c r="DI27" s="15"/>
    </row>
    <row r="28" spans="1:113" s="3" customFormat="1" ht="30" customHeight="1" thickBot="1" x14ac:dyDescent="0.35">
      <c r="A28" s="18"/>
      <c r="B28" s="62" t="s">
        <v>67</v>
      </c>
      <c r="C28" s="57" t="s">
        <v>68</v>
      </c>
      <c r="D28" s="58">
        <v>1</v>
      </c>
      <c r="E28" s="59">
        <v>44487</v>
      </c>
      <c r="F28" s="59">
        <v>44493</v>
      </c>
      <c r="G28" s="14"/>
      <c r="H28" s="14">
        <f t="shared" si="42"/>
        <v>7</v>
      </c>
      <c r="I28" s="15"/>
      <c r="J28" s="15"/>
      <c r="K28" s="15"/>
      <c r="L28" s="15"/>
      <c r="M28" s="15"/>
      <c r="N28" s="15"/>
      <c r="O28" s="15"/>
      <c r="P28" s="15"/>
      <c r="Q28" s="15"/>
      <c r="R28" s="15"/>
      <c r="S28" s="15"/>
      <c r="T28" s="15"/>
      <c r="U28" s="15"/>
      <c r="V28" s="15"/>
      <c r="W28" s="15"/>
      <c r="X28" s="15"/>
      <c r="Y28" s="15"/>
      <c r="Z28" s="15"/>
      <c r="AA28" s="15"/>
      <c r="AB28" s="15"/>
      <c r="AC28" s="15"/>
      <c r="AD28" s="15"/>
      <c r="AE28" s="15"/>
      <c r="AF28" s="15"/>
      <c r="AG28" s="15"/>
      <c r="AH28" s="15"/>
      <c r="AI28" s="15"/>
      <c r="AJ28" s="15"/>
      <c r="AK28" s="15"/>
      <c r="AL28" s="15"/>
      <c r="AM28" s="15"/>
      <c r="AN28" s="15"/>
      <c r="AO28" s="15"/>
      <c r="AP28" s="15"/>
      <c r="AQ28" s="15"/>
      <c r="AR28" s="15"/>
      <c r="AS28" s="15"/>
      <c r="AT28" s="15"/>
      <c r="AU28" s="15"/>
      <c r="AV28" s="15"/>
      <c r="AW28" s="15"/>
      <c r="AX28" s="15"/>
      <c r="AY28" s="15"/>
      <c r="AZ28" s="15"/>
      <c r="BA28" s="15"/>
      <c r="BB28" s="15"/>
      <c r="BC28" s="15"/>
      <c r="BD28" s="15"/>
      <c r="BE28" s="15"/>
      <c r="BF28" s="15"/>
      <c r="BG28" s="15"/>
      <c r="BH28" s="15"/>
      <c r="BI28" s="15"/>
      <c r="BJ28" s="15"/>
      <c r="BK28" s="15"/>
      <c r="BL28" s="15"/>
      <c r="BM28" s="15"/>
      <c r="BN28" s="15"/>
      <c r="BO28" s="15"/>
      <c r="BP28" s="15"/>
      <c r="BQ28" s="15"/>
      <c r="BR28" s="15"/>
      <c r="BS28" s="15"/>
      <c r="BT28" s="15"/>
      <c r="BU28" s="15"/>
      <c r="BV28" s="15"/>
      <c r="BW28" s="15"/>
      <c r="BX28" s="15"/>
      <c r="BY28" s="15"/>
      <c r="BZ28" s="15"/>
      <c r="CA28" s="15"/>
      <c r="CB28" s="15"/>
      <c r="CC28" s="15"/>
      <c r="CD28" s="15"/>
      <c r="CE28" s="15"/>
      <c r="CF28" s="15"/>
      <c r="CG28" s="15"/>
      <c r="CH28" s="15"/>
      <c r="CI28" s="15"/>
      <c r="CJ28" s="15"/>
      <c r="CK28" s="15"/>
      <c r="CL28" s="15"/>
      <c r="CM28" s="15"/>
      <c r="CN28" s="15"/>
      <c r="CO28" s="15"/>
      <c r="CP28" s="15"/>
      <c r="CQ28" s="15"/>
      <c r="CR28" s="15"/>
      <c r="CS28" s="15"/>
      <c r="CT28" s="15"/>
      <c r="CU28" s="15"/>
      <c r="CV28" s="15"/>
      <c r="CW28" s="15"/>
      <c r="CX28" s="15"/>
      <c r="CY28" s="15"/>
      <c r="CZ28" s="15"/>
      <c r="DA28" s="15"/>
      <c r="DB28" s="15"/>
      <c r="DC28" s="15"/>
      <c r="DD28" s="15"/>
      <c r="DE28" s="15"/>
      <c r="DF28" s="15"/>
      <c r="DG28" s="15"/>
      <c r="DH28" s="15"/>
      <c r="DI28" s="15"/>
    </row>
    <row r="29" spans="1:113" s="3" customFormat="1" ht="30" customHeight="1" thickBot="1" x14ac:dyDescent="0.35">
      <c r="A29" s="18"/>
      <c r="B29" s="62" t="s">
        <v>57</v>
      </c>
      <c r="C29" s="57" t="s">
        <v>69</v>
      </c>
      <c r="D29" s="58">
        <v>1</v>
      </c>
      <c r="E29" s="59">
        <v>44493</v>
      </c>
      <c r="F29" s="59">
        <v>44512</v>
      </c>
      <c r="G29" s="14"/>
      <c r="H29" s="14">
        <f t="shared" si="42"/>
        <v>20</v>
      </c>
      <c r="I29" s="15"/>
      <c r="J29" s="15"/>
      <c r="K29" s="15"/>
      <c r="L29" s="15"/>
      <c r="M29" s="15"/>
      <c r="N29" s="15"/>
      <c r="O29" s="15"/>
      <c r="P29" s="15"/>
      <c r="Q29" s="15"/>
      <c r="R29" s="15"/>
      <c r="S29" s="15"/>
      <c r="T29" s="15"/>
      <c r="U29" s="15"/>
      <c r="V29" s="15"/>
      <c r="W29" s="15"/>
      <c r="X29" s="15"/>
      <c r="Y29" s="15"/>
      <c r="Z29" s="15"/>
      <c r="AA29" s="15"/>
      <c r="AB29" s="15"/>
      <c r="AC29" s="15"/>
      <c r="AD29" s="15"/>
      <c r="AE29" s="15"/>
      <c r="AF29" s="15"/>
      <c r="AG29" s="15"/>
      <c r="AH29" s="15"/>
      <c r="AI29" s="15"/>
      <c r="AJ29" s="15"/>
      <c r="AK29" s="15"/>
      <c r="AL29" s="15"/>
      <c r="AM29" s="15"/>
      <c r="AN29" s="15"/>
      <c r="AO29" s="15"/>
      <c r="AP29" s="15"/>
      <c r="AQ29" s="15"/>
      <c r="AR29" s="15"/>
      <c r="AS29" s="15"/>
      <c r="AT29" s="15"/>
      <c r="AU29" s="15"/>
      <c r="AV29" s="15"/>
      <c r="AW29" s="15"/>
      <c r="AX29" s="15"/>
      <c r="AY29" s="15"/>
      <c r="AZ29" s="15"/>
      <c r="BA29" s="15"/>
      <c r="BB29" s="15"/>
      <c r="BC29" s="15"/>
      <c r="BD29" s="15"/>
      <c r="BE29" s="15"/>
      <c r="BF29" s="15"/>
      <c r="BG29" s="15"/>
      <c r="BH29" s="15"/>
      <c r="BI29" s="15"/>
      <c r="BJ29" s="15"/>
      <c r="BK29" s="15"/>
      <c r="BL29" s="15"/>
      <c r="BM29" s="15"/>
      <c r="BN29" s="15"/>
      <c r="BO29" s="15"/>
      <c r="BP29" s="15"/>
      <c r="BQ29" s="15"/>
      <c r="BR29" s="15"/>
      <c r="BS29" s="15"/>
      <c r="BT29" s="15"/>
      <c r="BU29" s="15"/>
      <c r="BV29" s="15"/>
      <c r="BW29" s="15"/>
      <c r="BX29" s="15"/>
      <c r="BY29" s="15"/>
      <c r="BZ29" s="15"/>
      <c r="CA29" s="15"/>
      <c r="CB29" s="15"/>
      <c r="CC29" s="15"/>
      <c r="CD29" s="15"/>
      <c r="CE29" s="15"/>
      <c r="CF29" s="15"/>
      <c r="CG29" s="15"/>
      <c r="CH29" s="15"/>
      <c r="CI29" s="15"/>
      <c r="CJ29" s="15"/>
      <c r="CK29" s="15"/>
      <c r="CL29" s="15"/>
      <c r="CM29" s="15"/>
      <c r="CN29" s="15"/>
      <c r="CO29" s="15"/>
      <c r="CP29" s="15"/>
      <c r="CQ29" s="15"/>
      <c r="CR29" s="15"/>
      <c r="CS29" s="15"/>
      <c r="CT29" s="15"/>
      <c r="CU29" s="15"/>
      <c r="CV29" s="15"/>
      <c r="CW29" s="15"/>
      <c r="CX29" s="15"/>
      <c r="CY29" s="15"/>
      <c r="CZ29" s="15"/>
      <c r="DA29" s="15"/>
      <c r="DB29" s="15"/>
      <c r="DC29" s="15"/>
      <c r="DD29" s="15"/>
      <c r="DE29" s="15"/>
      <c r="DF29" s="15"/>
      <c r="DG29" s="15"/>
      <c r="DH29" s="15"/>
      <c r="DI29" s="15"/>
    </row>
    <row r="30" spans="1:113" s="3" customFormat="1" ht="30" customHeight="1" thickBot="1" x14ac:dyDescent="0.35">
      <c r="A30" s="19" t="s">
        <v>17</v>
      </c>
      <c r="B30" s="25" t="s">
        <v>26</v>
      </c>
      <c r="C30" s="60" t="s">
        <v>62</v>
      </c>
      <c r="D30" s="27">
        <v>1</v>
      </c>
      <c r="E30" s="28">
        <v>44512</v>
      </c>
      <c r="F30" s="29">
        <v>44518</v>
      </c>
      <c r="G30" s="14"/>
      <c r="H30" s="14">
        <f t="shared" si="42"/>
        <v>7</v>
      </c>
      <c r="I30" s="15"/>
      <c r="J30" s="15"/>
      <c r="K30" s="15"/>
      <c r="L30" s="15"/>
      <c r="M30" s="15"/>
      <c r="N30" s="15"/>
      <c r="O30" s="15"/>
      <c r="P30" s="15"/>
      <c r="Q30" s="15"/>
      <c r="R30" s="15"/>
      <c r="S30" s="15"/>
      <c r="T30" s="15"/>
      <c r="U30" s="15"/>
      <c r="V30" s="15"/>
      <c r="W30" s="15"/>
      <c r="X30" s="15"/>
      <c r="Y30" s="15"/>
      <c r="Z30" s="15"/>
      <c r="AA30" s="15"/>
      <c r="AB30" s="15"/>
      <c r="AC30" s="15"/>
      <c r="AD30" s="15"/>
      <c r="AE30" s="15"/>
      <c r="AF30" s="15"/>
      <c r="AG30" s="15"/>
      <c r="AH30" s="15"/>
      <c r="AI30" s="15"/>
      <c r="AJ30" s="15"/>
      <c r="AK30" s="15"/>
      <c r="AL30" s="15"/>
      <c r="AM30" s="15"/>
      <c r="AN30" s="15"/>
      <c r="AO30" s="15"/>
      <c r="AP30" s="15"/>
      <c r="AQ30" s="15"/>
      <c r="AR30" s="15"/>
      <c r="AS30" s="15"/>
      <c r="AT30" s="15"/>
      <c r="AU30" s="15"/>
      <c r="AV30" s="15"/>
      <c r="AW30" s="15"/>
      <c r="AX30" s="15"/>
      <c r="AY30" s="15"/>
      <c r="AZ30" s="15"/>
      <c r="BA30" s="15"/>
      <c r="BB30" s="15"/>
      <c r="BC30" s="15"/>
      <c r="BD30" s="15"/>
      <c r="BE30" s="15"/>
      <c r="BF30" s="15"/>
      <c r="BG30" s="15"/>
      <c r="BH30" s="15"/>
      <c r="BI30" s="15"/>
      <c r="BJ30" s="15"/>
      <c r="BK30" s="15"/>
      <c r="BL30" s="15"/>
      <c r="BM30" s="15"/>
      <c r="BN30" s="15"/>
      <c r="BO30" s="15"/>
      <c r="BP30" s="15"/>
      <c r="BQ30" s="15"/>
      <c r="BR30" s="15"/>
      <c r="BS30" s="15"/>
      <c r="BT30" s="15"/>
      <c r="BU30" s="15"/>
      <c r="BV30" s="15"/>
      <c r="BW30" s="15"/>
      <c r="BX30" s="15"/>
      <c r="BY30" s="15"/>
      <c r="BZ30" s="15"/>
      <c r="CA30" s="15"/>
      <c r="CB30" s="15"/>
      <c r="CC30" s="15"/>
      <c r="CD30" s="15"/>
      <c r="CE30" s="15"/>
      <c r="CF30" s="15"/>
      <c r="CG30" s="15"/>
      <c r="CH30" s="15"/>
      <c r="CI30" s="15"/>
      <c r="CJ30" s="15"/>
      <c r="CK30" s="15"/>
      <c r="CL30" s="15"/>
      <c r="CM30" s="15"/>
      <c r="CN30" s="15"/>
      <c r="CO30" s="15"/>
      <c r="CP30" s="15"/>
      <c r="CQ30" s="15"/>
      <c r="CR30" s="15"/>
      <c r="CS30" s="15"/>
      <c r="CT30" s="15"/>
      <c r="CU30" s="15"/>
      <c r="CV30" s="15"/>
      <c r="CW30" s="15"/>
      <c r="CX30" s="15"/>
      <c r="CY30" s="15"/>
      <c r="CZ30" s="15"/>
      <c r="DA30" s="15"/>
      <c r="DB30" s="15"/>
      <c r="DC30" s="15"/>
      <c r="DD30" s="15"/>
      <c r="DE30" s="15"/>
      <c r="DF30" s="15"/>
      <c r="DG30" s="15"/>
      <c r="DH30" s="15"/>
      <c r="DI30" s="15"/>
    </row>
    <row r="31" spans="1:113" s="3" customFormat="1" ht="50.4" customHeight="1" thickBot="1" x14ac:dyDescent="0.35">
      <c r="A31" s="19" t="s">
        <v>19</v>
      </c>
      <c r="B31" s="30" t="s">
        <v>76</v>
      </c>
      <c r="C31" s="34" t="s">
        <v>79</v>
      </c>
      <c r="D31" s="32">
        <v>1</v>
      </c>
      <c r="E31" s="33">
        <v>44512</v>
      </c>
      <c r="F31" s="33">
        <v>44516</v>
      </c>
      <c r="G31" s="14"/>
      <c r="H31" s="14">
        <f t="shared" si="42"/>
        <v>5</v>
      </c>
      <c r="I31" s="15"/>
      <c r="J31" s="15"/>
      <c r="K31" s="15"/>
      <c r="L31" s="15"/>
      <c r="M31" s="15"/>
      <c r="N31" s="15"/>
      <c r="O31"/>
      <c r="P31" s="15"/>
      <c r="Q31" s="15"/>
      <c r="R31" s="15"/>
      <c r="S31" s="15"/>
      <c r="T31" s="15"/>
      <c r="U31" s="16"/>
      <c r="V31" s="16"/>
      <c r="W31" s="15"/>
      <c r="X31" s="15"/>
      <c r="Y31" s="15"/>
      <c r="Z31" s="15"/>
      <c r="AA31" s="15"/>
      <c r="AB31" s="15"/>
      <c r="AC31" s="15"/>
      <c r="AD31" s="15"/>
      <c r="AE31" s="15"/>
      <c r="AF31" s="15"/>
      <c r="AG31" s="15"/>
      <c r="AH31" s="15"/>
      <c r="AI31" s="15"/>
      <c r="AJ31" s="15"/>
      <c r="AK31" s="15"/>
      <c r="AL31" s="15"/>
      <c r="AM31" s="15"/>
      <c r="AN31" s="15"/>
      <c r="AO31" s="15"/>
      <c r="AP31" s="15"/>
      <c r="AQ31" s="15"/>
      <c r="AR31" s="15"/>
      <c r="AS31" s="15"/>
      <c r="AT31" s="15"/>
      <c r="AU31" s="15"/>
      <c r="AV31" s="15"/>
      <c r="AW31" s="15"/>
      <c r="AX31" s="15"/>
      <c r="AY31" s="15"/>
      <c r="AZ31" s="15"/>
      <c r="BA31" s="15"/>
      <c r="BB31" s="15"/>
      <c r="BC31" s="15"/>
      <c r="BD31" s="15"/>
      <c r="BE31" s="15"/>
      <c r="BF31" s="15"/>
      <c r="BG31" s="15"/>
      <c r="BH31" s="15"/>
      <c r="BI31" s="15"/>
      <c r="BJ31" s="15"/>
      <c r="BK31" s="15"/>
      <c r="BL31" s="15"/>
      <c r="BM31" s="15"/>
      <c r="BN31" s="15"/>
      <c r="BO31" s="15"/>
      <c r="BP31" s="15"/>
      <c r="BQ31" s="15"/>
      <c r="BR31" s="15"/>
      <c r="BS31" s="15"/>
      <c r="BT31" s="15"/>
      <c r="BU31" s="15"/>
      <c r="BV31" s="15"/>
      <c r="BW31" s="15"/>
      <c r="BX31" s="15"/>
      <c r="BY31" s="15"/>
      <c r="BZ31" s="15"/>
      <c r="CA31" s="15"/>
      <c r="CB31" s="15"/>
      <c r="CC31" s="15"/>
      <c r="CD31" s="15"/>
      <c r="CE31" s="15"/>
      <c r="CF31" s="15"/>
      <c r="CG31" s="15"/>
      <c r="CH31" s="15"/>
      <c r="CI31" s="15"/>
      <c r="CJ31" s="15"/>
      <c r="CK31" s="15"/>
      <c r="CL31" s="15"/>
      <c r="CM31" s="15"/>
      <c r="CN31" s="15"/>
      <c r="CO31" s="15"/>
      <c r="CP31" s="15"/>
      <c r="CQ31" s="15"/>
      <c r="CR31" s="15"/>
      <c r="CS31" s="15"/>
      <c r="CT31" s="15"/>
      <c r="CU31" s="15"/>
      <c r="CV31" s="15"/>
      <c r="CW31" s="15"/>
      <c r="CX31" s="15"/>
      <c r="CY31" s="15"/>
      <c r="CZ31" s="15"/>
      <c r="DA31" s="15"/>
      <c r="DB31" s="15"/>
      <c r="DC31" s="15"/>
      <c r="DD31" s="15"/>
      <c r="DE31" s="15"/>
      <c r="DF31" s="15"/>
      <c r="DG31" s="15"/>
      <c r="DH31" s="15"/>
      <c r="DI31" s="15"/>
    </row>
    <row r="32" spans="1:113" s="3" customFormat="1" ht="32.4" customHeight="1" thickBot="1" x14ac:dyDescent="0.35">
      <c r="A32" s="18"/>
      <c r="B32" s="30" t="s">
        <v>54</v>
      </c>
      <c r="C32" s="34" t="s">
        <v>80</v>
      </c>
      <c r="D32" s="32">
        <v>1</v>
      </c>
      <c r="E32" s="33">
        <v>44512</v>
      </c>
      <c r="F32" s="33">
        <v>44516</v>
      </c>
      <c r="G32" s="14"/>
      <c r="H32" s="14">
        <f t="shared" si="42"/>
        <v>5</v>
      </c>
      <c r="I32" s="15"/>
      <c r="J32" s="15"/>
      <c r="K32" s="15"/>
      <c r="L32" s="15"/>
      <c r="M32" s="15"/>
      <c r="N32" s="15"/>
      <c r="O32" s="15"/>
      <c r="P32" s="15"/>
      <c r="Q32" s="15"/>
      <c r="R32" s="15"/>
      <c r="S32" s="15"/>
      <c r="T32" s="15"/>
      <c r="U32" s="15"/>
      <c r="V32" s="15"/>
      <c r="W32" s="15"/>
      <c r="X32" s="15"/>
      <c r="Y32" s="15"/>
      <c r="Z32" s="15"/>
      <c r="AA32" s="15"/>
      <c r="AB32" s="15"/>
      <c r="AC32" s="15"/>
      <c r="AD32" s="15"/>
      <c r="AE32" s="15"/>
      <c r="AF32" s="15"/>
      <c r="AG32" s="15"/>
      <c r="AH32" s="15"/>
      <c r="AI32" s="15"/>
      <c r="AJ32" s="15"/>
      <c r="AK32" s="15"/>
      <c r="AL32" s="15"/>
      <c r="AM32" s="15"/>
      <c r="AN32" s="15"/>
      <c r="AO32" s="15"/>
      <c r="AP32" s="15"/>
      <c r="AQ32" s="15"/>
      <c r="AR32" s="15"/>
      <c r="AS32" s="15"/>
      <c r="AT32" s="15"/>
      <c r="AU32" s="15"/>
      <c r="AV32" s="15"/>
      <c r="AW32" s="15"/>
      <c r="AX32" s="15"/>
      <c r="AY32" s="15"/>
      <c r="AZ32" s="15"/>
      <c r="BA32" s="15"/>
      <c r="BB32" s="15"/>
      <c r="BC32" s="15"/>
      <c r="BD32" s="15"/>
      <c r="BE32" s="15"/>
      <c r="BF32" s="15"/>
      <c r="BG32" s="15"/>
      <c r="BH32" s="15"/>
      <c r="BI32" s="15"/>
      <c r="BJ32" s="15"/>
      <c r="BK32" s="15"/>
      <c r="BL32" s="15"/>
      <c r="BM32" s="15"/>
      <c r="BN32" s="15"/>
      <c r="BO32" s="15"/>
      <c r="BP32" s="15"/>
      <c r="BQ32" s="15"/>
      <c r="BR32" s="15"/>
      <c r="BS32" s="15"/>
      <c r="BT32" s="15"/>
      <c r="BU32" s="15"/>
      <c r="BV32" s="15"/>
      <c r="BW32" s="15"/>
      <c r="BX32" s="15"/>
      <c r="BY32" s="15"/>
      <c r="BZ32" s="15"/>
      <c r="CA32" s="15"/>
      <c r="CB32" s="15"/>
      <c r="CC32" s="15"/>
      <c r="CD32" s="15"/>
      <c r="CE32" s="15"/>
      <c r="CF32" s="15"/>
      <c r="CG32" s="15"/>
      <c r="CH32" s="15"/>
      <c r="CI32" s="15"/>
      <c r="CJ32" s="15"/>
      <c r="CK32" s="15"/>
      <c r="CL32" s="15"/>
      <c r="CM32" s="15"/>
      <c r="CN32" s="15"/>
      <c r="CO32" s="15"/>
      <c r="CP32" s="15"/>
      <c r="CQ32" s="15"/>
      <c r="CR32" s="15"/>
      <c r="CS32" s="15"/>
      <c r="CT32" s="15"/>
      <c r="CU32" s="15"/>
      <c r="CV32" s="15"/>
      <c r="CW32" s="15"/>
      <c r="CX32" s="15"/>
      <c r="CY32" s="15"/>
      <c r="CZ32" s="15"/>
      <c r="DA32" s="15"/>
      <c r="DB32" s="15"/>
      <c r="DC32" s="15"/>
      <c r="DD32" s="15"/>
      <c r="DE32" s="15"/>
      <c r="DF32" s="15"/>
      <c r="DG32" s="15"/>
      <c r="DH32" s="15"/>
      <c r="DI32" s="15"/>
    </row>
    <row r="33" spans="1:113" s="3" customFormat="1" ht="30" customHeight="1" thickBot="1" x14ac:dyDescent="0.35">
      <c r="A33" s="18"/>
      <c r="B33" s="30" t="s">
        <v>56</v>
      </c>
      <c r="C33" s="34" t="s">
        <v>77</v>
      </c>
      <c r="D33" s="32">
        <v>1</v>
      </c>
      <c r="E33" s="33">
        <v>44517</v>
      </c>
      <c r="F33" s="33">
        <v>44518</v>
      </c>
      <c r="G33" s="14"/>
      <c r="H33" s="14">
        <f t="shared" si="42"/>
        <v>2</v>
      </c>
      <c r="I33" s="15"/>
      <c r="J33" s="15"/>
      <c r="K33" s="15"/>
      <c r="L33" s="15"/>
      <c r="M33" s="15"/>
      <c r="N33" s="15"/>
      <c r="O33" s="15"/>
      <c r="P33" s="15"/>
      <c r="Q33" s="15"/>
      <c r="R33" s="15"/>
      <c r="S33" s="15"/>
      <c r="T33" s="15"/>
      <c r="U33" s="15"/>
      <c r="V33" s="15"/>
      <c r="W33" s="15"/>
      <c r="X33" s="15"/>
      <c r="Y33" s="16"/>
      <c r="Z33" s="15"/>
      <c r="AA33" s="15"/>
      <c r="AB33" s="15"/>
      <c r="AC33" s="15"/>
      <c r="AD33" s="15"/>
      <c r="AE33" s="15"/>
      <c r="AF33" s="15"/>
      <c r="AG33" s="15"/>
      <c r="AH33" s="15"/>
      <c r="AI33" s="15"/>
      <c r="AJ33" s="15"/>
      <c r="AK33" s="15"/>
      <c r="AL33" s="15"/>
      <c r="AM33" s="15"/>
      <c r="AN33" s="15"/>
      <c r="AO33" s="15"/>
      <c r="AP33" s="15"/>
      <c r="AQ33" s="15"/>
      <c r="AR33" s="15"/>
      <c r="AS33" s="15"/>
      <c r="AT33" s="15"/>
      <c r="AU33" s="15"/>
      <c r="AV33" s="15"/>
      <c r="AW33" s="15"/>
      <c r="AX33" s="15"/>
      <c r="AY33" s="15"/>
      <c r="AZ33" s="15"/>
      <c r="BA33" s="15"/>
      <c r="BB33" s="15"/>
      <c r="BC33" s="15"/>
      <c r="BD33" s="15"/>
      <c r="BE33" s="15"/>
      <c r="BF33" s="15"/>
      <c r="BG33" s="15"/>
      <c r="BH33" s="15"/>
      <c r="BI33" s="15"/>
      <c r="BJ33" s="15"/>
      <c r="BK33" s="15"/>
      <c r="BL33" s="15"/>
      <c r="BM33" s="15"/>
      <c r="BN33" s="15"/>
      <c r="BO33" s="15"/>
      <c r="BP33" s="15"/>
      <c r="BQ33" s="15"/>
      <c r="BR33" s="15"/>
      <c r="BS33" s="15"/>
      <c r="BT33" s="15"/>
      <c r="BU33" s="15"/>
      <c r="BV33" s="15"/>
      <c r="BW33" s="15"/>
      <c r="BX33" s="15"/>
      <c r="BY33" s="15"/>
      <c r="BZ33" s="15"/>
      <c r="CA33" s="15"/>
      <c r="CB33" s="15"/>
      <c r="CC33" s="15"/>
      <c r="CD33" s="15"/>
      <c r="CE33" s="15"/>
      <c r="CF33" s="15"/>
      <c r="CG33" s="15"/>
      <c r="CH33" s="15"/>
      <c r="CI33" s="15"/>
      <c r="CJ33" s="15"/>
      <c r="CK33" s="15"/>
      <c r="CL33" s="15"/>
      <c r="CM33" s="15"/>
      <c r="CN33" s="15"/>
      <c r="CO33" s="15"/>
      <c r="CP33" s="15"/>
      <c r="CQ33" s="15"/>
      <c r="CR33" s="15"/>
      <c r="CS33" s="15"/>
      <c r="CT33" s="15"/>
      <c r="CU33" s="15"/>
      <c r="CV33" s="15"/>
      <c r="CW33" s="15"/>
      <c r="CX33" s="15"/>
      <c r="CY33" s="15"/>
      <c r="CZ33" s="15"/>
      <c r="DA33" s="15"/>
      <c r="DB33" s="15"/>
      <c r="DC33" s="15"/>
      <c r="DD33" s="15"/>
      <c r="DE33" s="15"/>
      <c r="DF33" s="15"/>
      <c r="DG33" s="15"/>
      <c r="DH33" s="15"/>
      <c r="DI33" s="15"/>
    </row>
    <row r="34" spans="1:113" s="3" customFormat="1" ht="30" customHeight="1" thickBot="1" x14ac:dyDescent="0.35">
      <c r="A34" s="19" t="s">
        <v>17</v>
      </c>
      <c r="B34" s="67" t="s">
        <v>52</v>
      </c>
      <c r="C34" s="68" t="s">
        <v>63</v>
      </c>
      <c r="D34" s="69">
        <v>0.8</v>
      </c>
      <c r="E34" s="70">
        <v>44518</v>
      </c>
      <c r="F34" s="71">
        <v>44546</v>
      </c>
      <c r="G34" s="14"/>
      <c r="H34" s="14">
        <f t="shared" si="42"/>
        <v>29</v>
      </c>
      <c r="I34" s="15"/>
      <c r="J34" s="15"/>
      <c r="K34" s="15"/>
      <c r="L34" s="15"/>
      <c r="M34" s="15"/>
      <c r="N34" s="15"/>
      <c r="O34" s="15"/>
      <c r="P34" s="15"/>
      <c r="Q34" s="15"/>
      <c r="R34" s="15"/>
      <c r="S34" s="15"/>
      <c r="T34" s="15"/>
      <c r="U34" s="15"/>
      <c r="V34" s="15"/>
      <c r="W34" s="15"/>
      <c r="X34" s="15"/>
      <c r="Y34" s="15"/>
      <c r="Z34" s="15"/>
      <c r="AA34" s="15"/>
      <c r="AB34" s="15"/>
      <c r="AC34" s="15"/>
      <c r="AD34" s="15"/>
      <c r="AE34" s="15"/>
      <c r="AF34" s="15"/>
      <c r="AG34" s="15"/>
      <c r="AH34" s="15"/>
      <c r="AI34" s="15"/>
      <c r="AJ34" s="15"/>
      <c r="AK34" s="15"/>
      <c r="AL34" s="15"/>
      <c r="AM34" s="15"/>
      <c r="AN34" s="15"/>
      <c r="AO34" s="15"/>
      <c r="AP34" s="15"/>
      <c r="AQ34" s="15"/>
      <c r="AR34" s="15"/>
      <c r="AS34" s="15"/>
      <c r="AT34" s="15"/>
      <c r="AU34" s="15"/>
      <c r="AV34" s="15"/>
      <c r="AW34" s="15"/>
      <c r="AX34" s="15"/>
      <c r="AY34" s="15"/>
      <c r="AZ34" s="15"/>
      <c r="BA34" s="15"/>
      <c r="BB34" s="15"/>
      <c r="BC34" s="15"/>
      <c r="BD34" s="15"/>
      <c r="BE34" s="15"/>
      <c r="BF34" s="15"/>
      <c r="BG34" s="15"/>
      <c r="BH34" s="15"/>
      <c r="BI34" s="15"/>
      <c r="BJ34" s="15"/>
      <c r="BK34" s="15"/>
      <c r="BL34" s="15"/>
      <c r="BM34" s="15"/>
      <c r="BN34" s="15"/>
      <c r="BO34" s="15"/>
      <c r="BP34" s="15"/>
      <c r="BQ34" s="15"/>
      <c r="BR34" s="15"/>
      <c r="BS34" s="15"/>
      <c r="BT34" s="15"/>
      <c r="BU34" s="15"/>
      <c r="BV34" s="15"/>
      <c r="BW34" s="15"/>
      <c r="BX34" s="15"/>
      <c r="BY34" s="15"/>
      <c r="BZ34" s="15"/>
      <c r="CA34" s="15"/>
      <c r="CB34" s="15"/>
      <c r="CC34" s="15"/>
      <c r="CD34" s="15"/>
      <c r="CE34" s="15"/>
      <c r="CF34" s="15"/>
      <c r="CG34" s="15"/>
      <c r="CH34" s="15"/>
      <c r="CI34" s="15"/>
      <c r="CJ34" s="15"/>
      <c r="CK34" s="15"/>
      <c r="CL34" s="15"/>
      <c r="CM34" s="15"/>
      <c r="CN34" s="15"/>
      <c r="CO34" s="15"/>
      <c r="CP34" s="15"/>
      <c r="CQ34" s="15"/>
      <c r="CR34" s="15"/>
      <c r="CS34" s="15"/>
      <c r="CT34" s="15"/>
      <c r="CU34" s="15"/>
      <c r="CV34" s="15"/>
      <c r="CW34" s="15"/>
      <c r="CX34" s="15"/>
      <c r="CY34" s="15"/>
      <c r="CZ34" s="15"/>
      <c r="DA34" s="15"/>
      <c r="DB34" s="15"/>
      <c r="DC34" s="15"/>
      <c r="DD34" s="15"/>
      <c r="DE34" s="15"/>
      <c r="DF34" s="15"/>
      <c r="DG34" s="15"/>
      <c r="DH34" s="15"/>
      <c r="DI34" s="15"/>
    </row>
    <row r="35" spans="1:113" s="3" customFormat="1" ht="30" customHeight="1" thickBot="1" x14ac:dyDescent="0.35">
      <c r="A35" s="19"/>
      <c r="B35" s="72" t="s">
        <v>120</v>
      </c>
      <c r="C35" s="72" t="s">
        <v>58</v>
      </c>
      <c r="D35" s="74">
        <v>1</v>
      </c>
      <c r="E35" s="75">
        <v>44518</v>
      </c>
      <c r="F35" s="76">
        <v>44547</v>
      </c>
      <c r="G35" s="14"/>
      <c r="H35" s="14"/>
      <c r="I35" s="15"/>
      <c r="J35" s="15"/>
      <c r="K35" s="15"/>
      <c r="L35" s="15"/>
      <c r="M35" s="15"/>
      <c r="N35" s="15"/>
      <c r="O35" s="15"/>
      <c r="P35" s="15"/>
      <c r="Q35" s="15"/>
      <c r="R35" s="15"/>
      <c r="S35" s="15"/>
      <c r="T35" s="15"/>
      <c r="U35" s="15"/>
      <c r="V35" s="15"/>
      <c r="W35" s="15"/>
      <c r="X35" s="15"/>
      <c r="Y35" s="15"/>
      <c r="Z35" s="15"/>
      <c r="AA35" s="15"/>
      <c r="AB35" s="15"/>
      <c r="AC35" s="15"/>
      <c r="AD35" s="15"/>
      <c r="AE35" s="15"/>
      <c r="AF35" s="15"/>
      <c r="AG35" s="15"/>
      <c r="AH35" s="15"/>
      <c r="AI35" s="15"/>
      <c r="AJ35" s="15"/>
      <c r="AK35" s="15"/>
      <c r="AL35" s="15"/>
      <c r="AM35" s="15"/>
      <c r="AN35" s="15"/>
      <c r="AO35" s="15"/>
      <c r="AP35" s="15"/>
      <c r="AQ35" s="15"/>
      <c r="AR35" s="15"/>
      <c r="AS35" s="15"/>
      <c r="AT35" s="15"/>
      <c r="AU35" s="15"/>
      <c r="AV35" s="15"/>
      <c r="AW35" s="15"/>
      <c r="AX35" s="15"/>
      <c r="AY35" s="15"/>
      <c r="AZ35" s="15"/>
      <c r="BA35" s="15"/>
      <c r="BB35" s="15"/>
      <c r="BC35" s="15"/>
      <c r="BD35" s="15"/>
      <c r="BE35" s="15"/>
      <c r="BF35" s="15"/>
      <c r="BG35" s="15"/>
      <c r="BH35" s="15"/>
      <c r="BI35" s="15"/>
      <c r="BJ35" s="15"/>
      <c r="BK35" s="15"/>
      <c r="BL35" s="15"/>
      <c r="BM35" s="15"/>
      <c r="BN35" s="15"/>
      <c r="BO35" s="15"/>
      <c r="BP35" s="15"/>
      <c r="BQ35" s="15"/>
      <c r="BR35" s="15"/>
      <c r="BS35" s="15"/>
      <c r="BT35" s="15"/>
      <c r="BU35" s="15"/>
      <c r="BV35" s="15"/>
      <c r="BW35" s="15"/>
      <c r="BX35" s="15"/>
      <c r="BY35" s="15"/>
      <c r="BZ35" s="15"/>
      <c r="CA35" s="15"/>
      <c r="CB35" s="15"/>
      <c r="CC35" s="15"/>
      <c r="CD35" s="15"/>
      <c r="CE35" s="15"/>
      <c r="CF35" s="15"/>
      <c r="CG35" s="15"/>
      <c r="CH35" s="15"/>
      <c r="CI35" s="15"/>
      <c r="CJ35" s="15"/>
      <c r="CK35" s="15"/>
      <c r="CL35" s="15"/>
      <c r="CM35" s="15"/>
      <c r="CN35" s="15"/>
      <c r="CO35" s="15"/>
      <c r="CP35" s="15"/>
      <c r="CQ35" s="15"/>
      <c r="CR35" s="15"/>
      <c r="CS35" s="15"/>
      <c r="CT35" s="15"/>
      <c r="CU35" s="15"/>
      <c r="CV35" s="15"/>
      <c r="CW35" s="15"/>
      <c r="CX35" s="15"/>
      <c r="CY35" s="15"/>
      <c r="CZ35" s="15"/>
      <c r="DA35" s="15"/>
      <c r="DB35" s="15"/>
      <c r="DC35" s="15"/>
      <c r="DD35" s="15"/>
      <c r="DE35" s="15"/>
      <c r="DF35" s="15"/>
      <c r="DG35" s="15"/>
      <c r="DH35" s="15"/>
      <c r="DI35" s="15"/>
    </row>
    <row r="36" spans="1:113" s="3" customFormat="1" ht="30" customHeight="1" thickBot="1" x14ac:dyDescent="0.35">
      <c r="A36" s="19" t="s">
        <v>18</v>
      </c>
      <c r="B36" s="72" t="s">
        <v>81</v>
      </c>
      <c r="C36" s="73" t="s">
        <v>53</v>
      </c>
      <c r="D36" s="74">
        <v>0.75</v>
      </c>
      <c r="E36" s="77">
        <v>44518</v>
      </c>
      <c r="F36" s="76">
        <v>44547</v>
      </c>
      <c r="G36" s="14"/>
      <c r="H36" s="14">
        <f t="shared" si="42"/>
        <v>30</v>
      </c>
      <c r="I36" s="15"/>
      <c r="J36" s="15"/>
      <c r="K36" s="15"/>
      <c r="L36" s="15"/>
      <c r="M36" s="15"/>
      <c r="N36" s="15"/>
      <c r="O36" s="15"/>
      <c r="P36" s="15"/>
      <c r="Q36" s="15"/>
      <c r="R36" s="15"/>
      <c r="S36" s="15"/>
      <c r="T36" s="15"/>
      <c r="U36" s="15"/>
      <c r="V36" s="15"/>
      <c r="W36" s="15"/>
      <c r="X36" s="15"/>
      <c r="Y36" s="15"/>
      <c r="Z36" s="15"/>
      <c r="AA36" s="15"/>
      <c r="AB36" s="15"/>
      <c r="AC36" s="15"/>
      <c r="AD36" s="15"/>
      <c r="AE36" s="15"/>
      <c r="AF36" s="15"/>
      <c r="AG36" s="15"/>
      <c r="AH36" s="15"/>
      <c r="AI36" s="15"/>
      <c r="AJ36" s="15"/>
      <c r="AK36" s="15"/>
      <c r="AL36" s="15"/>
      <c r="AM36" s="15"/>
      <c r="AN36" s="15"/>
      <c r="AO36" s="15"/>
      <c r="AP36" s="15"/>
      <c r="AQ36" s="15"/>
      <c r="AR36" s="15"/>
      <c r="AS36" s="15"/>
      <c r="AT36" s="15"/>
      <c r="AU36" s="15"/>
      <c r="AV36" s="15"/>
      <c r="AW36" s="15"/>
      <c r="AX36" s="15"/>
      <c r="AY36" s="15"/>
      <c r="AZ36" s="15"/>
      <c r="BA36" s="15"/>
      <c r="BB36" s="15"/>
      <c r="BC36" s="15"/>
      <c r="BD36" s="15"/>
      <c r="BE36" s="15"/>
      <c r="BF36" s="15"/>
      <c r="BG36" s="15"/>
      <c r="BH36" s="15"/>
      <c r="BI36" s="15"/>
      <c r="BJ36" s="15"/>
      <c r="BK36" s="15"/>
      <c r="BL36" s="15"/>
      <c r="BM36" s="15"/>
      <c r="BN36" s="15"/>
      <c r="BO36" s="15"/>
      <c r="BP36" s="15"/>
      <c r="BQ36" s="15"/>
      <c r="BR36" s="15"/>
      <c r="BS36" s="15"/>
      <c r="BT36" s="15"/>
      <c r="BU36" s="15"/>
      <c r="BV36" s="15"/>
      <c r="BW36" s="15"/>
      <c r="BX36" s="15"/>
      <c r="BY36" s="15"/>
      <c r="BZ36" s="15"/>
      <c r="CA36" s="15"/>
      <c r="CB36" s="15"/>
      <c r="CC36" s="15"/>
      <c r="CD36" s="15"/>
      <c r="CE36" s="15"/>
      <c r="CF36" s="15"/>
      <c r="CG36" s="15"/>
      <c r="CH36" s="15"/>
      <c r="CI36" s="15"/>
      <c r="CJ36" s="15"/>
      <c r="CK36" s="15"/>
      <c r="CL36" s="15"/>
      <c r="CM36" s="15"/>
      <c r="CN36" s="15"/>
      <c r="CO36" s="15"/>
      <c r="CP36" s="15"/>
      <c r="CQ36" s="15"/>
      <c r="CR36" s="15"/>
      <c r="CS36" s="15"/>
      <c r="CT36" s="15"/>
      <c r="CU36" s="15"/>
      <c r="CV36" s="15"/>
      <c r="CW36" s="15"/>
      <c r="CX36" s="15"/>
      <c r="CY36" s="15"/>
      <c r="CZ36" s="15"/>
      <c r="DA36" s="15"/>
      <c r="DB36" s="15"/>
      <c r="DC36" s="15"/>
      <c r="DD36" s="15"/>
      <c r="DE36" s="15"/>
      <c r="DF36" s="15"/>
      <c r="DG36" s="15"/>
      <c r="DH36" s="15"/>
      <c r="DI36" s="15"/>
    </row>
    <row r="37" spans="1:113" s="3" customFormat="1" ht="30" customHeight="1" thickBot="1" x14ac:dyDescent="0.35">
      <c r="A37" s="18"/>
      <c r="B37" s="78" t="s">
        <v>55</v>
      </c>
      <c r="C37" s="73" t="s">
        <v>70</v>
      </c>
      <c r="D37" s="74">
        <v>0.75</v>
      </c>
      <c r="E37" s="77">
        <v>44549</v>
      </c>
      <c r="F37" s="76">
        <v>44550</v>
      </c>
      <c r="G37" s="14"/>
      <c r="H37" s="14">
        <f t="shared" si="42"/>
        <v>2</v>
      </c>
      <c r="I37" s="15"/>
      <c r="J37" s="15"/>
      <c r="K37" s="15"/>
      <c r="L37" s="15"/>
      <c r="M37" s="15"/>
      <c r="N37" s="15"/>
      <c r="O37" s="15"/>
      <c r="P37" s="15"/>
      <c r="Q37" s="15"/>
      <c r="R37" s="15"/>
      <c r="S37" s="15"/>
      <c r="T37" s="15"/>
      <c r="U37" s="15"/>
      <c r="V37" s="15"/>
      <c r="W37" s="15"/>
      <c r="X37" s="15"/>
      <c r="Y37" s="16"/>
      <c r="Z37" s="15"/>
      <c r="AA37" s="15"/>
      <c r="AB37" s="15"/>
      <c r="AC37" s="15"/>
      <c r="AD37" s="15"/>
      <c r="AE37" s="15"/>
      <c r="AF37" s="15"/>
      <c r="AG37" s="15"/>
      <c r="AH37" s="15"/>
      <c r="AI37" s="15"/>
      <c r="AJ37" s="15"/>
      <c r="AK37" s="15"/>
      <c r="AL37" s="15"/>
      <c r="AM37" s="15"/>
      <c r="AN37" s="15"/>
      <c r="AO37" s="15"/>
      <c r="AP37" s="15"/>
      <c r="AQ37" s="15"/>
      <c r="AR37" s="15"/>
      <c r="AS37" s="15"/>
      <c r="AT37" s="15"/>
      <c r="AU37" s="15"/>
      <c r="AV37" s="15"/>
      <c r="AW37" s="15"/>
      <c r="AX37" s="15"/>
      <c r="AY37" s="15"/>
      <c r="AZ37" s="15"/>
      <c r="BA37" s="15"/>
      <c r="BB37" s="15"/>
      <c r="BC37" s="15"/>
      <c r="BD37" s="15"/>
      <c r="BE37" s="15"/>
      <c r="BF37" s="15"/>
      <c r="BG37" s="15"/>
      <c r="BH37" s="15"/>
      <c r="BI37" s="15"/>
      <c r="BJ37" s="15"/>
      <c r="BK37" s="15"/>
      <c r="BL37" s="15"/>
      <c r="BM37" s="15"/>
      <c r="BN37" s="15"/>
      <c r="BO37" s="15"/>
      <c r="BP37" s="15"/>
      <c r="BQ37" s="15"/>
      <c r="BR37" s="15"/>
      <c r="BS37" s="15"/>
      <c r="BT37" s="15"/>
      <c r="BU37" s="15"/>
      <c r="BV37" s="15"/>
      <c r="BW37" s="15"/>
      <c r="BX37" s="15"/>
      <c r="BY37" s="15"/>
      <c r="BZ37" s="15"/>
      <c r="CA37" s="15"/>
      <c r="CB37" s="15"/>
      <c r="CC37" s="15"/>
      <c r="CD37" s="15"/>
      <c r="CE37" s="15"/>
      <c r="CF37" s="15"/>
      <c r="CG37" s="15"/>
      <c r="CH37" s="15"/>
      <c r="CI37" s="15"/>
      <c r="CJ37" s="15"/>
      <c r="CK37" s="15"/>
      <c r="CL37" s="15"/>
      <c r="CM37" s="15"/>
      <c r="CN37" s="15"/>
      <c r="CO37" s="15"/>
      <c r="CP37" s="15"/>
      <c r="CQ37" s="15"/>
      <c r="CR37" s="15"/>
      <c r="CS37" s="15"/>
      <c r="CT37" s="15"/>
      <c r="CU37" s="15"/>
      <c r="CV37" s="15"/>
      <c r="CW37" s="15"/>
      <c r="CX37" s="15"/>
      <c r="CY37" s="15"/>
      <c r="CZ37" s="15"/>
      <c r="DA37" s="15"/>
      <c r="DB37" s="15"/>
      <c r="DC37" s="15"/>
      <c r="DD37" s="15"/>
      <c r="DE37" s="15"/>
      <c r="DF37" s="15"/>
      <c r="DG37" s="15"/>
      <c r="DH37" s="15"/>
      <c r="DI37" s="15"/>
    </row>
    <row r="38" spans="1:113" s="3" customFormat="1" ht="30" customHeight="1" thickBot="1" x14ac:dyDescent="0.35">
      <c r="A38" s="18"/>
      <c r="B38" s="72" t="s">
        <v>72</v>
      </c>
      <c r="C38" s="73" t="s">
        <v>71</v>
      </c>
      <c r="D38" s="74">
        <v>1</v>
      </c>
      <c r="E38" s="77">
        <v>44550</v>
      </c>
      <c r="F38" s="77">
        <v>44552</v>
      </c>
      <c r="G38" s="14"/>
      <c r="H38" s="14">
        <f t="shared" si="42"/>
        <v>3</v>
      </c>
      <c r="I38" s="15"/>
      <c r="J38" s="15"/>
      <c r="K38" s="15"/>
      <c r="L38" s="15"/>
      <c r="M38" s="15"/>
      <c r="N38" s="15"/>
      <c r="O38" s="15"/>
      <c r="P38" s="15"/>
      <c r="Q38" s="15"/>
      <c r="R38" s="15"/>
      <c r="S38" s="15"/>
      <c r="T38" s="15"/>
      <c r="U38" s="15"/>
      <c r="V38" s="15"/>
      <c r="W38" s="15"/>
      <c r="X38" s="15"/>
      <c r="Y38" s="15"/>
      <c r="Z38" s="15"/>
      <c r="AA38" s="15"/>
      <c r="AB38" s="15"/>
      <c r="AC38" s="15"/>
      <c r="AD38" s="15"/>
      <c r="AE38" s="15"/>
      <c r="AF38" s="15"/>
      <c r="AG38" s="15"/>
      <c r="AH38" s="15"/>
      <c r="AI38" s="15"/>
      <c r="AJ38" s="15"/>
      <c r="AK38" s="15"/>
      <c r="AL38" s="15"/>
      <c r="AM38" s="15"/>
      <c r="AN38" s="15"/>
      <c r="AO38" s="15"/>
      <c r="AP38" s="15"/>
      <c r="AQ38" s="15"/>
      <c r="AR38" s="15"/>
      <c r="AS38" s="15"/>
      <c r="AT38" s="15"/>
      <c r="AU38" s="15"/>
      <c r="AV38" s="15"/>
      <c r="AW38" s="15"/>
      <c r="AX38" s="15"/>
      <c r="AY38" s="15"/>
      <c r="AZ38" s="15"/>
      <c r="BA38" s="15"/>
      <c r="BB38" s="15"/>
      <c r="BC38" s="15"/>
      <c r="BD38" s="15"/>
      <c r="BE38" s="15"/>
      <c r="BF38" s="15"/>
      <c r="BG38" s="15"/>
      <c r="BH38" s="15"/>
      <c r="BI38" s="15"/>
      <c r="BJ38" s="15"/>
      <c r="BK38" s="15"/>
      <c r="BL38" s="15"/>
      <c r="BM38" s="15"/>
      <c r="BN38" s="15"/>
      <c r="BO38" s="15"/>
      <c r="BP38" s="15"/>
      <c r="BQ38" s="15"/>
      <c r="BR38" s="15"/>
      <c r="BS38" s="15"/>
      <c r="BT38" s="15"/>
      <c r="BU38" s="15"/>
      <c r="BV38" s="15"/>
      <c r="BW38" s="15"/>
      <c r="BX38" s="15"/>
      <c r="BY38" s="15"/>
      <c r="BZ38" s="15"/>
      <c r="CA38" s="15"/>
      <c r="CB38" s="15"/>
      <c r="CC38" s="15"/>
      <c r="CD38" s="15"/>
      <c r="CE38" s="15"/>
      <c r="CF38" s="15"/>
      <c r="CG38" s="15"/>
      <c r="CH38" s="15"/>
      <c r="CI38" s="15"/>
      <c r="CJ38" s="15"/>
      <c r="CK38" s="15"/>
      <c r="CL38" s="15"/>
      <c r="CM38" s="15"/>
      <c r="CN38" s="15"/>
      <c r="CO38" s="15"/>
      <c r="CP38" s="15"/>
      <c r="CQ38" s="15"/>
      <c r="CR38" s="15"/>
      <c r="CS38" s="15"/>
      <c r="CT38" s="15"/>
      <c r="CU38" s="15"/>
      <c r="CV38" s="15"/>
      <c r="CW38" s="15"/>
      <c r="CX38" s="15"/>
      <c r="CY38" s="15"/>
      <c r="CZ38" s="15"/>
      <c r="DA38" s="15"/>
      <c r="DB38" s="15"/>
      <c r="DC38" s="15"/>
      <c r="DD38" s="15"/>
      <c r="DE38" s="15"/>
      <c r="DF38" s="15"/>
      <c r="DG38" s="15"/>
      <c r="DH38" s="15"/>
      <c r="DI38" s="15"/>
    </row>
  </sheetData>
  <mergeCells count="19">
    <mergeCell ref="CV4:DB4"/>
    <mergeCell ref="DC4:DI4"/>
    <mergeCell ref="BM4:BS4"/>
    <mergeCell ref="BT4:BZ4"/>
    <mergeCell ref="CA4:CG4"/>
    <mergeCell ref="CH4:CN4"/>
    <mergeCell ref="CO4:CU4"/>
    <mergeCell ref="AY4:BE4"/>
    <mergeCell ref="BF4:BL4"/>
    <mergeCell ref="E3:F3"/>
    <mergeCell ref="I4:O4"/>
    <mergeCell ref="P4:V4"/>
    <mergeCell ref="W4:AC4"/>
    <mergeCell ref="AD4:AJ4"/>
    <mergeCell ref="C3:D3"/>
    <mergeCell ref="C4:D4"/>
    <mergeCell ref="B5:G5"/>
    <mergeCell ref="AK4:AQ4"/>
    <mergeCell ref="AR4:AX4"/>
  </mergeCells>
  <conditionalFormatting sqref="D7:D8 D10:D23 D30:D36 D25:D28">
    <cfRule type="dataBar" priority="181">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11:N11 P11:BL11 I17:DI23 I12:BL16 I5:DI8 BM10:DI16 I10:BL10 BM30:DI36 I25:DI28">
    <cfRule type="expression" dxfId="35" priority="200">
      <formula>AND(TODAY()&gt;=I$5,TODAY()&lt;J$5)</formula>
    </cfRule>
  </conditionalFormatting>
  <conditionalFormatting sqref="I11:N11 P11:BL11 I17:DI23 I12:BL16 I7:DI8 BM10:DI16 I10:BL10 BM30:DI36 I25:DI28 I34:BL38">
    <cfRule type="expression" dxfId="34" priority="194">
      <formula>AND(task_start&lt;=I$5,ROUNDDOWN((task_end-task_start+1)*task_progress,0)+task_start-1&gt;=I$5)</formula>
    </cfRule>
    <cfRule type="expression" dxfId="33" priority="195" stopIfTrue="1">
      <formula>AND(task_end&gt;=I$5,task_start&lt;J$5)</formula>
    </cfRule>
  </conditionalFormatting>
  <conditionalFormatting sqref="I30:BL30 I32:BL33 I31:N31 P31:BL31">
    <cfRule type="expression" dxfId="32" priority="167">
      <formula>AND(TODAY()&gt;=I$5,TODAY()&lt;J$5)</formula>
    </cfRule>
  </conditionalFormatting>
  <conditionalFormatting sqref="I30:BL30 I32:BL33 I31:N31 P31:BL31">
    <cfRule type="expression" dxfId="31" priority="165">
      <formula>AND(task_start&lt;=I$5,ROUNDDOWN((task_end-task_start+1)*task_progress,0)+task_start-1&gt;=I$5)</formula>
    </cfRule>
    <cfRule type="expression" dxfId="30" priority="166" stopIfTrue="1">
      <formula>AND(task_end&gt;=I$5,task_start&lt;J$5)</formula>
    </cfRule>
  </conditionalFormatting>
  <conditionalFormatting sqref="D37:D38">
    <cfRule type="dataBar" priority="154">
      <dataBar>
        <cfvo type="num" val="0"/>
        <cfvo type="num" val="1"/>
        <color theme="0" tint="-0.249977111117893"/>
      </dataBar>
      <extLst>
        <ext xmlns:x14="http://schemas.microsoft.com/office/spreadsheetml/2009/9/main" uri="{B025F937-C7B1-47D3-B67F-A62EFF666E3E}">
          <x14:id>{5B52438B-B07C-4C11-9DA6-1E34F045A8DC}</x14:id>
        </ext>
      </extLst>
    </cfRule>
  </conditionalFormatting>
  <conditionalFormatting sqref="BM37:BS38">
    <cfRule type="expression" dxfId="29" priority="202">
      <formula>AND(TODAY()&gt;=BM$5,TODAY()&lt;BN$5)</formula>
    </cfRule>
  </conditionalFormatting>
  <conditionalFormatting sqref="BM37:BS38">
    <cfRule type="expression" dxfId="28" priority="140">
      <formula>AND(task_start&lt;=BM$5,ROUNDDOWN((task_end-task_start+1)*task_progress,0)+task_start-1&gt;=BM$5)</formula>
    </cfRule>
    <cfRule type="expression" dxfId="27" priority="141" stopIfTrue="1">
      <formula>AND(task_end&gt;=BM$5,task_start&lt;BN$5)</formula>
    </cfRule>
  </conditionalFormatting>
  <conditionalFormatting sqref="BT37:BZ38">
    <cfRule type="expression" dxfId="26" priority="203">
      <formula>AND(TODAY()&gt;=BT$5,TODAY()&lt;BU$5)</formula>
    </cfRule>
  </conditionalFormatting>
  <conditionalFormatting sqref="BT37:BZ38">
    <cfRule type="expression" dxfId="25" priority="128">
      <formula>AND(task_start&lt;=BT$5,ROUNDDOWN((task_end-task_start+1)*task_progress,0)+task_start-1&gt;=BT$5)</formula>
    </cfRule>
    <cfRule type="expression" dxfId="24" priority="129" stopIfTrue="1">
      <formula>AND(task_end&gt;=BT$5,task_start&lt;BU$5)</formula>
    </cfRule>
  </conditionalFormatting>
  <conditionalFormatting sqref="CA37:CG38">
    <cfRule type="expression" dxfId="23" priority="204">
      <formula>AND(TODAY()&gt;=CA$5,TODAY()&lt;CB$5)</formula>
    </cfRule>
  </conditionalFormatting>
  <conditionalFormatting sqref="CA37:CG38">
    <cfRule type="expression" dxfId="22" priority="116">
      <formula>AND(task_start&lt;=CA$5,ROUNDDOWN((task_end-task_start+1)*task_progress,0)+task_start-1&gt;=CA$5)</formula>
    </cfRule>
    <cfRule type="expression" dxfId="21" priority="117" stopIfTrue="1">
      <formula>AND(task_end&gt;=CA$5,task_start&lt;CB$5)</formula>
    </cfRule>
  </conditionalFormatting>
  <conditionalFormatting sqref="CH37:CN38">
    <cfRule type="expression" dxfId="20" priority="205">
      <formula>AND(TODAY()&gt;=CH$5,TODAY()&lt;CI$5)</formula>
    </cfRule>
  </conditionalFormatting>
  <conditionalFormatting sqref="CH37:CN38">
    <cfRule type="expression" dxfId="19" priority="104">
      <formula>AND(task_start&lt;=CH$5,ROUNDDOWN((task_end-task_start+1)*task_progress,0)+task_start-1&gt;=CH$5)</formula>
    </cfRule>
    <cfRule type="expression" dxfId="18" priority="105" stopIfTrue="1">
      <formula>AND(task_end&gt;=CH$5,task_start&lt;CI$5)</formula>
    </cfRule>
  </conditionalFormatting>
  <conditionalFormatting sqref="CO37:CU38">
    <cfRule type="expression" dxfId="17" priority="206">
      <formula>AND(TODAY()&gt;=CO$5,TODAY()&lt;CP$5)</formula>
    </cfRule>
  </conditionalFormatting>
  <conditionalFormatting sqref="CO37:CU38">
    <cfRule type="expression" dxfId="16" priority="92">
      <formula>AND(task_start&lt;=CO$5,ROUNDDOWN((task_end-task_start+1)*task_progress,0)+task_start-1&gt;=CO$5)</formula>
    </cfRule>
    <cfRule type="expression" dxfId="15" priority="93" stopIfTrue="1">
      <formula>AND(task_end&gt;=CO$5,task_start&lt;CP$5)</formula>
    </cfRule>
  </conditionalFormatting>
  <conditionalFormatting sqref="CV37:DB38">
    <cfRule type="expression" dxfId="14" priority="207">
      <formula>AND(TODAY()&gt;=CV$5,TODAY()&lt;CW$5)</formula>
    </cfRule>
  </conditionalFormatting>
  <conditionalFormatting sqref="CV37:DB38">
    <cfRule type="expression" dxfId="13" priority="80">
      <formula>AND(task_start&lt;=CV$5,ROUNDDOWN((task_end-task_start+1)*task_progress,0)+task_start-1&gt;=CV$5)</formula>
    </cfRule>
    <cfRule type="expression" dxfId="12" priority="81" stopIfTrue="1">
      <formula>AND(task_end&gt;=CV$5,task_start&lt;CW$5)</formula>
    </cfRule>
  </conditionalFormatting>
  <conditionalFormatting sqref="DC37:DI38">
    <cfRule type="expression" dxfId="11" priority="208">
      <formula>AND(TODAY()&gt;=DC$5,TODAY()&lt;DD$5)</formula>
    </cfRule>
  </conditionalFormatting>
  <conditionalFormatting sqref="DC37:DI38">
    <cfRule type="expression" dxfId="10" priority="68">
      <formula>AND(task_start&lt;=DC$5,ROUNDDOWN((task_end-task_start+1)*task_progress,0)+task_start-1&gt;=DC$5)</formula>
    </cfRule>
    <cfRule type="expression" dxfId="9" priority="69" stopIfTrue="1">
      <formula>AND(task_end&gt;=DC$5,task_start&lt;DD$5)</formula>
    </cfRule>
  </conditionalFormatting>
  <conditionalFormatting sqref="D29">
    <cfRule type="dataBar" priority="64">
      <dataBar>
        <cfvo type="num" val="0"/>
        <cfvo type="num" val="1"/>
        <color theme="0" tint="-0.249977111117893"/>
      </dataBar>
      <extLst>
        <ext xmlns:x14="http://schemas.microsoft.com/office/spreadsheetml/2009/9/main" uri="{B025F937-C7B1-47D3-B67F-A62EFF666E3E}">
          <x14:id>{52B64488-5289-48BA-8FDB-0330664F66AE}</x14:id>
        </ext>
      </extLst>
    </cfRule>
  </conditionalFormatting>
  <conditionalFormatting sqref="I29:DI29">
    <cfRule type="expression" dxfId="8" priority="67">
      <formula>AND(TODAY()&gt;=I$5,TODAY()&lt;J$5)</formula>
    </cfRule>
  </conditionalFormatting>
  <conditionalFormatting sqref="I29:DI29">
    <cfRule type="expression" dxfId="7" priority="65">
      <formula>AND(task_start&lt;=I$5,ROUNDDOWN((task_end-task_start+1)*task_progress,0)+task_start-1&gt;=I$5)</formula>
    </cfRule>
    <cfRule type="expression" dxfId="6" priority="66" stopIfTrue="1">
      <formula>AND(task_end&gt;=I$5,task_start&lt;J$5)</formula>
    </cfRule>
  </conditionalFormatting>
  <conditionalFormatting sqref="D9">
    <cfRule type="dataBar" priority="5">
      <dataBar>
        <cfvo type="num" val="0"/>
        <cfvo type="num" val="1"/>
        <color theme="0" tint="-0.249977111117893"/>
      </dataBar>
      <extLst>
        <ext xmlns:x14="http://schemas.microsoft.com/office/spreadsheetml/2009/9/main" uri="{B025F937-C7B1-47D3-B67F-A62EFF666E3E}">
          <x14:id>{0892FD36-E841-4C3E-A0FD-C2483A2E65E9}</x14:id>
        </ext>
      </extLst>
    </cfRule>
  </conditionalFormatting>
  <conditionalFormatting sqref="I9:DI9">
    <cfRule type="expression" dxfId="5" priority="8">
      <formula>AND(TODAY()&gt;=I$5,TODAY()&lt;J$5)</formula>
    </cfRule>
  </conditionalFormatting>
  <conditionalFormatting sqref="I9:DI9">
    <cfRule type="expression" dxfId="4" priority="6">
      <formula>AND(task_start&lt;=I$5,ROUNDDOWN((task_end-task_start+1)*task_progress,0)+task_start-1&gt;=I$5)</formula>
    </cfRule>
    <cfRule type="expression" dxfId="3" priority="7" stopIfTrue="1">
      <formula>AND(task_end&gt;=I$5,task_start&lt;J$5)</formula>
    </cfRule>
  </conditionalFormatting>
  <conditionalFormatting sqref="D24">
    <cfRule type="dataBar" priority="1">
      <dataBar>
        <cfvo type="num" val="0"/>
        <cfvo type="num" val="1"/>
        <color theme="0" tint="-0.249977111117893"/>
      </dataBar>
      <extLst>
        <ext xmlns:x14="http://schemas.microsoft.com/office/spreadsheetml/2009/9/main" uri="{B025F937-C7B1-47D3-B67F-A62EFF666E3E}">
          <x14:id>{2EA88E62-51E0-4553-B51C-E6BBF7ABBDE0}</x14:id>
        </ext>
      </extLst>
    </cfRule>
  </conditionalFormatting>
  <conditionalFormatting sqref="I24:DI24">
    <cfRule type="expression" dxfId="2" priority="4">
      <formula>AND(TODAY()&gt;=I$5,TODAY()&lt;J$5)</formula>
    </cfRule>
  </conditionalFormatting>
  <conditionalFormatting sqref="I24:DI24">
    <cfRule type="expression" dxfId="1" priority="2">
      <formula>AND(task_start&lt;=I$5,ROUNDDOWN((task_end-task_start+1)*task_progress,0)+task_start-1&gt;=I$5)</formula>
    </cfRule>
    <cfRule type="expression" dxfId="0" priority="3"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hyperlinks>
    <hyperlink ref="I2" r:id="rId1" xr:uid="{00000000-0004-0000-0000-000000000000}"/>
    <hyperlink ref="I1" r:id="rId2" xr:uid="{00000000-0004-0000-0000-000001000000}"/>
  </hyperlinks>
  <printOptions horizontalCentered="1"/>
  <pageMargins left="0.35" right="0.35" top="0.35" bottom="0.5" header="0.3" footer="0.3"/>
  <pageSetup scale="57" fitToHeight="0" orientation="landscape" r:id="rId3"/>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D7:D8 D10:D23 D30:D36 D25:D28</xm:sqref>
        </x14:conditionalFormatting>
        <x14:conditionalFormatting xmlns:xm="http://schemas.microsoft.com/office/excel/2006/main">
          <x14:cfRule type="dataBar" id="{5B52438B-B07C-4C11-9DA6-1E34F045A8DC}">
            <x14:dataBar minLength="0" maxLength="100" gradient="0">
              <x14:cfvo type="num">
                <xm:f>0</xm:f>
              </x14:cfvo>
              <x14:cfvo type="num">
                <xm:f>1</xm:f>
              </x14:cfvo>
              <x14:negativeFillColor rgb="FFFF0000"/>
              <x14:axisColor rgb="FF000000"/>
            </x14:dataBar>
          </x14:cfRule>
          <xm:sqref>D37:D38</xm:sqref>
        </x14:conditionalFormatting>
        <x14:conditionalFormatting xmlns:xm="http://schemas.microsoft.com/office/excel/2006/main">
          <x14:cfRule type="dataBar" id="{52B64488-5289-48BA-8FDB-0330664F66AE}">
            <x14:dataBar minLength="0" maxLength="100" gradient="0">
              <x14:cfvo type="num">
                <xm:f>0</xm:f>
              </x14:cfvo>
              <x14:cfvo type="num">
                <xm:f>1</xm:f>
              </x14:cfvo>
              <x14:negativeFillColor rgb="FFFF0000"/>
              <x14:axisColor rgb="FF000000"/>
            </x14:dataBar>
          </x14:cfRule>
          <xm:sqref>D29</xm:sqref>
        </x14:conditionalFormatting>
        <x14:conditionalFormatting xmlns:xm="http://schemas.microsoft.com/office/excel/2006/main">
          <x14:cfRule type="dataBar" id="{0892FD36-E841-4C3E-A0FD-C2483A2E65E9}">
            <x14:dataBar minLength="0" maxLength="100" gradient="0">
              <x14:cfvo type="num">
                <xm:f>0</xm:f>
              </x14:cfvo>
              <x14:cfvo type="num">
                <xm:f>1</xm:f>
              </x14:cfvo>
              <x14:negativeFillColor rgb="FFFF0000"/>
              <x14:axisColor rgb="FF000000"/>
            </x14:dataBar>
          </x14:cfRule>
          <xm:sqref>D9</xm:sqref>
        </x14:conditionalFormatting>
        <x14:conditionalFormatting xmlns:xm="http://schemas.microsoft.com/office/excel/2006/main">
          <x14:cfRule type="dataBar" id="{2EA88E62-51E0-4553-B51C-E6BBF7ABBDE0}">
            <x14:dataBar minLength="0" maxLength="100" gradient="0">
              <x14:cfvo type="num">
                <xm:f>0</xm:f>
              </x14:cfvo>
              <x14:cfvo type="num">
                <xm:f>1</xm:f>
              </x14:cfvo>
              <x14:negativeFillColor rgb="FFFF0000"/>
              <x14:axisColor rgb="FF000000"/>
            </x14:dataBar>
          </x14:cfRule>
          <xm:sqref>D24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E497CE-6878-4FB0-A9D3-AFBC7E46D2E5}">
  <dimension ref="A1:F16"/>
  <sheetViews>
    <sheetView topLeftCell="A4" zoomScale="110" zoomScaleNormal="110" workbookViewId="0">
      <selection activeCell="H10" sqref="H10"/>
    </sheetView>
  </sheetViews>
  <sheetFormatPr defaultRowHeight="14.4" x14ac:dyDescent="0.3"/>
  <cols>
    <col min="1" max="1" width="21.109375" customWidth="1"/>
    <col min="2" max="2" width="6" customWidth="1"/>
    <col min="3" max="3" width="31.109375" customWidth="1"/>
    <col min="4" max="6" width="23.5546875" customWidth="1"/>
  </cols>
  <sheetData>
    <row r="1" spans="1:6" x14ac:dyDescent="0.3">
      <c r="A1" t="s">
        <v>84</v>
      </c>
    </row>
    <row r="2" spans="1:6" ht="15" thickBot="1" x14ac:dyDescent="0.35"/>
    <row r="3" spans="1:6" ht="15" thickBot="1" x14ac:dyDescent="0.35">
      <c r="C3" s="91" t="s">
        <v>102</v>
      </c>
      <c r="D3" s="92"/>
    </row>
    <row r="4" spans="1:6" x14ac:dyDescent="0.3">
      <c r="C4" s="132" t="s">
        <v>85</v>
      </c>
      <c r="D4" s="132"/>
      <c r="E4" s="132"/>
      <c r="F4" s="132"/>
    </row>
    <row r="5" spans="1:6" ht="15" thickBot="1" x14ac:dyDescent="0.35">
      <c r="C5" s="5" t="s">
        <v>98</v>
      </c>
      <c r="D5" s="5" t="s">
        <v>99</v>
      </c>
      <c r="E5" s="5" t="s">
        <v>100</v>
      </c>
      <c r="F5" s="5" t="s">
        <v>101</v>
      </c>
    </row>
    <row r="6" spans="1:6" ht="32.4" customHeight="1" x14ac:dyDescent="0.3">
      <c r="A6" s="79" t="s">
        <v>86</v>
      </c>
      <c r="B6" t="s">
        <v>95</v>
      </c>
      <c r="C6" s="93" t="s">
        <v>88</v>
      </c>
      <c r="D6" s="94" t="s">
        <v>88</v>
      </c>
      <c r="E6" s="95" t="s">
        <v>88</v>
      </c>
      <c r="F6" s="95" t="s">
        <v>88</v>
      </c>
    </row>
    <row r="7" spans="1:6" ht="32.4" customHeight="1" thickBot="1" x14ac:dyDescent="0.35">
      <c r="A7" t="s">
        <v>103</v>
      </c>
      <c r="C7" s="96" t="s">
        <v>92</v>
      </c>
      <c r="D7" s="97" t="s">
        <v>89</v>
      </c>
      <c r="E7" s="98" t="s">
        <v>90</v>
      </c>
      <c r="F7" s="98" t="s">
        <v>91</v>
      </c>
    </row>
    <row r="8" spans="1:6" ht="32.4" customHeight="1" x14ac:dyDescent="0.3">
      <c r="B8" t="s">
        <v>96</v>
      </c>
      <c r="C8" s="80" t="s">
        <v>94</v>
      </c>
      <c r="D8" s="80" t="s">
        <v>94</v>
      </c>
      <c r="E8" s="80" t="s">
        <v>94</v>
      </c>
      <c r="F8" s="81" t="s">
        <v>94</v>
      </c>
    </row>
    <row r="9" spans="1:6" ht="32.4" customHeight="1" thickBot="1" x14ac:dyDescent="0.35">
      <c r="C9" s="82" t="s">
        <v>92</v>
      </c>
      <c r="D9" s="83" t="s">
        <v>89</v>
      </c>
      <c r="E9" s="84" t="s">
        <v>90</v>
      </c>
      <c r="F9" s="83" t="s">
        <v>91</v>
      </c>
    </row>
    <row r="10" spans="1:6" ht="32.4" customHeight="1" x14ac:dyDescent="0.3">
      <c r="B10" t="s">
        <v>97</v>
      </c>
      <c r="C10" s="85" t="s">
        <v>87</v>
      </c>
      <c r="D10" s="86" t="s">
        <v>87</v>
      </c>
      <c r="E10" s="87" t="s">
        <v>87</v>
      </c>
      <c r="F10" s="87" t="s">
        <v>87</v>
      </c>
    </row>
    <row r="11" spans="1:6" ht="32.4" customHeight="1" thickBot="1" x14ac:dyDescent="0.35">
      <c r="C11" s="88" t="s">
        <v>92</v>
      </c>
      <c r="D11" s="89" t="s">
        <v>89</v>
      </c>
      <c r="E11" s="90" t="s">
        <v>90</v>
      </c>
      <c r="F11" s="90" t="s">
        <v>91</v>
      </c>
    </row>
    <row r="14" spans="1:6" x14ac:dyDescent="0.3">
      <c r="C14" t="s">
        <v>93</v>
      </c>
    </row>
    <row r="16" spans="1:6" x14ac:dyDescent="0.3">
      <c r="C16" t="s">
        <v>104</v>
      </c>
    </row>
  </sheetData>
  <mergeCells count="1">
    <mergeCell ref="C4:F4"/>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6C1DEB-C781-4451-B809-BC5C20886C0F}">
  <dimension ref="E8:L23"/>
  <sheetViews>
    <sheetView topLeftCell="B4" zoomScale="175" zoomScaleNormal="175" workbookViewId="0">
      <selection activeCell="G12" sqref="G12"/>
    </sheetView>
  </sheetViews>
  <sheetFormatPr defaultRowHeight="14.4" x14ac:dyDescent="0.3"/>
  <cols>
    <col min="10" max="10" width="12.33203125" customWidth="1"/>
  </cols>
  <sheetData>
    <row r="8" spans="5:12" x14ac:dyDescent="0.3">
      <c r="E8" t="s">
        <v>105</v>
      </c>
    </row>
    <row r="10" spans="5:12" x14ac:dyDescent="0.3">
      <c r="L10" s="99"/>
    </row>
    <row r="11" spans="5:12" x14ac:dyDescent="0.3">
      <c r="E11" t="s">
        <v>106</v>
      </c>
      <c r="G11" t="s">
        <v>107</v>
      </c>
      <c r="H11" t="s">
        <v>109</v>
      </c>
      <c r="J11" t="s">
        <v>111</v>
      </c>
      <c r="K11" t="s">
        <v>113</v>
      </c>
      <c r="L11" s="99" t="s">
        <v>115</v>
      </c>
    </row>
    <row r="12" spans="5:12" x14ac:dyDescent="0.3">
      <c r="L12" s="99"/>
    </row>
    <row r="13" spans="5:12" x14ac:dyDescent="0.3">
      <c r="E13" t="s">
        <v>106</v>
      </c>
      <c r="G13" t="s">
        <v>108</v>
      </c>
      <c r="H13" t="s">
        <v>110</v>
      </c>
      <c r="J13" t="s">
        <v>112</v>
      </c>
      <c r="K13" t="s">
        <v>114</v>
      </c>
      <c r="L13" s="99" t="s">
        <v>116</v>
      </c>
    </row>
    <row r="14" spans="5:12" x14ac:dyDescent="0.3">
      <c r="L14" s="99"/>
    </row>
    <row r="19" spans="5:6" x14ac:dyDescent="0.3">
      <c r="E19" t="s">
        <v>119</v>
      </c>
    </row>
    <row r="21" spans="5:6" x14ac:dyDescent="0.3">
      <c r="F21" t="s">
        <v>118</v>
      </c>
    </row>
    <row r="23" spans="5:6" x14ac:dyDescent="0.3">
      <c r="F23" t="s">
        <v>117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FC990B-E40F-4879-9272-07C64476C812}">
  <dimension ref="A1:O44"/>
  <sheetViews>
    <sheetView topLeftCell="B10" zoomScale="112" zoomScaleNormal="112" workbookViewId="0">
      <selection activeCell="L34" sqref="L34"/>
    </sheetView>
  </sheetViews>
  <sheetFormatPr defaultRowHeight="14.4" x14ac:dyDescent="0.3"/>
  <cols>
    <col min="4" max="4" width="8.88671875" style="106"/>
    <col min="7" max="7" width="8.88671875" style="106"/>
    <col min="9" max="9" width="8.88671875" style="106"/>
    <col min="13" max="13" width="26.5546875" customWidth="1"/>
    <col min="14" max="14" width="12.33203125" customWidth="1"/>
  </cols>
  <sheetData>
    <row r="1" spans="1:14" x14ac:dyDescent="0.3">
      <c r="A1" s="102">
        <v>4.2361111111111106E-2</v>
      </c>
    </row>
    <row r="4" spans="1:14" x14ac:dyDescent="0.3">
      <c r="A4" t="s">
        <v>125</v>
      </c>
      <c r="B4" t="s">
        <v>124</v>
      </c>
      <c r="C4" t="s">
        <v>126</v>
      </c>
    </row>
    <row r="5" spans="1:14" x14ac:dyDescent="0.3">
      <c r="A5">
        <v>634</v>
      </c>
      <c r="B5">
        <v>14.9</v>
      </c>
      <c r="C5">
        <v>14.12</v>
      </c>
      <c r="K5">
        <v>634</v>
      </c>
      <c r="L5">
        <v>14.89</v>
      </c>
      <c r="M5">
        <v>14.12</v>
      </c>
    </row>
    <row r="6" spans="1:14" x14ac:dyDescent="0.3">
      <c r="A6">
        <v>844</v>
      </c>
      <c r="B6">
        <v>7.6</v>
      </c>
      <c r="C6">
        <v>30.22</v>
      </c>
      <c r="K6">
        <v>555</v>
      </c>
      <c r="L6">
        <v>1.29</v>
      </c>
      <c r="M6">
        <v>5.9</v>
      </c>
    </row>
    <row r="7" spans="1:14" x14ac:dyDescent="0.3">
      <c r="A7">
        <v>421</v>
      </c>
      <c r="B7">
        <v>10.199999999999999</v>
      </c>
      <c r="C7">
        <v>14.9</v>
      </c>
      <c r="K7">
        <v>719</v>
      </c>
      <c r="L7">
        <v>4.3</v>
      </c>
      <c r="M7">
        <v>2.74</v>
      </c>
    </row>
    <row r="8" spans="1:14" x14ac:dyDescent="0.3">
      <c r="A8">
        <v>857</v>
      </c>
      <c r="B8">
        <v>10.9</v>
      </c>
      <c r="C8">
        <v>19.5</v>
      </c>
      <c r="K8">
        <v>453</v>
      </c>
      <c r="L8">
        <v>42.6</v>
      </c>
      <c r="M8">
        <v>8.8000000000000007</v>
      </c>
    </row>
    <row r="9" spans="1:14" x14ac:dyDescent="0.3">
      <c r="A9">
        <v>797</v>
      </c>
      <c r="B9">
        <v>9.16</v>
      </c>
      <c r="C9">
        <v>1.7</v>
      </c>
      <c r="K9">
        <v>706</v>
      </c>
      <c r="L9">
        <v>3.53</v>
      </c>
      <c r="M9">
        <v>8.4499999999999993</v>
      </c>
    </row>
    <row r="10" spans="1:14" ht="15" thickBot="1" x14ac:dyDescent="0.35">
      <c r="A10">
        <v>231</v>
      </c>
      <c r="B10">
        <v>2.1</v>
      </c>
      <c r="C10">
        <v>1.4</v>
      </c>
      <c r="L10">
        <f>SUM(L5:L9)</f>
        <v>66.61</v>
      </c>
      <c r="M10">
        <f>SUM(M5:M9)</f>
        <v>40.01</v>
      </c>
    </row>
    <row r="11" spans="1:14" ht="15" thickBot="1" x14ac:dyDescent="0.35">
      <c r="A11">
        <v>40</v>
      </c>
      <c r="B11">
        <v>7.63</v>
      </c>
      <c r="C11">
        <v>1.37</v>
      </c>
      <c r="K11" t="s">
        <v>129</v>
      </c>
      <c r="L11" t="s">
        <v>127</v>
      </c>
      <c r="M11" t="s">
        <v>128</v>
      </c>
      <c r="N11" s="110">
        <v>173.20999999999998</v>
      </c>
    </row>
    <row r="12" spans="1:14" ht="15" thickBot="1" x14ac:dyDescent="0.35">
      <c r="A12">
        <v>802</v>
      </c>
      <c r="B12" s="103">
        <v>10.7</v>
      </c>
      <c r="C12" s="103">
        <v>0.6</v>
      </c>
      <c r="D12" s="106">
        <v>42</v>
      </c>
      <c r="E12" s="105">
        <v>1.7</v>
      </c>
      <c r="F12" s="105">
        <v>3.02</v>
      </c>
      <c r="G12" s="91">
        <f>SUM(B12:C14)</f>
        <v>24.479999999999997</v>
      </c>
      <c r="H12" s="108">
        <f>SUM(E12:F12)</f>
        <v>4.72</v>
      </c>
    </row>
    <row r="13" spans="1:14" x14ac:dyDescent="0.3">
      <c r="A13">
        <v>141</v>
      </c>
      <c r="B13" s="103">
        <v>1.23</v>
      </c>
      <c r="C13" s="103">
        <v>0.5</v>
      </c>
    </row>
    <row r="14" spans="1:14" x14ac:dyDescent="0.3">
      <c r="A14">
        <v>529</v>
      </c>
      <c r="B14" s="103">
        <v>10.7</v>
      </c>
      <c r="C14" s="103">
        <v>0.75</v>
      </c>
    </row>
    <row r="15" spans="1:14" x14ac:dyDescent="0.3">
      <c r="A15">
        <v>309</v>
      </c>
      <c r="B15">
        <v>2.75</v>
      </c>
      <c r="C15">
        <v>7.6</v>
      </c>
    </row>
    <row r="16" spans="1:14" x14ac:dyDescent="0.3">
      <c r="A16">
        <v>711</v>
      </c>
      <c r="B16">
        <v>7.8</v>
      </c>
      <c r="C16">
        <v>3.1</v>
      </c>
    </row>
    <row r="17" spans="1:15" x14ac:dyDescent="0.3">
      <c r="A17">
        <v>207</v>
      </c>
      <c r="B17">
        <v>16.8</v>
      </c>
      <c r="C17">
        <v>2.44</v>
      </c>
    </row>
    <row r="18" spans="1:15" x14ac:dyDescent="0.3">
      <c r="A18">
        <v>796</v>
      </c>
      <c r="B18">
        <v>7.8</v>
      </c>
      <c r="C18">
        <v>2.8</v>
      </c>
      <c r="M18" s="111" t="s">
        <v>136</v>
      </c>
    </row>
    <row r="19" spans="1:15" ht="15" thickBot="1" x14ac:dyDescent="0.35">
      <c r="A19">
        <v>64</v>
      </c>
      <c r="B19">
        <v>2.4</v>
      </c>
      <c r="C19">
        <v>2.1</v>
      </c>
    </row>
    <row r="20" spans="1:15" ht="15" thickBot="1" x14ac:dyDescent="0.35">
      <c r="A20">
        <v>140</v>
      </c>
      <c r="B20" s="107">
        <v>16.5</v>
      </c>
      <c r="C20" s="107">
        <v>1.56</v>
      </c>
      <c r="D20" s="106">
        <v>10</v>
      </c>
      <c r="E20" s="105">
        <v>3.71</v>
      </c>
      <c r="F20" s="105">
        <v>1.244</v>
      </c>
      <c r="G20" s="91">
        <f>SUM(B20:C21)</f>
        <v>34.46</v>
      </c>
      <c r="H20" s="108">
        <f>SUM(E20:F20)</f>
        <v>4.9539999999999997</v>
      </c>
      <c r="M20" t="s">
        <v>130</v>
      </c>
      <c r="N20" s="101" t="s">
        <v>132</v>
      </c>
      <c r="O20" t="s">
        <v>131</v>
      </c>
    </row>
    <row r="21" spans="1:15" ht="15" thickBot="1" x14ac:dyDescent="0.35">
      <c r="A21">
        <v>402</v>
      </c>
      <c r="B21" s="107">
        <v>14.7</v>
      </c>
      <c r="C21" s="107">
        <v>1.7</v>
      </c>
    </row>
    <row r="22" spans="1:15" ht="15" thickBot="1" x14ac:dyDescent="0.35">
      <c r="A22">
        <v>534</v>
      </c>
      <c r="B22" s="103">
        <v>1.56</v>
      </c>
      <c r="C22" s="103">
        <v>2.5499999999999998</v>
      </c>
      <c r="D22" s="106">
        <v>23</v>
      </c>
      <c r="E22" s="105">
        <v>2.59</v>
      </c>
      <c r="F22" s="105">
        <v>0.5</v>
      </c>
      <c r="G22" s="91">
        <f>SUM(B22:C30)</f>
        <v>63.66</v>
      </c>
      <c r="H22" s="109">
        <f>SUM(E22:F23)</f>
        <v>4.99</v>
      </c>
      <c r="L22" t="s">
        <v>137</v>
      </c>
      <c r="M22" t="s">
        <v>135</v>
      </c>
      <c r="N22" s="101" t="s">
        <v>134</v>
      </c>
      <c r="O22" t="s">
        <v>133</v>
      </c>
    </row>
    <row r="23" spans="1:15" x14ac:dyDescent="0.3">
      <c r="A23">
        <v>363</v>
      </c>
      <c r="B23" s="103">
        <v>3.1</v>
      </c>
      <c r="C23" s="103">
        <v>3.2</v>
      </c>
      <c r="D23" s="106">
        <v>527</v>
      </c>
      <c r="E23" s="105">
        <v>1.4</v>
      </c>
      <c r="F23" s="105">
        <v>0.5</v>
      </c>
      <c r="L23" t="s">
        <v>138</v>
      </c>
      <c r="M23" t="s">
        <v>135</v>
      </c>
      <c r="N23" s="101" t="s">
        <v>134</v>
      </c>
      <c r="O23" t="s">
        <v>133</v>
      </c>
    </row>
    <row r="24" spans="1:15" x14ac:dyDescent="0.3">
      <c r="A24">
        <v>672</v>
      </c>
      <c r="B24" s="103">
        <v>1.84</v>
      </c>
      <c r="C24" s="103">
        <v>1.27</v>
      </c>
    </row>
    <row r="25" spans="1:15" ht="15" thickBot="1" x14ac:dyDescent="0.35">
      <c r="A25">
        <v>233</v>
      </c>
      <c r="B25" s="103">
        <v>6.86</v>
      </c>
      <c r="C25" s="103">
        <v>1.3</v>
      </c>
    </row>
    <row r="26" spans="1:15" ht="15" thickBot="1" x14ac:dyDescent="0.35">
      <c r="A26">
        <v>704</v>
      </c>
      <c r="B26" s="103">
        <v>7.6</v>
      </c>
      <c r="C26" s="103">
        <v>2.65</v>
      </c>
      <c r="L26" s="112" t="s">
        <v>139</v>
      </c>
      <c r="M26" s="113"/>
    </row>
    <row r="27" spans="1:15" x14ac:dyDescent="0.3">
      <c r="A27">
        <v>661</v>
      </c>
      <c r="B27" s="103">
        <v>6.86</v>
      </c>
      <c r="C27" s="103">
        <v>0.65</v>
      </c>
    </row>
    <row r="28" spans="1:15" x14ac:dyDescent="0.3">
      <c r="A28">
        <v>401</v>
      </c>
      <c r="B28" s="103">
        <v>7.46</v>
      </c>
      <c r="C28" s="103">
        <v>0.7</v>
      </c>
    </row>
    <row r="29" spans="1:15" x14ac:dyDescent="0.3">
      <c r="A29">
        <v>823</v>
      </c>
      <c r="B29" s="103">
        <v>5</v>
      </c>
      <c r="C29" s="103">
        <v>0.8</v>
      </c>
    </row>
    <row r="30" spans="1:15" x14ac:dyDescent="0.3">
      <c r="A30">
        <v>830</v>
      </c>
      <c r="B30" s="103">
        <v>8.86</v>
      </c>
      <c r="C30" s="103">
        <v>1.4</v>
      </c>
    </row>
    <row r="31" spans="1:15" x14ac:dyDescent="0.3">
      <c r="A31">
        <v>792</v>
      </c>
      <c r="B31">
        <v>17.7</v>
      </c>
      <c r="C31">
        <v>0.63</v>
      </c>
    </row>
    <row r="32" spans="1:15" x14ac:dyDescent="0.3">
      <c r="A32">
        <v>180</v>
      </c>
      <c r="B32">
        <v>20.85</v>
      </c>
      <c r="C32">
        <v>1.8</v>
      </c>
    </row>
    <row r="33" spans="1:4" x14ac:dyDescent="0.3">
      <c r="A33">
        <v>22</v>
      </c>
      <c r="B33">
        <v>14.44</v>
      </c>
      <c r="C33">
        <v>1</v>
      </c>
    </row>
    <row r="34" spans="1:4" x14ac:dyDescent="0.3">
      <c r="A34">
        <v>775</v>
      </c>
      <c r="B34">
        <v>2.2999999999999998</v>
      </c>
      <c r="C34">
        <v>3.6</v>
      </c>
    </row>
    <row r="35" spans="1:4" x14ac:dyDescent="0.3">
      <c r="A35">
        <v>508</v>
      </c>
      <c r="B35">
        <v>21.9</v>
      </c>
      <c r="C35">
        <v>2.2000000000000002</v>
      </c>
    </row>
    <row r="36" spans="1:4" x14ac:dyDescent="0.3">
      <c r="A36">
        <v>593</v>
      </c>
      <c r="B36">
        <v>9.3699999999999992</v>
      </c>
      <c r="C36">
        <v>22</v>
      </c>
    </row>
    <row r="37" spans="1:4" x14ac:dyDescent="0.3">
      <c r="A37">
        <v>310</v>
      </c>
      <c r="B37">
        <v>2.09</v>
      </c>
      <c r="C37">
        <v>38.9</v>
      </c>
    </row>
    <row r="38" spans="1:4" x14ac:dyDescent="0.3">
      <c r="A38">
        <v>608</v>
      </c>
      <c r="B38">
        <v>6</v>
      </c>
      <c r="C38">
        <v>17</v>
      </c>
    </row>
    <row r="39" spans="1:4" x14ac:dyDescent="0.3">
      <c r="A39">
        <v>532</v>
      </c>
      <c r="B39">
        <v>5.4</v>
      </c>
      <c r="C39">
        <v>13.4</v>
      </c>
    </row>
    <row r="40" spans="1:4" x14ac:dyDescent="0.3">
      <c r="A40">
        <v>409</v>
      </c>
      <c r="B40">
        <v>4.78</v>
      </c>
      <c r="C40">
        <v>50</v>
      </c>
    </row>
    <row r="41" spans="1:4" x14ac:dyDescent="0.3">
      <c r="A41">
        <v>413</v>
      </c>
      <c r="B41">
        <v>8.1999999999999993</v>
      </c>
      <c r="C41">
        <v>12.5</v>
      </c>
    </row>
    <row r="42" spans="1:4" x14ac:dyDescent="0.3">
      <c r="A42">
        <v>432</v>
      </c>
      <c r="B42">
        <v>10.35</v>
      </c>
      <c r="C42">
        <v>9.6</v>
      </c>
    </row>
    <row r="43" spans="1:4" x14ac:dyDescent="0.3">
      <c r="A43">
        <v>859</v>
      </c>
      <c r="B43">
        <v>14.7</v>
      </c>
      <c r="C43">
        <v>9.4</v>
      </c>
    </row>
    <row r="44" spans="1:4" x14ac:dyDescent="0.3">
      <c r="B44">
        <f>SUM(B5:B43)</f>
        <v>341.09</v>
      </c>
      <c r="C44">
        <f>SUM(C5:C43)</f>
        <v>302.90999999999997</v>
      </c>
      <c r="D44" s="106">
        <f>SUM(B44:C44)</f>
        <v>644</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03FC8A-D338-475B-9813-407A58C594BD}">
  <dimension ref="B6:X30"/>
  <sheetViews>
    <sheetView topLeftCell="E1" zoomScale="145" zoomScaleNormal="145" workbookViewId="0">
      <selection activeCell="J2" sqref="J2"/>
    </sheetView>
  </sheetViews>
  <sheetFormatPr defaultRowHeight="14.4" x14ac:dyDescent="0.3"/>
  <cols>
    <col min="2" max="2" width="42.109375" customWidth="1"/>
    <col min="5" max="5" width="6.21875" customWidth="1"/>
    <col min="6" max="6" width="5.109375" customWidth="1"/>
    <col min="7" max="7" width="7.88671875" customWidth="1"/>
    <col min="8" max="9" width="7.33203125" customWidth="1"/>
    <col min="10" max="10" width="7" customWidth="1"/>
    <col min="11" max="14" width="6.88671875" customWidth="1"/>
    <col min="15" max="15" width="7.21875" customWidth="1"/>
    <col min="16" max="16" width="9.33203125" customWidth="1"/>
    <col min="17" max="17" width="6.77734375" customWidth="1"/>
    <col min="18" max="20" width="7.109375" customWidth="1"/>
    <col min="21" max="21" width="7.21875" customWidth="1"/>
    <col min="22" max="22" width="6.5546875" customWidth="1"/>
    <col min="23" max="23" width="6" customWidth="1"/>
    <col min="24" max="24" width="6.33203125" customWidth="1"/>
  </cols>
  <sheetData>
    <row r="6" spans="2:24" x14ac:dyDescent="0.3">
      <c r="J6" t="s">
        <v>172</v>
      </c>
    </row>
    <row r="7" spans="2:24" x14ac:dyDescent="0.3">
      <c r="B7" s="111" t="s">
        <v>143</v>
      </c>
      <c r="Q7" s="100"/>
    </row>
    <row r="8" spans="2:24" x14ac:dyDescent="0.3">
      <c r="B8" t="s">
        <v>190</v>
      </c>
      <c r="E8" s="102"/>
      <c r="F8" s="100" t="s">
        <v>141</v>
      </c>
      <c r="G8" s="100" t="s">
        <v>155</v>
      </c>
      <c r="H8" s="100" t="s">
        <v>173</v>
      </c>
      <c r="I8" s="100" t="s">
        <v>200</v>
      </c>
      <c r="J8" s="100" t="s">
        <v>121</v>
      </c>
      <c r="K8" s="100" t="s">
        <v>122</v>
      </c>
      <c r="L8" s="100" t="s">
        <v>123</v>
      </c>
      <c r="M8" s="100" t="s">
        <v>195</v>
      </c>
      <c r="N8" s="100" t="s">
        <v>194</v>
      </c>
      <c r="O8" s="100" t="s">
        <v>189</v>
      </c>
      <c r="P8" s="100" t="s">
        <v>156</v>
      </c>
      <c r="Q8" s="100" t="s">
        <v>183</v>
      </c>
      <c r="R8" s="100" t="s">
        <v>184</v>
      </c>
      <c r="S8" s="100" t="s">
        <v>185</v>
      </c>
      <c r="T8" s="100" t="s">
        <v>193</v>
      </c>
      <c r="U8" s="100" t="s">
        <v>186</v>
      </c>
      <c r="V8" s="100" t="s">
        <v>187</v>
      </c>
      <c r="W8" s="100" t="s">
        <v>188</v>
      </c>
      <c r="X8" s="100" t="s">
        <v>140</v>
      </c>
    </row>
    <row r="9" spans="2:24" x14ac:dyDescent="0.3">
      <c r="B9" s="114" t="s">
        <v>142</v>
      </c>
      <c r="C9" t="s">
        <v>192</v>
      </c>
      <c r="D9" s="115" t="s">
        <v>169</v>
      </c>
      <c r="E9" t="s">
        <v>151</v>
      </c>
      <c r="F9" s="117"/>
      <c r="G9" s="117" t="s">
        <v>157</v>
      </c>
      <c r="H9" t="s">
        <v>174</v>
      </c>
      <c r="J9" s="116" t="s">
        <v>161</v>
      </c>
      <c r="K9" s="117" t="s">
        <v>178</v>
      </c>
      <c r="L9" s="120"/>
      <c r="M9" s="117"/>
      <c r="P9" s="117" t="s">
        <v>165</v>
      </c>
      <c r="X9" s="117"/>
    </row>
    <row r="10" spans="2:24" x14ac:dyDescent="0.3">
      <c r="B10" t="s">
        <v>191</v>
      </c>
      <c r="D10" s="104"/>
      <c r="E10" s="117" t="s">
        <v>152</v>
      </c>
      <c r="F10" s="117"/>
      <c r="G10" s="117" t="s">
        <v>158</v>
      </c>
      <c r="H10" s="117" t="s">
        <v>175</v>
      </c>
      <c r="I10" s="123"/>
      <c r="J10" s="118" t="s">
        <v>162</v>
      </c>
      <c r="K10" s="117" t="s">
        <v>179</v>
      </c>
      <c r="L10" s="117"/>
      <c r="M10" s="117"/>
      <c r="N10" s="117"/>
      <c r="O10" s="117"/>
      <c r="P10" s="117" t="s">
        <v>166</v>
      </c>
      <c r="X10" s="117"/>
    </row>
    <row r="11" spans="2:24" x14ac:dyDescent="0.3">
      <c r="E11" t="s">
        <v>153</v>
      </c>
      <c r="F11" s="117"/>
      <c r="G11" s="117" t="s">
        <v>159</v>
      </c>
      <c r="H11" t="s">
        <v>176</v>
      </c>
      <c r="J11" s="116" t="s">
        <v>163</v>
      </c>
      <c r="K11" t="s">
        <v>180</v>
      </c>
      <c r="O11" s="117"/>
      <c r="P11" s="120" t="s">
        <v>167</v>
      </c>
      <c r="Q11" s="119"/>
      <c r="R11" s="117"/>
      <c r="S11" s="117"/>
      <c r="T11" s="117"/>
      <c r="U11" s="117"/>
      <c r="V11" s="117"/>
      <c r="W11" s="117"/>
      <c r="X11" s="117"/>
    </row>
    <row r="12" spans="2:24" x14ac:dyDescent="0.3">
      <c r="B12" s="111" t="s">
        <v>144</v>
      </c>
      <c r="E12" t="s">
        <v>154</v>
      </c>
      <c r="F12" s="117"/>
      <c r="G12" s="104" t="s">
        <v>160</v>
      </c>
      <c r="H12" t="s">
        <v>177</v>
      </c>
      <c r="J12" s="116" t="s">
        <v>164</v>
      </c>
      <c r="K12" t="s">
        <v>181</v>
      </c>
      <c r="P12" s="104" t="s">
        <v>168</v>
      </c>
      <c r="X12" s="117"/>
    </row>
    <row r="13" spans="2:24" x14ac:dyDescent="0.3">
      <c r="B13" t="s">
        <v>171</v>
      </c>
      <c r="E13" t="s">
        <v>196</v>
      </c>
      <c r="F13" s="117"/>
      <c r="G13" s="117"/>
      <c r="H13" s="117"/>
      <c r="I13" s="124"/>
      <c r="J13" s="117"/>
      <c r="K13" s="117"/>
      <c r="P13" s="117"/>
      <c r="X13" s="117"/>
    </row>
    <row r="14" spans="2:24" x14ac:dyDescent="0.3">
      <c r="B14" s="114" t="s">
        <v>142</v>
      </c>
    </row>
    <row r="15" spans="2:24" x14ac:dyDescent="0.3">
      <c r="B15" t="s">
        <v>170</v>
      </c>
    </row>
    <row r="16" spans="2:24" x14ac:dyDescent="0.3">
      <c r="F16" s="100" t="s">
        <v>202</v>
      </c>
      <c r="G16" s="100"/>
      <c r="H16" s="100"/>
      <c r="I16" s="100"/>
      <c r="J16" s="100"/>
      <c r="K16" s="100"/>
      <c r="L16" s="100"/>
      <c r="M16" s="100"/>
      <c r="N16" s="100"/>
      <c r="O16" s="100" t="s">
        <v>203</v>
      </c>
      <c r="P16" s="100"/>
      <c r="Q16" s="100" t="s">
        <v>204</v>
      </c>
      <c r="R16" s="100"/>
      <c r="S16" s="100"/>
      <c r="T16" s="100"/>
      <c r="U16" s="100"/>
      <c r="V16" s="100"/>
      <c r="W16" s="100"/>
      <c r="X16" s="100" t="s">
        <v>201</v>
      </c>
    </row>
    <row r="17" spans="2:4" x14ac:dyDescent="0.3">
      <c r="B17" s="111" t="s">
        <v>150</v>
      </c>
    </row>
    <row r="18" spans="2:4" x14ac:dyDescent="0.3">
      <c r="B18" t="s">
        <v>148</v>
      </c>
      <c r="D18" t="s">
        <v>182</v>
      </c>
    </row>
    <row r="19" spans="2:4" x14ac:dyDescent="0.3">
      <c r="B19" s="114" t="s">
        <v>142</v>
      </c>
    </row>
    <row r="20" spans="2:4" x14ac:dyDescent="0.3">
      <c r="B20" t="s">
        <v>149</v>
      </c>
    </row>
    <row r="22" spans="2:4" x14ac:dyDescent="0.3">
      <c r="B22" s="111" t="s">
        <v>147</v>
      </c>
    </row>
    <row r="23" spans="2:4" x14ac:dyDescent="0.3">
      <c r="B23" t="s">
        <v>146</v>
      </c>
    </row>
    <row r="24" spans="2:4" x14ac:dyDescent="0.3">
      <c r="B24" s="114" t="s">
        <v>142</v>
      </c>
    </row>
    <row r="25" spans="2:4" x14ac:dyDescent="0.3">
      <c r="B25" t="s">
        <v>145</v>
      </c>
    </row>
    <row r="27" spans="2:4" s="121" customFormat="1" x14ac:dyDescent="0.3">
      <c r="B27" s="122" t="s">
        <v>197</v>
      </c>
    </row>
    <row r="28" spans="2:4" x14ac:dyDescent="0.3">
      <c r="B28" t="s">
        <v>199</v>
      </c>
    </row>
    <row r="29" spans="2:4" x14ac:dyDescent="0.3">
      <c r="B29" s="114" t="s">
        <v>142</v>
      </c>
    </row>
    <row r="30" spans="2:4" x14ac:dyDescent="0.3">
      <c r="B30" t="s">
        <v>198</v>
      </c>
    </row>
  </sheetData>
  <phoneticPr fontId="17"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5</vt:i4>
      </vt:variant>
      <vt:variant>
        <vt:lpstr>Named Ranges</vt:lpstr>
      </vt:variant>
      <vt:variant>
        <vt:i4>6</vt:i4>
      </vt:variant>
    </vt:vector>
  </HeadingPairs>
  <TitlesOfParts>
    <vt:vector size="11" baseType="lpstr">
      <vt:lpstr>Project Schedule</vt:lpstr>
      <vt:lpstr>Slope Calc</vt:lpstr>
      <vt:lpstr>Remap</vt:lpstr>
      <vt:lpstr>Route Testing</vt:lpstr>
      <vt:lpstr>Route Table</vt:lpstr>
      <vt:lpstr>Display_Week</vt:lpstr>
      <vt:lpstr>'Project Schedule'!Print_Titles</vt:lpstr>
      <vt:lpstr>Project_Start</vt:lpstr>
      <vt:lpstr>'Project Schedule'!task_end</vt:lpstr>
      <vt:lpstr>'Project Schedule'!task_progress</vt:lpstr>
      <vt:lpstr>'Project 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2021-12-21T16:06:53Z</dcterms:modified>
</cp:coreProperties>
</file>