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katerinatretyakova/Downloads/"/>
    </mc:Choice>
  </mc:AlternateContent>
  <xr:revisionPtr revIDLastSave="0" documentId="13_ncr:1_{29E73EE9-2617-FD46-8262-910D70FD7EBD}" xr6:coauthVersionLast="47" xr6:coauthVersionMax="47" xr10:uidLastSave="{00000000-0000-0000-0000-000000000000}"/>
  <bookViews>
    <workbookView xWindow="0" yWindow="500" windowWidth="28800" windowHeight="15980" activeTab="3" xr2:uid="{279FCE81-D117-5845-8E8C-D9C5880CB171}"/>
  </bookViews>
  <sheets>
    <sheet name="датасет (2)" sheetId="4" r:id="rId1"/>
    <sheet name="датасет" sheetId="1" r:id="rId2"/>
    <sheet name="Селигерская_26" sheetId="3" r:id="rId3"/>
    <sheet name="Береговой" sheetId="2" r:id="rId4"/>
    <sheet name="Лист1" sheetId="5" r:id="rId5"/>
  </sheets>
  <definedNames>
    <definedName name="_xlnm._FilterDatabase" localSheetId="3" hidden="1">Береговой!$A$6:$V$78</definedName>
    <definedName name="_xlnm._FilterDatabase" localSheetId="1" hidden="1">датасет!$B$2:$Z$861</definedName>
    <definedName name="_xlnm._FilterDatabase" localSheetId="0" hidden="1">'датасет (2)'!$B$2:$F$849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C3" i="5"/>
  <c r="D4" i="5" s="1"/>
  <c r="B5" i="5"/>
  <c r="E51" i="2"/>
  <c r="E43" i="2"/>
  <c r="E32" i="2"/>
  <c r="E49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7" i="2"/>
  <c r="C5" i="5" l="1"/>
  <c r="F510" i="4"/>
  <c r="E263" i="4"/>
  <c r="E259" i="4"/>
  <c r="E258" i="4"/>
  <c r="E108" i="4"/>
  <c r="E107" i="4"/>
  <c r="E105" i="4"/>
  <c r="E49" i="4"/>
  <c r="E48" i="4"/>
  <c r="F6" i="4"/>
  <c r="F5" i="4"/>
  <c r="F4" i="4"/>
  <c r="F3" i="4"/>
  <c r="L521" i="1" l="1"/>
  <c r="C10" i="3"/>
  <c r="L6" i="1"/>
  <c r="L5" i="1"/>
  <c r="L4" i="1"/>
  <c r="L3" i="1"/>
  <c r="N384" i="1"/>
  <c r="K4" i="2"/>
  <c r="K2" i="2"/>
  <c r="K1" i="2"/>
  <c r="N639" i="1"/>
  <c r="N638" i="1"/>
  <c r="N637" i="1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" i="2"/>
  <c r="N505" i="1"/>
  <c r="N504" i="1"/>
  <c r="N503" i="1"/>
  <c r="N502" i="1"/>
  <c r="N501" i="1"/>
  <c r="N500" i="1"/>
  <c r="N499" i="1"/>
  <c r="N498" i="1"/>
  <c r="N497" i="1"/>
  <c r="N506" i="1"/>
  <c r="N507" i="1"/>
  <c r="K50" i="1"/>
  <c r="K49" i="1"/>
  <c r="K265" i="1"/>
  <c r="K261" i="1"/>
  <c r="K259" i="1"/>
  <c r="K109" i="1"/>
  <c r="K108" i="1"/>
  <c r="K106" i="1"/>
  <c r="K3" i="2" l="1"/>
  <c r="K5" i="2" s="1"/>
</calcChain>
</file>

<file path=xl/sharedStrings.xml><?xml version="1.0" encoding="utf-8"?>
<sst xmlns="http://schemas.openxmlformats.org/spreadsheetml/2006/main" count="7394" uniqueCount="1079">
  <si>
    <t>Адрес</t>
  </si>
  <si>
    <t>м2</t>
  </si>
  <si>
    <t>НЦП</t>
  </si>
  <si>
    <t>Итог цена</t>
  </si>
  <si>
    <t>Площадка</t>
  </si>
  <si>
    <t>Продавец</t>
  </si>
  <si>
    <t>Кад.№</t>
  </si>
  <si>
    <t>77:01:0004011:5881</t>
  </si>
  <si>
    <t>Сбербанк-АСТ</t>
  </si>
  <si>
    <t>Актарус</t>
  </si>
  <si>
    <t>Дата торгов</t>
  </si>
  <si>
    <t>Тип</t>
  </si>
  <si>
    <t>подземный</t>
  </si>
  <si>
    <t>Ссылка</t>
  </si>
  <si>
    <t>https://torgi.gov.ru/new/public/lots/lot/23000007130000001720_1/(lotInfo:info)?fromRec=false</t>
  </si>
  <si>
    <t>не состоялся</t>
  </si>
  <si>
    <t>77:07:0014010:9605</t>
  </si>
  <si>
    <t>гараж-бокс</t>
  </si>
  <si>
    <t>https://torgi.gov.ru/new/public/lots/lot/23000007130000001709_1/(lotInfo:info)?fromRec=false</t>
  </si>
  <si>
    <t>РАД</t>
  </si>
  <si>
    <t>77:05:0010002:6651</t>
  </si>
  <si>
    <t>Задаток</t>
  </si>
  <si>
    <t>https://torgi.gov.ru/new/public/lots/lot/23000054780000000678_1/(lotInfo:info)?fromRec=false</t>
  </si>
  <si>
    <t>77:07:0005007:15272</t>
  </si>
  <si>
    <t>банкротные</t>
  </si>
  <si>
    <t xml:space="preserve">Торги </t>
  </si>
  <si>
    <t>https://torgi.gov.ru/new/public/lots/lot/23000054780000000676_1/(lotInfo:info)?fromRec=false</t>
  </si>
  <si>
    <t>Обременения</t>
  </si>
  <si>
    <t>запрет регистрации ФССП</t>
  </si>
  <si>
    <t>77:09:0005014:4101</t>
  </si>
  <si>
    <t>https://torgi.gov.ru/new/public/lots/lot/23000054780000000674_1/(lotInfo:info)?fromRec=false</t>
  </si>
  <si>
    <t>77:02:0023009:2054</t>
  </si>
  <si>
    <t>ФЗ</t>
  </si>
  <si>
    <t>229-ФЗ</t>
  </si>
  <si>
    <t>https://torgi.gov.ru/new/public/lots/lot/23000007130000001694_1/(lotInfo:info)?fromRec=false</t>
  </si>
  <si>
    <t>77:03:0004007:11968</t>
  </si>
  <si>
    <t>https://torgi.gov.ru/new/public/lots/lot/23000007130000001693_1/(lotInfo:info)?fromRec=false</t>
  </si>
  <si>
    <t>77:01:0003006:5336</t>
  </si>
  <si>
    <t>https://torgi.gov.ru/new/public/lots/lot/23000007130000001691_1/(lotInfo:info)?fromRec=false</t>
  </si>
  <si>
    <t>77:01:0001082:4211</t>
  </si>
  <si>
    <t>https://torgi.gov.ru/new/public/lots/lot/23000007130000001690_1/(lotInfo:info)?fromRec=false</t>
  </si>
  <si>
    <t>77:17:0120114:40698</t>
  </si>
  <si>
    <t>https://torgi.gov.ru/new/public/lots/lot/23000007130000001686_1/(lotInfo:info)?fromRec=false</t>
  </si>
  <si>
    <t>77:01:0005001:4512</t>
  </si>
  <si>
    <t>https://torgi.gov.ru/new/public/lots/lot/23000054780000000638_1/(lotInfo:info)?fromRec=false</t>
  </si>
  <si>
    <t>77:01:0005001:4494</t>
  </si>
  <si>
    <t>https://torgi.gov.ru/new/public/lots/lot/23000007130000001684_1/(lotInfo:info)?fromRec=false</t>
  </si>
  <si>
    <t>77:08:0005006:1406</t>
  </si>
  <si>
    <t>https://torgi.gov.ru/new/public/lots/lot/23000007130000001670_1/(lotInfo:info)?fromRec=false</t>
  </si>
  <si>
    <t>отменен</t>
  </si>
  <si>
    <t>Фабрикант</t>
  </si>
  <si>
    <t>наземный</t>
  </si>
  <si>
    <t>Тепловой контур</t>
  </si>
  <si>
    <t>да</t>
  </si>
  <si>
    <t>77:06:0009003:7540</t>
  </si>
  <si>
    <t>https://torgi.gov.ru/new/public/lots/lot/23000003190000001760_1/(lotInfo:info)?fromRec=false</t>
  </si>
  <si>
    <t>77:09:0001013:9051</t>
  </si>
  <si>
    <t>Росэлторг</t>
  </si>
  <si>
    <t>Жилищник</t>
  </si>
  <si>
    <t>муниципальные</t>
  </si>
  <si>
    <t>отсутствуют</t>
  </si>
  <si>
    <t>https://torgi.gov.ru/new/public/lots/lot/21000021800000000037_1/(lotInfo:info)?fromRec=false</t>
  </si>
  <si>
    <t>77:09:0001013:9053</t>
  </si>
  <si>
    <t>https://torgi.gov.ru/new/public/lots/lot/21000021800000000036_1/(lotInfo:info)?fromRec=false</t>
  </si>
  <si>
    <t>77:09:0001013:9012</t>
  </si>
  <si>
    <t>https://torgi.gov.ru/new/public/lots/lot/21000021800000000035_1/(lotInfo:info)?fromRec=false</t>
  </si>
  <si>
    <t>77:06:0007008:5541</t>
  </si>
  <si>
    <t>https://torgi.gov.ru/new/public/lots/lot/23000054780000000634_1/(lotInfo:info)?fromRec=false</t>
  </si>
  <si>
    <t>нет</t>
  </si>
  <si>
    <t>77:03:0002020:7849</t>
  </si>
  <si>
    <t>№ дома</t>
  </si>
  <si>
    <t>31А</t>
  </si>
  <si>
    <t>Корпус/строение</t>
  </si>
  <si>
    <t>16-18</t>
  </si>
  <si>
    <t>5А</t>
  </si>
  <si>
    <t>3А</t>
  </si>
  <si>
    <t>https://torgi.gov.ru/new/public/lots/lot/23000054780000000633_1/(lotInfo:info)?fromRec=false</t>
  </si>
  <si>
    <t>77:13:0020222:3143</t>
  </si>
  <si>
    <t>https://torgi.gov.ru/new/public/lots/lot/22000138250000001730_1/(lotInfo:info)?fromRec=false</t>
  </si>
  <si>
    <t>77:08:0003001:9059</t>
  </si>
  <si>
    <t>https://torgi.gov.ru/new/public/lots/lot/22000138250000001729_1/(lotInfo:info)?fromRec=false</t>
  </si>
  <si>
    <t>77:03:0002013:4706</t>
  </si>
  <si>
    <t>https://torgi.gov.ru/new/public/lots/lot/21000005000000024027_1/(lotInfo:info)?fromRec=false</t>
  </si>
  <si>
    <t>77:00:0000000:30894</t>
  </si>
  <si>
    <t>https://torgi.gov.ru/new/public/lots/lot/22000086280000001821_1/(lotInfo:info)?fromRec=false</t>
  </si>
  <si>
    <t>77:00:0000000:30883</t>
  </si>
  <si>
    <t>https://torgi.gov.ru/new/public/lots/lot/22000086280000001820_1/(lotInfo:info)?fromRec=false</t>
  </si>
  <si>
    <t>77:00:0000000:30882</t>
  </si>
  <si>
    <t>https://torgi.gov.ru/new/public/lots/lot/22000086280000001819_1/(lotInfo:info)?fromRec=false</t>
  </si>
  <si>
    <t>77:00:0000000:30895</t>
  </si>
  <si>
    <t>https://torgi.gov.ru/new/public/lots/lot/22000086280000001818_1/(lotInfo:info)?fromRec=false</t>
  </si>
  <si>
    <t>77:00:0000000:30885</t>
  </si>
  <si>
    <t>https://torgi.gov.ru/new/public/lots/lot/22000086280000001817_1/(lotInfo:info)?fromRec=false</t>
  </si>
  <si>
    <t>Этаж</t>
  </si>
  <si>
    <t>77:00:0000000:30884</t>
  </si>
  <si>
    <t>https://torgi.gov.ru/new/public/lots/lot/22000086280000001816_1/(lotInfo:info)?fromRec=false</t>
  </si>
  <si>
    <t>77:00:0000000:30881</t>
  </si>
  <si>
    <t>https://torgi.gov.ru/new/public/lots/lot/22000086280000001815_1/(lotInfo:info)?fromRec=false</t>
  </si>
  <si>
    <t>77:00:0000000:30918</t>
  </si>
  <si>
    <t>https://torgi.gov.ru/new/public/lots/lot/22000086280000001814_1/(lotInfo:info)?fromRec=false</t>
  </si>
  <si>
    <t>77:00:0000000:30921</t>
  </si>
  <si>
    <t>https://torgi.gov.ru/new/public/lots/lot/22000086280000001813_1/(lotInfo:info)?fromRec=false</t>
  </si>
  <si>
    <t>77:00:0000000:30919</t>
  </si>
  <si>
    <t>https://torgi.gov.ru/new/public/lots/lot/22000086280000001812_1/(lotInfo:info)?fromRec=false</t>
  </si>
  <si>
    <t>77:00:0000000:30920</t>
  </si>
  <si>
    <t>https://torgi.gov.ru/new/public/lots/lot/22000086280000001811_1/(lotInfo:info)?fromRec=false</t>
  </si>
  <si>
    <t>№ п/п</t>
  </si>
  <si>
    <t>178-ФЗ</t>
  </si>
  <si>
    <t>№ м/м</t>
  </si>
  <si>
    <t>77:00:0000000:30923</t>
  </si>
  <si>
    <t>https://torgi.gov.ru/new/public/lots/lot/22000086280000001810_1/(lotInfo:info)?fromRec=false</t>
  </si>
  <si>
    <t>Расположение места</t>
  </si>
  <si>
    <t>внутри</t>
  </si>
  <si>
    <t>снаружи</t>
  </si>
  <si>
    <t>77:00:0000000:30874</t>
  </si>
  <si>
    <t>https://torgi.gov.ru/new/public/lots/lot/22000086280000001809_1/(lotInfo:info)?fromRec=false</t>
  </si>
  <si>
    <t>https://torgi.gov.ru/new/public/lots/lot/22000086280000001808_1/(lotInfo:info)?fromRec=false</t>
  </si>
  <si>
    <t>35А</t>
  </si>
  <si>
    <t>77:07:0013004:16182</t>
  </si>
  <si>
    <t>https://torgi.gov.ru/new/public/lots/lot/21000005000000024005_1/(lotInfo:info)?fromRec=false</t>
  </si>
  <si>
    <t>77:07:0013004:16183</t>
  </si>
  <si>
    <t>https://torgi.gov.ru/new/public/lots/lot/21000005000000024004_1/(lotInfo:info)?fromRec=false</t>
  </si>
  <si>
    <t>77:00:0000000:30871</t>
  </si>
  <si>
    <t>77:00:0000000:30872</t>
  </si>
  <si>
    <t>77:00:0000000:30860</t>
  </si>
  <si>
    <t>https://torgi.gov.ru/new/public/lots/lot/22000086280000001807_1/(lotInfo:info)?fromRec=false</t>
  </si>
  <si>
    <t>https://torgi.gov.ru/new/public/lots/lot/22000086280000001806_1/(lotInfo:info)?fromRec=false</t>
  </si>
  <si>
    <t>https://torgi.gov.ru/new/public/lots/lot/22000086280000001805_1/(lotInfo:info)?fromRec=false</t>
  </si>
  <si>
    <t>77:00:0000000:30873</t>
  </si>
  <si>
    <t>77:03:0006022:2744</t>
  </si>
  <si>
    <t>https://torgi.gov.ru/new/public/lots/lot/23000007130000001649_1/(lotInfo:info)?fromRec=false</t>
  </si>
  <si>
    <t>77:09:0002026:16905</t>
  </si>
  <si>
    <t>https://torgi.gov.ru/new/public/lots/lot/21000002970000000296_1/(lotInfo:info)?fromRec=false</t>
  </si>
  <si>
    <t>ГУП Дирекция гаражного строительства</t>
  </si>
  <si>
    <t>77:06:0011005:6724</t>
  </si>
  <si>
    <t>https://torgi.gov.ru/new/public/lots/lot/22000006400000000614_1/(lotInfo:info)?fromRec=false</t>
  </si>
  <si>
    <t>77:09:0002026:16947</t>
  </si>
  <si>
    <t>77:09:0002026:16942</t>
  </si>
  <si>
    <t>77:09:0002026:16934</t>
  </si>
  <si>
    <t>77:09:0002026:16930</t>
  </si>
  <si>
    <t>77:09:0002026:16920</t>
  </si>
  <si>
    <t>77:09:0002026:16918</t>
  </si>
  <si>
    <t>77:09:0002026:16914</t>
  </si>
  <si>
    <t>77:09:0002026:16910</t>
  </si>
  <si>
    <t>77:09:0002026:16906</t>
  </si>
  <si>
    <t>77:09:0002026:16949</t>
  </si>
  <si>
    <t>77:09:0002026:16953</t>
  </si>
  <si>
    <t>77:09:0002026:16954</t>
  </si>
  <si>
    <t>77:09:0002026:16996</t>
  </si>
  <si>
    <t>77:09:0002026:17002</t>
  </si>
  <si>
    <t>77:07:0013004:22504</t>
  </si>
  <si>
    <t>102-ФЗ</t>
  </si>
  <si>
    <t>https://torgi.gov.ru/new/public/lots/lot/23000003190000001724_1/(lotInfo:info)?fromRec=false</t>
  </si>
  <si>
    <t>77:03:0005024:15516</t>
  </si>
  <si>
    <t>запрет регдействий</t>
  </si>
  <si>
    <t>https://torgi.gov.ru/new/public/lots/lot/23000054780000000619_1/(lotInfo:info)?fromRec=false</t>
  </si>
  <si>
    <t>77:01:0002004:2436</t>
  </si>
  <si>
    <t>https://torgi.gov.ru/new/public/lots/lot/23000054780000000618_1/(lotInfo:info)?fromRec=false</t>
  </si>
  <si>
    <t>77:07:0014010:6505</t>
  </si>
  <si>
    <t>https://torgi.gov.ru/new/public/lots/lot/23000054780000000617_1/(lotInfo:info)?fromRec=false</t>
  </si>
  <si>
    <t>77:05:0010009:1378</t>
  </si>
  <si>
    <t>https://torgi.gov.ru/new/public/lots/lot/21000021740000000408_1/(lotInfo:info)?fromRec=false</t>
  </si>
  <si>
    <t>23Б</t>
  </si>
  <si>
    <t>77:05:0002004:4097</t>
  </si>
  <si>
    <t>https://torgi.gov.ru/new/public/lots/lot/23000054780000000615_1/(lotInfo:info)?fromRec=false</t>
  </si>
  <si>
    <t>77:05:0010009:1379</t>
  </si>
  <si>
    <t>77:05:0010009:1392</t>
  </si>
  <si>
    <t>77:05:0010009:1377</t>
  </si>
  <si>
    <t>77:05:0010009:1385</t>
  </si>
  <si>
    <t>77:05:0010009:1376</t>
  </si>
  <si>
    <t>77:05:0010009:1380</t>
  </si>
  <si>
    <t>77:05:0010009:1391</t>
  </si>
  <si>
    <t>Тип аукциона</t>
  </si>
  <si>
    <t>англия</t>
  </si>
  <si>
    <t>голландия</t>
  </si>
  <si>
    <t>77:04:0006002:7041</t>
  </si>
  <si>
    <t>77:04:0006002:7023</t>
  </si>
  <si>
    <t>4А</t>
  </si>
  <si>
    <t>77:01:0004010:4687</t>
  </si>
  <si>
    <t>https://torgi.gov.ru/new/public/lots/lot/23000007130000001639_1/(lotInfo:info)?fromRec=false</t>
  </si>
  <si>
    <t>77:04:0006002:7026</t>
  </si>
  <si>
    <t>77:04:0006002:7060</t>
  </si>
  <si>
    <t>77:04:0006002:7019</t>
  </si>
  <si>
    <t>77:04:0006002:7043</t>
  </si>
  <si>
    <t>77:04:0006002:7042</t>
  </si>
  <si>
    <t>77:00:0000000:30870</t>
  </si>
  <si>
    <t>77:00:0000000:30863</t>
  </si>
  <si>
    <t>77:00:0000000:30877</t>
  </si>
  <si>
    <t>77:00:0000000:30886</t>
  </si>
  <si>
    <t>77:00:0000000:30880</t>
  </si>
  <si>
    <t>77:04:0006002:7024</t>
  </si>
  <si>
    <t>77:04:0006002:7021</t>
  </si>
  <si>
    <t>77:04:0006002:7071</t>
  </si>
  <si>
    <t>77:04:0006002:7036</t>
  </si>
  <si>
    <t>77:04:0006002:7034</t>
  </si>
  <si>
    <t>77:04:0006002:7082</t>
  </si>
  <si>
    <t>77:04:0006002:7044</t>
  </si>
  <si>
    <t>77:04:0006002:7104</t>
  </si>
  <si>
    <t>77:04:0006002:7093</t>
  </si>
  <si>
    <t>77:00:0000000:30866</t>
  </si>
  <si>
    <t>77:00:0000000:30867</t>
  </si>
  <si>
    <t>77:04:0006002:7027</t>
  </si>
  <si>
    <t>77:04:0006002:7047</t>
  </si>
  <si>
    <t>77:00:0000000:30859</t>
  </si>
  <si>
    <t>77:00:0000000:30864</t>
  </si>
  <si>
    <t>77:00:0000000:30865</t>
  </si>
  <si>
    <t>77:00:0000000:30868</t>
  </si>
  <si>
    <t>77:00:0000000:30869</t>
  </si>
  <si>
    <t>77:00:0000000:30878</t>
  </si>
  <si>
    <t>77:04:0006002:7040</t>
  </si>
  <si>
    <t>77:04:0006002:7045</t>
  </si>
  <si>
    <t>77:04:0006002:7029</t>
  </si>
  <si>
    <t>77:04:0006002:7037</t>
  </si>
  <si>
    <t>77:04:0006002:7022</t>
  </si>
  <si>
    <t>77:04:0006002:7039</t>
  </si>
  <si>
    <t>77:04:0006002:7030</t>
  </si>
  <si>
    <t>77:04:0006002:7025</t>
  </si>
  <si>
    <t>77:04:0006002:7028</t>
  </si>
  <si>
    <t>77:04:0006002:7020</t>
  </si>
  <si>
    <t>18А</t>
  </si>
  <si>
    <t>77:04:0003018:4710</t>
  </si>
  <si>
    <t>https://torgi.gov.ru/new/public/lots/lot/22000138250000001713_1/(lotInfo:info)?fromRec=false</t>
  </si>
  <si>
    <t>77:09:0005007:13257</t>
  </si>
  <si>
    <t>77:03:0003025:8101</t>
  </si>
  <si>
    <t>77:04:0006002:7016</t>
  </si>
  <si>
    <t>77:04:0006002:7015</t>
  </si>
  <si>
    <t>77:04:0006002:7014</t>
  </si>
  <si>
    <t>77:04:0006002:7011</t>
  </si>
  <si>
    <t>77:04:0006002:7114</t>
  </si>
  <si>
    <t>77:04:0006002:7111</t>
  </si>
  <si>
    <t>77:04:0006002:7107</t>
  </si>
  <si>
    <t>77:04:0006002:7108</t>
  </si>
  <si>
    <t>77:04:0006002:7109</t>
  </si>
  <si>
    <t>77:04:0006002:7112</t>
  </si>
  <si>
    <t>77:04:0006002:7113</t>
  </si>
  <si>
    <t>77:07:0013006:21190</t>
  </si>
  <si>
    <t>77:07:0013006:21155</t>
  </si>
  <si>
    <t>77:04:0006002:7012</t>
  </si>
  <si>
    <t>77:04:0006002:7017</t>
  </si>
  <si>
    <t>77:07:0004008:8889</t>
  </si>
  <si>
    <t>https://torgi.gov.ru/new/public/lots/lot/23000007130000001627_1/(lotInfo:info)?fromRec=false</t>
  </si>
  <si>
    <t>77:01:0003006:3776</t>
  </si>
  <si>
    <t>77:09:0005004:9402</t>
  </si>
  <si>
    <t>https://torgi.gov.ru/new/public/lots/lot/22000006400000000613_1/(lotInfo:info)?fromRec=false</t>
  </si>
  <si>
    <t>77:06:0011005:6727</t>
  </si>
  <si>
    <t>77:06:0011005:6714</t>
  </si>
  <si>
    <t>77:06:0011005:6719</t>
  </si>
  <si>
    <t>77:06:0011005:6715</t>
  </si>
  <si>
    <t>77:06:0011005:6729</t>
  </si>
  <si>
    <t>77:06:0011005:6716</t>
  </si>
  <si>
    <t>77:06:0011005:6728</t>
  </si>
  <si>
    <t>77:06:0011005:6718</t>
  </si>
  <si>
    <t>77:06:0011005:6723</t>
  </si>
  <si>
    <t>77:06:0011005:6717</t>
  </si>
  <si>
    <t>77:06:0011005:6725</t>
  </si>
  <si>
    <t>77:01:0006033:5463</t>
  </si>
  <si>
    <t>77:01:0006033:5468</t>
  </si>
  <si>
    <t>77:01:0006033:5470</t>
  </si>
  <si>
    <t>77:01:0006033:5478</t>
  </si>
  <si>
    <t>77:01:0006033:5479</t>
  </si>
  <si>
    <t>77:01:0006033:5444</t>
  </si>
  <si>
    <t>77:01:0006033:5455</t>
  </si>
  <si>
    <t>77:01:0006033:5439</t>
  </si>
  <si>
    <t>77:01:0006033:5460</t>
  </si>
  <si>
    <t>77:01:0006033:5461</t>
  </si>
  <si>
    <t>77:01:0006033:5462</t>
  </si>
  <si>
    <t>РТС-Тендер</t>
  </si>
  <si>
    <t>77:09:0005007:6265</t>
  </si>
  <si>
    <t>77:09:0005007:6335</t>
  </si>
  <si>
    <t>77:01:0006033:5437</t>
  </si>
  <si>
    <t>77:01:0006033:5434</t>
  </si>
  <si>
    <t>77:07:0014004:6441</t>
  </si>
  <si>
    <t>https://torgi.gov.ru/new/public/lots/lot/23000054780000000577_1/(lotInfo:info)?fromRec=false</t>
  </si>
  <si>
    <t>14Б</t>
  </si>
  <si>
    <t>77:02:0020001:1962</t>
  </si>
  <si>
    <t>77:07:0015002:9131</t>
  </si>
  <si>
    <t>https://torgi.gov.ru/new/public/lots/lot/22000006400000000602_1/(lotInfo:info)?fromRec=false</t>
  </si>
  <si>
    <t>77:07:0015002:9137</t>
  </si>
  <si>
    <t>https://torgi.gov.ru/new/public/lots/lot/22000006400000000601_1/(lotInfo:info)?fromRec=false</t>
  </si>
  <si>
    <t>77:07:0015002:9151</t>
  </si>
  <si>
    <t>https://torgi.gov.ru/new/public/lots/lot/22000006400000000600_1/(lotInfo:info)?fromRec=false</t>
  </si>
  <si>
    <t>https://torgi.gov.ru/new/public/lots/lot/22000006400000000599_1/(lotInfo:info)?fromRec=false</t>
  </si>
  <si>
    <t>77:03:0002019:13109</t>
  </si>
  <si>
    <t>https://torgi.gov.ru/new/public/lots/lot/22000006400000000598_1/(lotInfo:info)?fromRec=false</t>
  </si>
  <si>
    <t>77:03:0002019:13225</t>
  </si>
  <si>
    <t>https://torgi.gov.ru/new/public/lots/lot/22000006400000000597_1/(lotInfo:info)?fromRec=false</t>
  </si>
  <si>
    <t>77:03:0002019:13103</t>
  </si>
  <si>
    <t>77:04:0004016:9273</t>
  </si>
  <si>
    <t>https://torgi.gov.ru/new/public/lots/lot/22000006400000000596_1/(lotInfo:info)?fromRec=false</t>
  </si>
  <si>
    <t>77:01:0006033:5433</t>
  </si>
  <si>
    <t>77:01:0006033:5432</t>
  </si>
  <si>
    <t>77:01:0006033:5430</t>
  </si>
  <si>
    <t>77:01:0006033:5427</t>
  </si>
  <si>
    <t>77:08:0001009:4089</t>
  </si>
  <si>
    <t>77:08:0001009:4054</t>
  </si>
  <si>
    <t>77:08:0001009:4063</t>
  </si>
  <si>
    <t>77:08:0001009:4059</t>
  </si>
  <si>
    <t>77:05:0012006:6624</t>
  </si>
  <si>
    <t>77:05:0012006:6621</t>
  </si>
  <si>
    <t>77:09:0002026:16912</t>
  </si>
  <si>
    <t>77:09:0002026:17004</t>
  </si>
  <si>
    <t>77:09:0002026:16893</t>
  </si>
  <si>
    <t>77:09:0002026:16895</t>
  </si>
  <si>
    <t>77:09:0002026:16896</t>
  </si>
  <si>
    <t>77:09:0002026:16897</t>
  </si>
  <si>
    <t>77:09:0002026:16898</t>
  </si>
  <si>
    <t>77:09:0002026:16900</t>
  </si>
  <si>
    <t>77:09:0002026:16901</t>
  </si>
  <si>
    <t>77:09:0002026:16902</t>
  </si>
  <si>
    <t>77:09:0002026:16903</t>
  </si>
  <si>
    <t>77:09:0002026:16904</t>
  </si>
  <si>
    <t>77:09:0002026:16907</t>
  </si>
  <si>
    <t>77:09:0002026:16911</t>
  </si>
  <si>
    <t>77:09:0002026:16913</t>
  </si>
  <si>
    <t>77:09:0002026:16915</t>
  </si>
  <si>
    <t>77:09:0002026:16916</t>
  </si>
  <si>
    <t>77:09:0002026:16917</t>
  </si>
  <si>
    <t>77:09:0002026:16997</t>
  </si>
  <si>
    <t>77:09:0002026:16998</t>
  </si>
  <si>
    <t>77:09:0002026:16999</t>
  </si>
  <si>
    <t>77:09:0002026:17000</t>
  </si>
  <si>
    <t>77:09:0002026:17001</t>
  </si>
  <si>
    <t>77:09:0002026:17003</t>
  </si>
  <si>
    <t>77:09:0002026:17005</t>
  </si>
  <si>
    <t>77:09:0002026:17006</t>
  </si>
  <si>
    <t>77:09:0002026:17007</t>
  </si>
  <si>
    <t>77:09:0002026:17008</t>
  </si>
  <si>
    <t>77:09:0002026:17009</t>
  </si>
  <si>
    <t>77:09:0002026:17010</t>
  </si>
  <si>
    <t>77:09:0002026:17011</t>
  </si>
  <si>
    <t>77:09:0002026:17012</t>
  </si>
  <si>
    <t>77:09:0002026:17013</t>
  </si>
  <si>
    <t>77:09:0002026:17014</t>
  </si>
  <si>
    <t>77:09:0002026:17015</t>
  </si>
  <si>
    <t>77:09:0002026:16871</t>
  </si>
  <si>
    <t>77:09:0002026:16872</t>
  </si>
  <si>
    <t>77:09:0002026:16873</t>
  </si>
  <si>
    <t>77:09:0002026:16874</t>
  </si>
  <si>
    <t>77:09:0002026:16875</t>
  </si>
  <si>
    <t>77:09:0002026:16876</t>
  </si>
  <si>
    <t>77:09:0002026:16877</t>
  </si>
  <si>
    <t>77:09:0002026:16879</t>
  </si>
  <si>
    <t>77:09:0002026:16880</t>
  </si>
  <si>
    <t>77:09:0002026:16881</t>
  </si>
  <si>
    <t>77:09:0002026:16882</t>
  </si>
  <si>
    <t>77:09:0002026:16883</t>
  </si>
  <si>
    <t>77:09:0002026:16884</t>
  </si>
  <si>
    <t>77:09:0002026:16885</t>
  </si>
  <si>
    <t>77:09:0002026:16886</t>
  </si>
  <si>
    <t>77:09:0002026:16887</t>
  </si>
  <si>
    <t>77:09:0002026:16888</t>
  </si>
  <si>
    <t>77:09:0002026:16889</t>
  </si>
  <si>
    <t>77:09:0002026:16890</t>
  </si>
  <si>
    <t>77:09:0002026:16891</t>
  </si>
  <si>
    <t>77:09:0002026:16892</t>
  </si>
  <si>
    <t>77:09:0002026:16928</t>
  </si>
  <si>
    <t>77:09:0002026:16929</t>
  </si>
  <si>
    <t>77:09:0002026:16940</t>
  </si>
  <si>
    <t>77:09:0002026:16952</t>
  </si>
  <si>
    <t>77:09:0002026:17097</t>
  </si>
  <si>
    <t>77:09:0002026:17098</t>
  </si>
  <si>
    <t>77:09:0002026:17099</t>
  </si>
  <si>
    <t>77:09:0002026:17100</t>
  </si>
  <si>
    <t>77:09:0002026:17101</t>
  </si>
  <si>
    <t>77:09:0002026:17102</t>
  </si>
  <si>
    <t>77:09:0002026:17103</t>
  </si>
  <si>
    <t>77:09:0002026:17104</t>
  </si>
  <si>
    <t>77:09:0002026:17105</t>
  </si>
  <si>
    <t>77:09:0002026:17106</t>
  </si>
  <si>
    <t>77:09:0002026:17107</t>
  </si>
  <si>
    <t>77:09:0002026:17108</t>
  </si>
  <si>
    <t>77:09:0002026:17109</t>
  </si>
  <si>
    <t>77:09:0002026:17110</t>
  </si>
  <si>
    <t>77:09:0002026:17111</t>
  </si>
  <si>
    <t>77:09:0002026:17112</t>
  </si>
  <si>
    <t>77:09:0002026:17113</t>
  </si>
  <si>
    <t>77:09:0002026:17114</t>
  </si>
  <si>
    <t>77:09:0002026:17115</t>
  </si>
  <si>
    <t>77:09:0002026:17116</t>
  </si>
  <si>
    <t>77:09:0002026:16919</t>
  </si>
  <si>
    <t>77:09:0002026:16921</t>
  </si>
  <si>
    <t>77:09:0002026:16922</t>
  </si>
  <si>
    <t>77:09:0002026:16924</t>
  </si>
  <si>
    <t>77:09:0002026:16925</t>
  </si>
  <si>
    <t>77:09:0002026:16926</t>
  </si>
  <si>
    <t>77:09:0002026:16927</t>
  </si>
  <si>
    <t>77:09:0002026:16933</t>
  </si>
  <si>
    <t>77:09:0002026:16935</t>
  </si>
  <si>
    <t>77:09:0002026:16936</t>
  </si>
  <si>
    <t>77:09:0002026:16937</t>
  </si>
  <si>
    <t>77:09:0002026:16938</t>
  </si>
  <si>
    <t>77:09:0002026:16939</t>
  </si>
  <si>
    <t>77:09:0002026:16941</t>
  </si>
  <si>
    <t>77:09:0002026:16943</t>
  </si>
  <si>
    <t>77:09:0002026:16944</t>
  </si>
  <si>
    <t>77:09:0002026:16945</t>
  </si>
  <si>
    <t>77:09:0002026:16946</t>
  </si>
  <si>
    <t>77:09:0002026:16948</t>
  </si>
  <si>
    <t>77:09:0002026:16950</t>
  </si>
  <si>
    <t>77:09:0002026:16955</t>
  </si>
  <si>
    <t>77:09:0002026:16956</t>
  </si>
  <si>
    <t>77:09:0002026:16957</t>
  </si>
  <si>
    <t>77:09:0002026:16958</t>
  </si>
  <si>
    <t>77:09:0002026:16959</t>
  </si>
  <si>
    <t>77:09:0002026:16960</t>
  </si>
  <si>
    <t>77:01:0002004:2996</t>
  </si>
  <si>
    <t>https://torgi.gov.ru/new/public/lots/lot/23000007130000001582_1/(lotInfo:info)?fromRec=false</t>
  </si>
  <si>
    <t>77:09:0002026:16961</t>
  </si>
  <si>
    <t>77:09:0002026:16962</t>
  </si>
  <si>
    <t>77:09:0002026:16963</t>
  </si>
  <si>
    <t>77:09:0002026:16964</t>
  </si>
  <si>
    <t>77:09:0002026:16965</t>
  </si>
  <si>
    <t>77:09:0002026:16969</t>
  </si>
  <si>
    <t>77:09:0002026:16970</t>
  </si>
  <si>
    <t>77:09:0002026:16971</t>
  </si>
  <si>
    <t>77:09:0002026:16980</t>
  </si>
  <si>
    <t>77:09:0002026:16982</t>
  </si>
  <si>
    <t>77:09:0002026:16984</t>
  </si>
  <si>
    <t>77:09:0002026:16986</t>
  </si>
  <si>
    <t>77:09:0002026:16987</t>
  </si>
  <si>
    <t>77:09:0002026:16988</t>
  </si>
  <si>
    <t>77:09:0002026:16989</t>
  </si>
  <si>
    <t>77:09:0002026:16990</t>
  </si>
  <si>
    <t>77:09:0002026:16991</t>
  </si>
  <si>
    <t>77:09:0002026:16992</t>
  </si>
  <si>
    <t>77:09:0002026:16993</t>
  </si>
  <si>
    <t>77:09:0002026:16994</t>
  </si>
  <si>
    <t>77:09:0002026:16995</t>
  </si>
  <si>
    <t>https://torgi.gov.ru/new/public/lots/lot/21000002970000000157_1/(lotInfo:info)?fromRec=false</t>
  </si>
  <si>
    <t>77:09:0002026:17016</t>
  </si>
  <si>
    <t>77:09:0002026:17017</t>
  </si>
  <si>
    <t>77:09:0002026:17018</t>
  </si>
  <si>
    <t>77:09:0002026:17019</t>
  </si>
  <si>
    <t>77:09:0002026:17020</t>
  </si>
  <si>
    <t>77:09:0002026:17021</t>
  </si>
  <si>
    <t>77:09:0002026:17022</t>
  </si>
  <si>
    <t>77:09:0002026:17023</t>
  </si>
  <si>
    <t>77:09:0002026:17024</t>
  </si>
  <si>
    <t>77:09:0002026:17025</t>
  </si>
  <si>
    <t>77:09:0002026:17026</t>
  </si>
  <si>
    <t>77:09:0002026:17028</t>
  </si>
  <si>
    <t>77:09:0002026:17029</t>
  </si>
  <si>
    <t>77:09:0002026:17030</t>
  </si>
  <si>
    <t>77:09:0002026:17031</t>
  </si>
  <si>
    <t>77:09:0002026:17032</t>
  </si>
  <si>
    <t>77:09:0002026:17033</t>
  </si>
  <si>
    <t>77:09:0002026:17034</t>
  </si>
  <si>
    <t>77:09:0002026:17035</t>
  </si>
  <si>
    <t>77:09:0002026:17036</t>
  </si>
  <si>
    <t>77:06:0012002:10636</t>
  </si>
  <si>
    <t>77:02:0025013:6027</t>
  </si>
  <si>
    <t>https://torgi.gov.ru/new/public/lots/lot/22000085440000001432_1/(lotInfo:info)?fromRec=false</t>
  </si>
  <si>
    <t>77:06:0012002:11051</t>
  </si>
  <si>
    <t>77:06:0012002:10640</t>
  </si>
  <si>
    <t>77:06:0012002:10651</t>
  </si>
  <si>
    <t>77:06:0012002:10700</t>
  </si>
  <si>
    <t>77:04:0000000:3567</t>
  </si>
  <si>
    <t>77:04:0000000:3565</t>
  </si>
  <si>
    <t>77:04:0000000:3563</t>
  </si>
  <si>
    <t>77:04:0000000:3561</t>
  </si>
  <si>
    <t>77:04:0000000:3553</t>
  </si>
  <si>
    <t>77:04:0000000:3551</t>
  </si>
  <si>
    <t>Построен</t>
  </si>
  <si>
    <t>Дата окончания приема заявки</t>
  </si>
  <si>
    <t>77:01:0004002:6131</t>
  </si>
  <si>
    <t>77:06:0012006:1327</t>
  </si>
  <si>
    <t>18Б</t>
  </si>
  <si>
    <t>77:03:0006004:1269</t>
  </si>
  <si>
    <t>https://torgi.gov.ru/new/public/lots/lot/23000003190000001890_1/(lotInfo:info)?fromRec=false</t>
  </si>
  <si>
    <t>77:06:0005005:2952</t>
  </si>
  <si>
    <t>https://torgi.gov.ru/new/public/lots/lot/23000003190000001889_1/(lotInfo:info)?fromRec=false</t>
  </si>
  <si>
    <t>77:06:0005005:2915</t>
  </si>
  <si>
    <t>77:03:0006004:2637</t>
  </si>
  <si>
    <t>77:06:0012009:7321</t>
  </si>
  <si>
    <t>приостановлен</t>
  </si>
  <si>
    <t>https://torgi.gov.ru/new/public/lots/lot/23000007130000001786_1/(lotInfo:info)?fromRec=false</t>
  </si>
  <si>
    <t>77:06:0012009:7320</t>
  </si>
  <si>
    <t>https://torgi.gov.ru/new/public/lots/lot/23000007130000001783_1/(lotInfo:info)?fromRec=false</t>
  </si>
  <si>
    <t>5АБ</t>
  </si>
  <si>
    <t>77:07:0013004:25660</t>
  </si>
  <si>
    <t>77:04:0004029:1781</t>
  </si>
  <si>
    <t>https://torgi.gov.ru/new/public/lots/lot/21000031400000004203_1/(lotInfo:info)?fromRec=false</t>
  </si>
  <si>
    <t>77:05:0007007:5861</t>
  </si>
  <si>
    <t>https://torgi.gov.ru/new/public/lots/lot/21000005000000024294_1/(lotInfo:info)?fromRec=false</t>
  </si>
  <si>
    <t>77:05:0011010:7792</t>
  </si>
  <si>
    <t>77:00:0000000:20955</t>
  </si>
  <si>
    <t>77:00:0000000:21123</t>
  </si>
  <si>
    <t>77:07:0000000:3939</t>
  </si>
  <si>
    <t>77:01:0003006:3702</t>
  </si>
  <si>
    <t>-2</t>
  </si>
  <si>
    <t>77:03:0005004:6826</t>
  </si>
  <si>
    <t>-1</t>
  </si>
  <si>
    <t>77:03:0005004:5930</t>
  </si>
  <si>
    <t>77:03:0005004:7004</t>
  </si>
  <si>
    <t>77:01:0001052:2015</t>
  </si>
  <si>
    <t>https://torgi.gov.ru/new/public/lots/lot/23000007130000001746_1/(lotInfo:info)?fromRec=false</t>
  </si>
  <si>
    <t>77:06:0003008:6385</t>
  </si>
  <si>
    <t>https://torgi.gov.ru/new/public/lots/lot/23000007130000001743_1/(lotInfo:info)?fromRec=false</t>
  </si>
  <si>
    <t>77:09:0002026:17119</t>
  </si>
  <si>
    <t>23А</t>
  </si>
  <si>
    <t>77:07:0007001:7459</t>
  </si>
  <si>
    <t>https://torgi.gov.ru/new/public/lots/lot/23000007130000001739_1/(lotInfo:info)?fromRec=false</t>
  </si>
  <si>
    <t>77:02:0010013:2305</t>
  </si>
  <si>
    <t>77:08:0009015:1653</t>
  </si>
  <si>
    <t>77:09:0002026:17128</t>
  </si>
  <si>
    <t>77:09:0002026:16868</t>
  </si>
  <si>
    <t>77:09:0002026:17131</t>
  </si>
  <si>
    <t>77:09:0002026:17123</t>
  </si>
  <si>
    <t>77:07:0014007:18228</t>
  </si>
  <si>
    <t>https://torgi.gov.ru/new/public/lots/lot/23000054780000000694_1/(lotInfo:info)?fromRec=false</t>
  </si>
  <si>
    <t>77:09:0002026:17117</t>
  </si>
  <si>
    <t>77:09:0002026:17118</t>
  </si>
  <si>
    <t>77:09:0002026:17120</t>
  </si>
  <si>
    <t>77:09:0002026:17121</t>
  </si>
  <si>
    <t>77:09:0002026:17122</t>
  </si>
  <si>
    <t>77:09:0002026:17124</t>
  </si>
  <si>
    <t>77:09:0002026:17125</t>
  </si>
  <si>
    <t>77:09:0002026:17126</t>
  </si>
  <si>
    <t>77:09:0002026:17129</t>
  </si>
  <si>
    <t>77:09:0002026:17130</t>
  </si>
  <si>
    <t>77:09:0002026:17159</t>
  </si>
  <si>
    <t>77:09:0002026:17163</t>
  </si>
  <si>
    <t>77:08:0001009:3705</t>
  </si>
  <si>
    <t>77:08:0001009:3703</t>
  </si>
  <si>
    <t>77:07:0004002:6906</t>
  </si>
  <si>
    <t>77:07:0004002:6895</t>
  </si>
  <si>
    <t>77:07:0004002:6897</t>
  </si>
  <si>
    <t>77:07:0004002:6893</t>
  </si>
  <si>
    <t>77:07:0004002:6900</t>
  </si>
  <si>
    <t>77:07:0004002:6904</t>
  </si>
  <si>
    <t>77:07:0004002:6907</t>
  </si>
  <si>
    <t>77:05:0010004:28427</t>
  </si>
  <si>
    <t>77:07:0004002:6894</t>
  </si>
  <si>
    <t>77:07:0004002:6891</t>
  </si>
  <si>
    <t>77:07:0004002:6892</t>
  </si>
  <si>
    <t>77:07:0004002:6901</t>
  </si>
  <si>
    <t>77:07:0004002:6896</t>
  </si>
  <si>
    <t>77:07:0004002:6905</t>
  </si>
  <si>
    <t>77:08:0001009:3689</t>
  </si>
  <si>
    <t>77:09:0005007:4525</t>
  </si>
  <si>
    <t>77:03:0005006:4247</t>
  </si>
  <si>
    <t>20Б</t>
  </si>
  <si>
    <t>дата</t>
  </si>
  <si>
    <t>№ места</t>
  </si>
  <si>
    <t>задаток</t>
  </si>
  <si>
    <t>торги</t>
  </si>
  <si>
    <t>https://www.investmoscow.ru/tenders/tender/19787974</t>
  </si>
  <si>
    <t>источник</t>
  </si>
  <si>
    <t>https://www.investmoscow.ru/tenders/tender/19787979</t>
  </si>
  <si>
    <t>19А</t>
  </si>
  <si>
    <t>https://www.investmoscow.ru/tenders/tender/19787981</t>
  </si>
  <si>
    <t>21Б</t>
  </si>
  <si>
    <t>https://www.investmoscow.ru/tenders/tender/19787988</t>
  </si>
  <si>
    <t>1А</t>
  </si>
  <si>
    <t>https://www.investmoscow.ru/tenders/tender/19787750</t>
  </si>
  <si>
    <t>интересно</t>
  </si>
  <si>
    <t>9Б</t>
  </si>
  <si>
    <t>https://www.investmoscow.ru/tenders/tender/19787758</t>
  </si>
  <si>
    <t>12Б</t>
  </si>
  <si>
    <t>https://www.investmoscow.ru/tenders/tender/19787765</t>
  </si>
  <si>
    <t>6Б</t>
  </si>
  <si>
    <t>https://www.investmoscow.ru/tenders/tender/19787826</t>
  </si>
  <si>
    <t>22Б</t>
  </si>
  <si>
    <t>https://www.investmoscow.ru/tenders/tender/19788001</t>
  </si>
  <si>
    <t>https://www.investmoscow.ru/tenders/tender/19787752</t>
  </si>
  <si>
    <t>4Б</t>
  </si>
  <si>
    <t>https://www.investmoscow.ru/tenders/tender/19787812</t>
  </si>
  <si>
    <t>5Б</t>
  </si>
  <si>
    <t>https://www.investmoscow.ru/tenders/tender/19787818</t>
  </si>
  <si>
    <t>https://www.investmoscow.ru/tenders/tender/19787960</t>
  </si>
  <si>
    <t>удобство для подъезда 3</t>
  </si>
  <si>
    <t>удобство парковки</t>
  </si>
  <si>
    <t>ближайший подъезд</t>
  </si>
  <si>
    <t>19Б</t>
  </si>
  <si>
    <t>https://www.investmoscow.ru/tenders/tender/19787964</t>
  </si>
  <si>
    <t>1Б</t>
  </si>
  <si>
    <t>https://www.investmoscow.ru/tenders/tender/19787993</t>
  </si>
  <si>
    <t>2Б</t>
  </si>
  <si>
    <t>https://www.investmoscow.ru/tenders/tender/19787997</t>
  </si>
  <si>
    <t>10Б</t>
  </si>
  <si>
    <t>https://www.investmoscow.ru/tenders/tender/19787762</t>
  </si>
  <si>
    <t>11Б</t>
  </si>
  <si>
    <t>https://www.investmoscow.ru/tenders/tender/19787763</t>
  </si>
  <si>
    <t>13Б</t>
  </si>
  <si>
    <t>https://www.investmoscow.ru/tenders/tender/19787768</t>
  </si>
  <si>
    <t>3Б</t>
  </si>
  <si>
    <t>https://www.investmoscow.ru/tenders/tender/19787787</t>
  </si>
  <si>
    <t>7Б</t>
  </si>
  <si>
    <t>https://www.investmoscow.ru/tenders/tender/19787829</t>
  </si>
  <si>
    <t>8Б</t>
  </si>
  <si>
    <t>https://www.investmoscow.ru/tenders/tender/19787830</t>
  </si>
  <si>
    <t>17Б</t>
  </si>
  <si>
    <t>https://www.investmoscow.ru/tenders/tender/19787957</t>
  </si>
  <si>
    <t>15А</t>
  </si>
  <si>
    <t>https://www.investmoscow.ru/tenders/tender/19787973</t>
  </si>
  <si>
    <t>52А</t>
  </si>
  <si>
    <t>https://www.investmoscow.ru/tenders/tender/19788165</t>
  </si>
  <si>
    <t>27Б</t>
  </si>
  <si>
    <t>https://www.investmoscow.ru/tenders/tender/19788156</t>
  </si>
  <si>
    <t>49А</t>
  </si>
  <si>
    <t>26А</t>
  </si>
  <si>
    <t>https://www.investmoscow.ru/tenders/tender/19788150</t>
  </si>
  <si>
    <t>https://www.investmoscow.ru/tenders/tender/19788119</t>
  </si>
  <si>
    <t>39А</t>
  </si>
  <si>
    <t>https://www.investmoscow.ru/tenders/tender/19788406</t>
  </si>
  <si>
    <t>36А</t>
  </si>
  <si>
    <t>https://www.investmoscow.ru/tenders/tender/19788394</t>
  </si>
  <si>
    <t>сумма удобств</t>
  </si>
  <si>
    <t>24Б</t>
  </si>
  <si>
    <t>https://www.investmoscow.ru/tenders/tender/19788151</t>
  </si>
  <si>
    <t>43А</t>
  </si>
  <si>
    <t>https://www.investmoscow.ru/tenders/tender/19788129</t>
  </si>
  <si>
    <t>24А</t>
  </si>
  <si>
    <t>https://www.investmoscow.ru/tenders/tender/19788113</t>
  </si>
  <si>
    <t>40А</t>
  </si>
  <si>
    <t>https://www.investmoscow.ru/tenders/tender/19788413</t>
  </si>
  <si>
    <t>38А</t>
  </si>
  <si>
    <t>https://www.investmoscow.ru/tenders/tender/19788401</t>
  </si>
  <si>
    <t>50А</t>
  </si>
  <si>
    <t>https://www.investmoscow.ru/tenders/tender/19788159</t>
  </si>
  <si>
    <t>https://www.investmoscow.ru/tenders/tender/19788148</t>
  </si>
  <si>
    <t>45А</t>
  </si>
  <si>
    <t>https://www.investmoscow.ru/tenders/tender/19788143</t>
  </si>
  <si>
    <t>54А</t>
  </si>
  <si>
    <t>28А</t>
  </si>
  <si>
    <t>https://www.investmoscow.ru/tenders/tender/19788142</t>
  </si>
  <si>
    <t>https://www.investmoscow.ru/tenders/tender/19788127</t>
  </si>
  <si>
    <t>комментарий</t>
  </si>
  <si>
    <t>суперместо</t>
  </si>
  <si>
    <t>33А</t>
  </si>
  <si>
    <t>https://www.investmoscow.ru/tenders/tender/19788130</t>
  </si>
  <si>
    <t>44А</t>
  </si>
  <si>
    <t>https://www.investmoscow.ru/tenders/tender/19788139</t>
  </si>
  <si>
    <t>28Б</t>
  </si>
  <si>
    <t>https://www.investmoscow.ru/tenders/tender/19788180</t>
  </si>
  <si>
    <t>34А</t>
  </si>
  <si>
    <t>https://www.investmoscow.ru/tenders/tender/19788364</t>
  </si>
  <si>
    <t>https://www.investmoscow.ru/tenders/tender/19788388</t>
  </si>
  <si>
    <t>25А</t>
  </si>
  <si>
    <t>https://www.investmoscow.ru/tenders/tender/19788117</t>
  </si>
  <si>
    <t>https://www.investmoscow.ru/tenders/tender/19788108</t>
  </si>
  <si>
    <t>33Г</t>
  </si>
  <si>
    <t>https://www.investmoscow.ru/tenders/tender/19789022</t>
  </si>
  <si>
    <t>26Г</t>
  </si>
  <si>
    <t>https://www.investmoscow.ru/tenders/tender/19789015</t>
  </si>
  <si>
    <t>23Г</t>
  </si>
  <si>
    <t>https://www.investmoscow.ru/tenders/tender/19789008</t>
  </si>
  <si>
    <t>25Д</t>
  </si>
  <si>
    <t>https://www.investmoscow.ru/tenders/tender/19788848</t>
  </si>
  <si>
    <t>8Д</t>
  </si>
  <si>
    <t>https://www.investmoscow.ru/tenders/tender/19788837</t>
  </si>
  <si>
    <t>17Г</t>
  </si>
  <si>
    <t>https://www.investmoscow.ru/tenders/tender/19788798</t>
  </si>
  <si>
    <t>3В</t>
  </si>
  <si>
    <t>https://www.investmoscow.ru/tenders/tender/19788749</t>
  </si>
  <si>
    <t>поле</t>
  </si>
  <si>
    <t>96Г</t>
  </si>
  <si>
    <t>https://www.investmoscow.ru/tenders/tender/19789032</t>
  </si>
  <si>
    <t>95Г</t>
  </si>
  <si>
    <t>https://www.investmoscow.ru/tenders/tender/19789030</t>
  </si>
  <si>
    <t>52Б</t>
  </si>
  <si>
    <t>https://www.investmoscow.ru/tenders/tender/19788891</t>
  </si>
  <si>
    <t>10Д</t>
  </si>
  <si>
    <t>https://www.investmoscow.ru/tenders/tender/19788841</t>
  </si>
  <si>
    <t>6Д</t>
  </si>
  <si>
    <t>https://www.investmoscow.ru/tenders/tender/19788829</t>
  </si>
  <si>
    <t>22Г</t>
  </si>
  <si>
    <t>https://www.investmoscow.ru/tenders/tender/19788814</t>
  </si>
  <si>
    <t>18Г</t>
  </si>
  <si>
    <t>https://www.investmoscow.ru/tenders/tender/19788808</t>
  </si>
  <si>
    <t>16Г</t>
  </si>
  <si>
    <t>https://www.investmoscow.ru/tenders/tender/19788782</t>
  </si>
  <si>
    <t>5В</t>
  </si>
  <si>
    <t>https://www.investmoscow.ru/tenders/tender/19788771</t>
  </si>
  <si>
    <t>32Г</t>
  </si>
  <si>
    <t>https://www.investmoscow.ru/tenders/tender/19789017</t>
  </si>
  <si>
    <t>48Б</t>
  </si>
  <si>
    <t>47Б</t>
  </si>
  <si>
    <t>45Б</t>
  </si>
  <si>
    <t>7Д</t>
  </si>
  <si>
    <t>34Г</t>
  </si>
  <si>
    <t>1В</t>
  </si>
  <si>
    <t>44Б</t>
  </si>
  <si>
    <t>15Д</t>
  </si>
  <si>
    <t>https://www.investmoscow.ru/tenders/tender/19788845</t>
  </si>
  <si>
    <t>https://www.investmoscow.ru/tenders/tender/19788868</t>
  </si>
  <si>
    <t>https://www.investmoscow.ru/tenders/tender/19788893</t>
  </si>
  <si>
    <t>https://www.investmoscow.ru/tenders/tender/19789026</t>
  </si>
  <si>
    <t>https://www.investmoscow.ru/tenders/tender/19788834</t>
  </si>
  <si>
    <t>https://www.investmoscow.ru/tenders/tender/19788878</t>
  </si>
  <si>
    <t>https://www.investmoscow.ru/tenders/tender/19788883</t>
  </si>
  <si>
    <t>https://www.investmoscow.ru/tenders/tender/19788889</t>
  </si>
  <si>
    <t>Предстоящие к торгам машиноместа</t>
  </si>
  <si>
    <t>77:07:0013007:20653</t>
  </si>
  <si>
    <t>77:07:0013007:21103</t>
  </si>
  <si>
    <t>77:07:0013007:20634</t>
  </si>
  <si>
    <t>77:07:0013007:21179</t>
  </si>
  <si>
    <t>77:07:0013007:21151</t>
  </si>
  <si>
    <t>77:07:0013007:21174</t>
  </si>
  <si>
    <t>77:07:0013007:21132</t>
  </si>
  <si>
    <t>77:07:0013007:21146</t>
  </si>
  <si>
    <t>77:07:0013007:21138</t>
  </si>
  <si>
    <t>77:07:0013007:21177</t>
  </si>
  <si>
    <t>77:07:0013007:20934</t>
  </si>
  <si>
    <t>мин 2 чела</t>
  </si>
  <si>
    <t>мин 1 чел</t>
  </si>
  <si>
    <t>мин 2 чел</t>
  </si>
  <si>
    <t>никого</t>
  </si>
  <si>
    <t>Приоритет</t>
  </si>
  <si>
    <t>12Д</t>
  </si>
  <si>
    <t>77:07:0013005:8065</t>
  </si>
  <si>
    <t>77:07:0013004:23218</t>
  </si>
  <si>
    <t>77:07:0012009:3386</t>
  </si>
  <si>
    <t>77:07:0013005:8051</t>
  </si>
  <si>
    <t>77:06:0000000:2997</t>
  </si>
  <si>
    <t>77:02:0002004:1103</t>
  </si>
  <si>
    <t>77:05:0004003:6370</t>
  </si>
  <si>
    <t>31/2</t>
  </si>
  <si>
    <t>77:06:0004008:1353</t>
  </si>
  <si>
    <t>77:06:0003015:3094</t>
  </si>
  <si>
    <t>9А</t>
  </si>
  <si>
    <t>77:02:0009002:3566</t>
  </si>
  <si>
    <t>77:05:0004003:6394</t>
  </si>
  <si>
    <t>77:04:0005004:9009</t>
  </si>
  <si>
    <t>59Б</t>
  </si>
  <si>
    <t>77:05:0012002:21187</t>
  </si>
  <si>
    <t>77:07:0008005:8309</t>
  </si>
  <si>
    <t>77:07:0008005:8305</t>
  </si>
  <si>
    <t>77:07:0008005:8303</t>
  </si>
  <si>
    <t>77:07:0008005:8302</t>
  </si>
  <si>
    <t>77:07:0008005:8301</t>
  </si>
  <si>
    <t>77:07:0008005:8300</t>
  </si>
  <si>
    <t>77:07:0008005:8296</t>
  </si>
  <si>
    <t>77:07:0008005:8295</t>
  </si>
  <si>
    <t>77:07:0008005:8294</t>
  </si>
  <si>
    <t>77:07:0008005:8292</t>
  </si>
  <si>
    <t>77:07:0008005:8513</t>
  </si>
  <si>
    <t>77:07:0008005:8525</t>
  </si>
  <si>
    <t>77:07:0008005:8526</t>
  </si>
  <si>
    <t>77:07:0008005:8527</t>
  </si>
  <si>
    <t>77:07:0008005:8531</t>
  </si>
  <si>
    <t>77:07:0008005:8722</t>
  </si>
  <si>
    <t>77:07:0008005:8728</t>
  </si>
  <si>
    <t>77:07:0005009:7783</t>
  </si>
  <si>
    <t>05</t>
  </si>
  <si>
    <t>77:00:0000000:41309</t>
  </si>
  <si>
    <t>77:04:0004028:1269</t>
  </si>
  <si>
    <t>77:04:0004028:1176</t>
  </si>
  <si>
    <t>77:07:0008005:8122</t>
  </si>
  <si>
    <t>77:07:0008005:8123</t>
  </si>
  <si>
    <t>77:07:0008005:8124</t>
  </si>
  <si>
    <t>77:07:0008005:8125</t>
  </si>
  <si>
    <t>77:07:0008005:8126</t>
  </si>
  <si>
    <t>77:07:0008005:8127</t>
  </si>
  <si>
    <t>77:07:0008005:8128</t>
  </si>
  <si>
    <t>77:07:0008005:8129</t>
  </si>
  <si>
    <t>77:07:0008005:8130</t>
  </si>
  <si>
    <t>77:07:0008005:8136</t>
  </si>
  <si>
    <t>77:07:0008005:8139</t>
  </si>
  <si>
    <t>77:07:0008005:8180</t>
  </si>
  <si>
    <t>77:07:0008005:8141</t>
  </si>
  <si>
    <t>77:07:0008005:8178</t>
  </si>
  <si>
    <t>77:07:0008005:8161</t>
  </si>
  <si>
    <t>77:07:0008005:8163</t>
  </si>
  <si>
    <t>77:07:0008005:8291</t>
  </si>
  <si>
    <t>77:07:0008005:8280</t>
  </si>
  <si>
    <t>77:07:0008005:8283</t>
  </si>
  <si>
    <t>77:09:0002026:17077</t>
  </si>
  <si>
    <t>77:09:0002026:17083</t>
  </si>
  <si>
    <t>77:09:0002026:17086</t>
  </si>
  <si>
    <t>77:09:0002026:17096</t>
  </si>
  <si>
    <t>63А</t>
  </si>
  <si>
    <t>77:03:0006014:3322</t>
  </si>
  <si>
    <t>77:03:0006019:8049</t>
  </si>
  <si>
    <t>77:06:0012002:10555</t>
  </si>
  <si>
    <t>77:06:0012002:10566</t>
  </si>
  <si>
    <t>77:06:0012002:10565</t>
  </si>
  <si>
    <t>77:06:0012002:10582</t>
  </si>
  <si>
    <t>77:06:0012002:10575</t>
  </si>
  <si>
    <t>77:07:0008005:8019</t>
  </si>
  <si>
    <t>77:07:0008005:8121</t>
  </si>
  <si>
    <t>просмотров 28/05/25</t>
  </si>
  <si>
    <t>спрос других участников</t>
  </si>
  <si>
    <t>высокий</t>
  </si>
  <si>
    <t>очень высокий</t>
  </si>
  <si>
    <t>выше среднего</t>
  </si>
  <si>
    <t>низкий</t>
  </si>
  <si>
    <t>ниже среднего</t>
  </si>
  <si>
    <t>стена рядом (для розетки)</t>
  </si>
  <si>
    <t>заявка</t>
  </si>
  <si>
    <t>77:07:0008005:8131</t>
  </si>
  <si>
    <t>77:07:0008005:8132</t>
  </si>
  <si>
    <t>77:07:0008005:8134</t>
  </si>
  <si>
    <t>77:07:0008005:8181</t>
  </si>
  <si>
    <t>77:07:0008005:8177</t>
  </si>
  <si>
    <t>77:07:0008005:8142</t>
  </si>
  <si>
    <t>77:07:0008005:8158</t>
  </si>
  <si>
    <t>77:07:0008005:8170</t>
  </si>
  <si>
    <t>77:07:0008005:8304</t>
  </si>
  <si>
    <t>77:07:0008005:8290</t>
  </si>
  <si>
    <t>77:07:0008005:8282</t>
  </si>
  <si>
    <t>77:07:0008005:8532</t>
  </si>
  <si>
    <t>77:07:0008004:13129</t>
  </si>
  <si>
    <t>77:07:0008004:13195</t>
  </si>
  <si>
    <t>77:07:0008004:13170</t>
  </si>
  <si>
    <t>77:07:0008004:12919</t>
  </si>
  <si>
    <t>77:07:0008004:13166</t>
  </si>
  <si>
    <t>77:07:0008004:13125</t>
  </si>
  <si>
    <t>77:07:0008004:13122</t>
  </si>
  <si>
    <t>77:07:0008004:13165</t>
  </si>
  <si>
    <t>77:07:0008004:13175</t>
  </si>
  <si>
    <t>77:07:0008004:13221</t>
  </si>
  <si>
    <t>77:07:0008004:13295</t>
  </si>
  <si>
    <t>77:06:0011005:6722</t>
  </si>
  <si>
    <t>77:03:0002019:13228</t>
  </si>
  <si>
    <t>77:04:0005006:2230</t>
  </si>
  <si>
    <t>77:09:0005007:3489</t>
  </si>
  <si>
    <t>просмотров 29/05/25</t>
  </si>
  <si>
    <t>первоначальная сумма на задатки</t>
  </si>
  <si>
    <t>внесено на разные м/м</t>
  </si>
  <si>
    <t>остаток средств для задатков</t>
  </si>
  <si>
    <t>планируется внести на задатки</t>
  </si>
  <si>
    <t>нужно еще денег на задатки</t>
  </si>
  <si>
    <t>-3</t>
  </si>
  <si>
    <t>13П</t>
  </si>
  <si>
    <t>77:07:0008004:13207</t>
  </si>
  <si>
    <t>77:07:0008004:13245</t>
  </si>
  <si>
    <t>77:07:0008004:13095</t>
  </si>
  <si>
    <t>77:07:0008004:13254</t>
  </si>
  <si>
    <t>77:07:0008004:13298</t>
  </si>
  <si>
    <t>77:07:0008004:13201</t>
  </si>
  <si>
    <t>77:07:0008004:13265</t>
  </si>
  <si>
    <t>77:07:0008004:13106</t>
  </si>
  <si>
    <t>77:07:0008004:13104</t>
  </si>
  <si>
    <t>77:07:0008004:13103</t>
  </si>
  <si>
    <t>77:07:0008004:12956</t>
  </si>
  <si>
    <t>77:07:0008004:12954</t>
  </si>
  <si>
    <t>77:07:0008004:12963</t>
  </si>
  <si>
    <t>77:07:0008004:13088</t>
  </si>
  <si>
    <t>77:07:0008004:13090</t>
  </si>
  <si>
    <t>77:07:0008004:13128</t>
  </si>
  <si>
    <t>77:07:0008004:13068</t>
  </si>
  <si>
    <t>77:07:0008004:13071</t>
  </si>
  <si>
    <t>77:07:0008004:13072</t>
  </si>
  <si>
    <t>77:07:0008004:13091</t>
  </si>
  <si>
    <t>77:07:0008004:13093</t>
  </si>
  <si>
    <t>77:07:0008004:13067</t>
  </si>
  <si>
    <t>77:03:0002014:7756</t>
  </si>
  <si>
    <t>4-я Тверская-Ямская улица, 22</t>
  </si>
  <si>
    <t>Тропаревская улица, 6</t>
  </si>
  <si>
    <t>3-й Павелецкий проезд, 3</t>
  </si>
  <si>
    <t>Василисы Кожиной улица, 13</t>
  </si>
  <si>
    <t>Маломосковская улица, 21</t>
  </si>
  <si>
    <t>Жигуленкова улица, 27</t>
  </si>
  <si>
    <t>Академика Туполева набережная, 15</t>
  </si>
  <si>
    <t>Чапаевский переулок, 3</t>
  </si>
  <si>
    <t>Большой Харитоньевский переулок, 16-18</t>
  </si>
  <si>
    <t>Прокшинский проспект, 12</t>
  </si>
  <si>
    <t>Новый Арбат улица, 27</t>
  </si>
  <si>
    <t>Новоясеневский проспект, 24</t>
  </si>
  <si>
    <t>Академика Варги улица, 5с2</t>
  </si>
  <si>
    <t>Фестивальная улица, 32с1</t>
  </si>
  <si>
    <t>Строительный проезд, 5Ас21</t>
  </si>
  <si>
    <t>Молодогвардейская улица, 11с3</t>
  </si>
  <si>
    <t>Ленинградский проспект, 31Ас1</t>
  </si>
  <si>
    <t>Погонный проезд, 3А</t>
  </si>
  <si>
    <t>2-й Казачий переулок, 6</t>
  </si>
  <si>
    <t>Щербинка, Садовая улица, 1</t>
  </si>
  <si>
    <t>Вилиса Лациса улица, 30с2</t>
  </si>
  <si>
    <t>Амурская улица, 17с6</t>
  </si>
  <si>
    <t>Боровское шоссе, 6с1</t>
  </si>
  <si>
    <t>Боровское шоссе, 6с2</t>
  </si>
  <si>
    <t>Мичуринский проспект, 35А</t>
  </si>
  <si>
    <t>Сталеваров улица, 7</t>
  </si>
  <si>
    <t>Милашенкова улица, 14Б</t>
  </si>
  <si>
    <t>Никулинская улица, 11с5</t>
  </si>
  <si>
    <t>Новорогожская улица, 4с1</t>
  </si>
  <si>
    <t>Куликовская улица, 22</t>
  </si>
  <si>
    <t>Селигерская улица, 26с3</t>
  </si>
  <si>
    <t>Ломоносовский проспект, 29с1</t>
  </si>
  <si>
    <t>Энтузиастов шоссе, 55</t>
  </si>
  <si>
    <t>Большая Полянка улица, 43с3</t>
  </si>
  <si>
    <t>Академика Анохина улица, 66</t>
  </si>
  <si>
    <t>Автозаводская улица, 23Бс2</t>
  </si>
  <si>
    <t>Каширское шоссе, 148с3</t>
  </si>
  <si>
    <t>Фадеева улица, 4А</t>
  </si>
  <si>
    <t>Люблинская улица, 18А</t>
  </si>
  <si>
    <t>Березовой Рощи проезд, 10</t>
  </si>
  <si>
    <t>Березовой Рощи проезд, 4</t>
  </si>
  <si>
    <t>1-я Бухвостова улица, 1</t>
  </si>
  <si>
    <t>Удальцова улица, 79</t>
  </si>
  <si>
    <t>Красноярская улица, 2</t>
  </si>
  <si>
    <t>Новороссийская улица, 23с1</t>
  </si>
  <si>
    <t>Родионовская улица, 12</t>
  </si>
  <si>
    <t>Братеевская улица, 20с2</t>
  </si>
  <si>
    <t>Долгопрудненское шоссе, 8</t>
  </si>
  <si>
    <t>Поляны улица, 22</t>
  </si>
  <si>
    <t>Волжский бульвар, 1с1</t>
  </si>
  <si>
    <t>1-й Смоленский переулок, 17</t>
  </si>
  <si>
    <t>Бартеневская улица, 55</t>
  </si>
  <si>
    <t>Кусковская улица, 18Б</t>
  </si>
  <si>
    <t>Болотниковская улица, 36с8</t>
  </si>
  <si>
    <t>Адмирала Лазарева улица, 63с2</t>
  </si>
  <si>
    <t>Ломоносовский проспект, 25с5</t>
  </si>
  <si>
    <t>Краснодарский проезд, 8</t>
  </si>
  <si>
    <t>Чертановская улица, 38с1</t>
  </si>
  <si>
    <t>Борисовские Пруды улица, 5с1</t>
  </si>
  <si>
    <t>Ярцевская улица, 32</t>
  </si>
  <si>
    <t>Производственная улица, 14с1</t>
  </si>
  <si>
    <t>Измайловский проезд, 10с3</t>
  </si>
  <si>
    <t>Бутиковский переулок, 5</t>
  </si>
  <si>
    <t>Вавилова улица, 71с3</t>
  </si>
  <si>
    <t>Тараса Шевченко набережная, 23А</t>
  </si>
  <si>
    <t>Янтарный проезд, 9</t>
  </si>
  <si>
    <t>Большой Волоколамский проезд, 10</t>
  </si>
  <si>
    <t>Родионовская улица, 10с1</t>
  </si>
  <si>
    <t>Михневская улица, 8</t>
  </si>
  <si>
    <t>Рублевское шоссе, 109</t>
  </si>
  <si>
    <t>Березовой Рощи проезд, 12</t>
  </si>
  <si>
    <t>6-я Парковая улица, 5</t>
  </si>
  <si>
    <t>Лобачевского улица, 8</t>
  </si>
  <si>
    <t>Вернадского проспект, 12Д</t>
  </si>
  <si>
    <t>Мичуринский проспект, 5</t>
  </si>
  <si>
    <t>Староволынская улица, 12с2</t>
  </si>
  <si>
    <t>Перекопская улица, 34с3</t>
  </si>
  <si>
    <t>Корнейчука улица, 31</t>
  </si>
  <si>
    <t>Каховка улица, 30</t>
  </si>
  <si>
    <t>Академика Челомея улица, 1</t>
  </si>
  <si>
    <t>Сигнальный проезд, 9Ас1</t>
  </si>
  <si>
    <t>Привольная улица, 19</t>
  </si>
  <si>
    <t>Ореховый бульвар, 59Б</t>
  </si>
  <si>
    <t>Витебская улица, 11</t>
  </si>
  <si>
    <t>Промышленный проезд, 3А</t>
  </si>
  <si>
    <t>Москворечье улица, 2с3</t>
  </si>
  <si>
    <t>Тропаревская улица, 6с5</t>
  </si>
  <si>
    <t>Маломосковская улица, 21с5</t>
  </si>
  <si>
    <t>Верхние Поля улица, 44с1</t>
  </si>
  <si>
    <t>Перовская улица, 63А</t>
  </si>
  <si>
    <t>Федеративный проспект, 24с1</t>
  </si>
  <si>
    <t>Беловежская улица, 12</t>
  </si>
  <si>
    <t>Привольная улица, 54с2</t>
  </si>
  <si>
    <t>Ходынский бульвар, 11</t>
  </si>
  <si>
    <t>Амурская улица, 56</t>
  </si>
  <si>
    <t>Академика Анохина улица, 6к6</t>
  </si>
  <si>
    <t>77:08:0001009:3513</t>
  </si>
  <si>
    <t>77:08:0001009:3429</t>
  </si>
  <si>
    <t>77:08:0001009:3652</t>
  </si>
  <si>
    <t>Щелковское шоссе, 61</t>
  </si>
  <si>
    <t>77:03:0002014:4248</t>
  </si>
  <si>
    <t>77:03:0002014:4250</t>
  </si>
  <si>
    <t>77:03:0002014:4253</t>
  </si>
  <si>
    <t>77:03:0002014:4254</t>
  </si>
  <si>
    <t>77:03:0002014:4255</t>
  </si>
  <si>
    <t>77:03:0002014:4258</t>
  </si>
  <si>
    <t>77:03:0002014:4261</t>
  </si>
  <si>
    <t>77:03:0002014:4263</t>
  </si>
  <si>
    <t>77:03:0002014:4297</t>
  </si>
  <si>
    <t>77:03:0002014:4265</t>
  </si>
  <si>
    <t>77:03:0002014:4266</t>
  </si>
  <si>
    <t>77:03:0002014:4268</t>
  </si>
  <si>
    <t>77:03:0002014:4269</t>
  </si>
  <si>
    <t>77:03:0002014:4271</t>
  </si>
  <si>
    <t>77:03:0002014:3869</t>
  </si>
  <si>
    <t>77:03:0002014:4222</t>
  </si>
  <si>
    <t>77:03:0002014:4230</t>
  </si>
  <si>
    <t>77:03:0002014:4231</t>
  </si>
  <si>
    <t>77:03:0002014:4232</t>
  </si>
  <si>
    <t>77:03:0002014:4233</t>
  </si>
  <si>
    <t>77:03:0002014:4239</t>
  </si>
  <si>
    <t>77:03:0002014:4241</t>
  </si>
  <si>
    <t>77:03:0002014:4243</t>
  </si>
  <si>
    <t>77:03:0002014:4244</t>
  </si>
  <si>
    <t>77:03:0002014:4245</t>
  </si>
  <si>
    <t>77:03:0002014:4160</t>
  </si>
  <si>
    <t>77:03:0002014:4167</t>
  </si>
  <si>
    <t>77:03:0002014:4168</t>
  </si>
  <si>
    <t>77:03:0002014:4176</t>
  </si>
  <si>
    <t>77:03:0002014:4178</t>
  </si>
  <si>
    <t>77:03:0002014:4182</t>
  </si>
  <si>
    <t>77:03:0002014:4188</t>
  </si>
  <si>
    <t>77:03:0002014:4189</t>
  </si>
  <si>
    <t>77:03:0002014:4193</t>
  </si>
  <si>
    <t>77:03:0002014:4049</t>
  </si>
  <si>
    <t>77:03:0002014:4048</t>
  </si>
  <si>
    <t>77:03:0002014:4047</t>
  </si>
  <si>
    <t>77:03:0002014:4046</t>
  </si>
  <si>
    <t>77:03:0002014:4045</t>
  </si>
  <si>
    <t>77:03:0002014:4044</t>
  </si>
  <si>
    <t>77:03:0002014:4043</t>
  </si>
  <si>
    <t>77:03:0002014:4042</t>
  </si>
  <si>
    <t>77:03:0002014:4041</t>
  </si>
  <si>
    <t>77:03:0002014:3966</t>
  </si>
  <si>
    <t>77:03:0002014:3965</t>
  </si>
  <si>
    <t>77:03:0002014:3964</t>
  </si>
  <si>
    <t>77:03:0002014:3963</t>
  </si>
  <si>
    <t>77:03:0002014:3962</t>
  </si>
  <si>
    <t>77:03:0002014:3961</t>
  </si>
  <si>
    <t>77:03:0002014:3960</t>
  </si>
  <si>
    <t>77:03:0002014:3939</t>
  </si>
  <si>
    <t>77:03:0002014:3938</t>
  </si>
  <si>
    <t>77:03:0002014:3882</t>
  </si>
  <si>
    <t>77:03:0002014:3881</t>
  </si>
  <si>
    <t>77:03:0002014:3880</t>
  </si>
  <si>
    <t>77:03:0002014:3879</t>
  </si>
  <si>
    <t>77:03:0002014:3877</t>
  </si>
  <si>
    <t>77:03:0002014:3876</t>
  </si>
  <si>
    <t>77:03:0002014:3875</t>
  </si>
  <si>
    <t>77:03:0002014:3872</t>
  </si>
  <si>
    <t>77:03:0002014:3871</t>
  </si>
  <si>
    <t>77:03:0002014:3870</t>
  </si>
  <si>
    <t>77:03:0002014:3868</t>
  </si>
  <si>
    <t>77:03:0002014:3858</t>
  </si>
  <si>
    <t>77:03:0002014:3856</t>
  </si>
  <si>
    <t>77:03:0002014:3855</t>
  </si>
  <si>
    <t>77:03:0002014:3854</t>
  </si>
  <si>
    <t>77:03:0002014:3853</t>
  </si>
  <si>
    <t>77:03:0002014:4295</t>
  </si>
  <si>
    <t>77:03:0002014:4294</t>
  </si>
  <si>
    <t>77:03:0002014:4272</t>
  </si>
  <si>
    <t>77:03:0002014:4221</t>
  </si>
  <si>
    <t>77:03:0002014:4215</t>
  </si>
  <si>
    <t>77:03:0002014:4214</t>
  </si>
  <si>
    <t>77:03:0002014:4213</t>
  </si>
  <si>
    <t>77:03:0002014:4208</t>
  </si>
  <si>
    <t>77:03:0002014:4203</t>
  </si>
  <si>
    <t>77:03:0002014:4161</t>
  </si>
  <si>
    <t>77:03:0002014:4158</t>
  </si>
  <si>
    <t>77:03:0002014:4155</t>
  </si>
  <si>
    <t>77:03:0002014:4154</t>
  </si>
  <si>
    <t>77:09:0005014:4105</t>
  </si>
  <si>
    <t>77:06:0004004:8809</t>
  </si>
  <si>
    <t>Новочеремушкинская улица, 52к3</t>
  </si>
  <si>
    <t>77:09:0005007,4525</t>
  </si>
  <si>
    <t>20/1А</t>
  </si>
  <si>
    <t>77:01:0002004:2423</t>
  </si>
  <si>
    <t>Болотниковская улица, 36к8</t>
  </si>
  <si>
    <t>Кронштадтский бульвар, 30</t>
  </si>
  <si>
    <t>77:09:0001026:6528</t>
  </si>
  <si>
    <t>Зубовская улица, 7</t>
  </si>
  <si>
    <t>77:01:0005014:2199</t>
  </si>
  <si>
    <t>Езаурус</t>
  </si>
  <si>
    <t>77:01:0005014:2194</t>
  </si>
  <si>
    <t>77:01:0005014:2198</t>
  </si>
  <si>
    <t>Речников улица, 7</t>
  </si>
  <si>
    <t>77:05:0004010:10096</t>
  </si>
  <si>
    <t>Цены предложений на циане</t>
  </si>
  <si>
    <t>место номер</t>
  </si>
  <si>
    <t>стоимость 1м2</t>
  </si>
  <si>
    <t>77:09:0002026:17137</t>
  </si>
  <si>
    <t>Москворечье улица, 2к3</t>
  </si>
  <si>
    <t>Вилиса Лациса улица, 42</t>
  </si>
  <si>
    <t>77:08:0003001:10875</t>
  </si>
  <si>
    <t>3-94</t>
  </si>
  <si>
    <t>1-й Нагатинский проезд, 11к2</t>
  </si>
  <si>
    <t>2-я Вольская улица, 1к1</t>
  </si>
  <si>
    <t>итоговая цена</t>
  </si>
  <si>
    <t>Победитель</t>
  </si>
  <si>
    <t>Володин Сергей Викторович</t>
  </si>
  <si>
    <t>Адамов Константин Алексович</t>
  </si>
  <si>
    <t>Дудкина Ольга Владимировна</t>
  </si>
  <si>
    <t>Маслов Игорь Сергеевич</t>
  </si>
  <si>
    <t>Даварашвили Эка Хаимовна</t>
  </si>
  <si>
    <t>Рост цены</t>
  </si>
  <si>
    <t>ООО "Бидэксперт"</t>
  </si>
  <si>
    <t>Спицына Галина Ивановна</t>
  </si>
  <si>
    <t>ИП Евсеев Антон Александрович</t>
  </si>
  <si>
    <t>Михеев Александр Владимирович</t>
  </si>
  <si>
    <t>Лужецкий Николай Викторович</t>
  </si>
  <si>
    <t>Евсеев Антон Александрович</t>
  </si>
  <si>
    <t>Курмаева Венера Энверовна</t>
  </si>
  <si>
    <t>Евлоев Магомед Салманович</t>
  </si>
  <si>
    <t>Тимофеева Светлана Владимировна</t>
  </si>
  <si>
    <t>Спицын Сергей Михайлович</t>
  </si>
  <si>
    <t>Маруненко Галина Александровна</t>
  </si>
  <si>
    <t>Сакара Дмитрий Григорьевич</t>
  </si>
  <si>
    <t>Бангаев Муса Вайдович</t>
  </si>
  <si>
    <t>Ларина Ирина Александровна</t>
  </si>
  <si>
    <t>как одно из "моих"</t>
  </si>
  <si>
    <t>напротив одного из моих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</si>
</sst>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7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0" xfId="0" applyAlignment="1">
      <alignment horizontal="right" vertical="center"/>
    </xf>
    <xf numFmtId="165" fontId="0" fillId="0" borderId="0" xfId="0" applyNumberFormat="1"/>
    <xf numFmtId="16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0" fillId="0" borderId="0" xfId="0" quotePrefix="1"/>
    <xf numFmtId="0" fontId="0" fillId="0" borderId="0" xfId="0" quotePrefix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0" fillId="2" borderId="0" xfId="0" applyFill="1"/>
    <xf numFmtId="0" fontId="2" fillId="0" borderId="0" xfId="0" applyFont="1"/>
    <xf numFmtId="1" fontId="0" fillId="0" borderId="0" xfId="0" applyNumberFormat="1"/>
    <xf numFmtId="0" fontId="5" fillId="3" borderId="0" xfId="0" applyFont="1" applyFill="1"/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9" fontId="0" fillId="0" borderId="0" xfId="2" applyFont="1"/>
    <xf numFmtId="3" fontId="0" fillId="4" borderId="0" xfId="0" applyNumberFormat="1" applyFill="1"/>
  </cellXfs>
  <cellStyles count="3">
    <cellStyle name="Гиперссылка" xfId="1" builtinId="8"/>
    <cellStyle name="Обычный" xfId="0" builtinId="0"/>
    <cellStyle name="Процентный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orgi.gov.ru/new/public/lots/lot/22000086280000001811_1/(lotInfo:info)?fromRec=false" TargetMode="External"/><Relationship Id="rId13" Type="http://schemas.openxmlformats.org/officeDocument/2006/relationships/hyperlink" Target="https://torgi.gov.ru/new/public/lots/lot/22000086280000001807_1/(lotInfo:info)?fromRec=false" TargetMode="External"/><Relationship Id="rId18" Type="http://schemas.openxmlformats.org/officeDocument/2006/relationships/hyperlink" Target="https://torgi.gov.ru/new/public/lots/lot/22000006400000000598_1/(lotInfo:info)?fromRec=false" TargetMode="External"/><Relationship Id="rId3" Type="http://schemas.openxmlformats.org/officeDocument/2006/relationships/hyperlink" Target="https://torgi.gov.ru/new/public/lots/lot/22000086280000001816_1/(lotInfo:info)?fromRec=false" TargetMode="External"/><Relationship Id="rId7" Type="http://schemas.openxmlformats.org/officeDocument/2006/relationships/hyperlink" Target="https://torgi.gov.ru/new/public/lots/lot/22000086280000001812_1/(lotInfo:info)?fromRec=false" TargetMode="External"/><Relationship Id="rId12" Type="http://schemas.openxmlformats.org/officeDocument/2006/relationships/hyperlink" Target="https://torgi.gov.ru/new/public/lots/lot/21000005000000024004_1/(lotInfo:info)?fromRec=false" TargetMode="External"/><Relationship Id="rId17" Type="http://schemas.openxmlformats.org/officeDocument/2006/relationships/hyperlink" Target="https://torgi.gov.ru/new/public/lots/lot/22000006400000000600_1/(lotInfo:info)?fromRec=false" TargetMode="External"/><Relationship Id="rId2" Type="http://schemas.openxmlformats.org/officeDocument/2006/relationships/hyperlink" Target="https://torgi.gov.ru/new/public/lots/lot/22000086280000001817_1/(lotInfo:info)?fromRec=false" TargetMode="External"/><Relationship Id="rId16" Type="http://schemas.openxmlformats.org/officeDocument/2006/relationships/hyperlink" Target="https://torgi.gov.ru/new/public/lots/lot/22000138250000001730_1/(lotInfo:info)?fromRec=false" TargetMode="External"/><Relationship Id="rId1" Type="http://schemas.openxmlformats.org/officeDocument/2006/relationships/hyperlink" Target="https://torgi.gov.ru/new/public/lots/lot/23000007130000001686_1/(lotInfo:info)?fromRec=false" TargetMode="External"/><Relationship Id="rId6" Type="http://schemas.openxmlformats.org/officeDocument/2006/relationships/hyperlink" Target="https://torgi.gov.ru/new/public/lots/lot/22000086280000001813_1/(lotInfo:info)?fromRec=false" TargetMode="External"/><Relationship Id="rId11" Type="http://schemas.openxmlformats.org/officeDocument/2006/relationships/hyperlink" Target="https://torgi.gov.ru/new/public/lots/lot/22000086280000001808_1/(lotInfo:info)?fromRec=false" TargetMode="External"/><Relationship Id="rId5" Type="http://schemas.openxmlformats.org/officeDocument/2006/relationships/hyperlink" Target="https://torgi.gov.ru/new/public/lots/lot/22000086280000001814_1/(lotInfo:info)?fromRec=false" TargetMode="External"/><Relationship Id="rId15" Type="http://schemas.openxmlformats.org/officeDocument/2006/relationships/hyperlink" Target="https://torgi.gov.ru/new/public/lots/lot/22000086280000001805_1/(lotInfo:info)?fromRec=false" TargetMode="External"/><Relationship Id="rId10" Type="http://schemas.openxmlformats.org/officeDocument/2006/relationships/hyperlink" Target="https://torgi.gov.ru/new/public/lots/lot/22000086280000001809_1/(lotInfo:info)?fromRec=false" TargetMode="External"/><Relationship Id="rId19" Type="http://schemas.openxmlformats.org/officeDocument/2006/relationships/hyperlink" Target="https://torgi.gov.ru/new/public/lots/lot/22000006400000000597_1/(lotInfo:info)?fromRec=false" TargetMode="External"/><Relationship Id="rId4" Type="http://schemas.openxmlformats.org/officeDocument/2006/relationships/hyperlink" Target="https://torgi.gov.ru/new/public/lots/lot/22000086280000001815_1/(lotInfo:info)?fromRec=false" TargetMode="External"/><Relationship Id="rId9" Type="http://schemas.openxmlformats.org/officeDocument/2006/relationships/hyperlink" Target="https://torgi.gov.ru/new/public/lots/lot/22000086280000001810_1/(lotInfo:info)?fromRec=false" TargetMode="External"/><Relationship Id="rId14" Type="http://schemas.openxmlformats.org/officeDocument/2006/relationships/hyperlink" Target="https://torgi.gov.ru/new/public/lots/lot/22000086280000001806_1/(lotInfo:info)?fromRec=false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nvestmoscow.ru/tenders/tender/19788156" TargetMode="External"/><Relationship Id="rId21" Type="http://schemas.openxmlformats.org/officeDocument/2006/relationships/hyperlink" Target="https://www.investmoscow.ru/tenders/tender/19787829" TargetMode="External"/><Relationship Id="rId42" Type="http://schemas.openxmlformats.org/officeDocument/2006/relationships/hyperlink" Target="https://www.investmoscow.ru/tenders/tender/19788139" TargetMode="External"/><Relationship Id="rId47" Type="http://schemas.openxmlformats.org/officeDocument/2006/relationships/hyperlink" Target="https://www.investmoscow.ru/tenders/tender/19788108" TargetMode="External"/><Relationship Id="rId63" Type="http://schemas.openxmlformats.org/officeDocument/2006/relationships/hyperlink" Target="https://www.investmoscow.ru/tenders/tender/19788771" TargetMode="External"/><Relationship Id="rId68" Type="http://schemas.openxmlformats.org/officeDocument/2006/relationships/hyperlink" Target="https://www.investmoscow.ru/tenders/tender/19789026" TargetMode="External"/><Relationship Id="rId7" Type="http://schemas.openxmlformats.org/officeDocument/2006/relationships/hyperlink" Target="https://www.investmoscow.ru/tenders/tender/19787765" TargetMode="External"/><Relationship Id="rId71" Type="http://schemas.openxmlformats.org/officeDocument/2006/relationships/hyperlink" Target="https://www.investmoscow.ru/tenders/tender/19788883" TargetMode="External"/><Relationship Id="rId2" Type="http://schemas.openxmlformats.org/officeDocument/2006/relationships/hyperlink" Target="https://www.investmoscow.ru/tenders/tender/19787979" TargetMode="External"/><Relationship Id="rId16" Type="http://schemas.openxmlformats.org/officeDocument/2006/relationships/hyperlink" Target="https://www.investmoscow.ru/tenders/tender/19787997" TargetMode="External"/><Relationship Id="rId29" Type="http://schemas.openxmlformats.org/officeDocument/2006/relationships/hyperlink" Target="https://www.investmoscow.ru/tenders/tender/19788406" TargetMode="External"/><Relationship Id="rId11" Type="http://schemas.openxmlformats.org/officeDocument/2006/relationships/hyperlink" Target="https://www.investmoscow.ru/tenders/tender/19787812" TargetMode="External"/><Relationship Id="rId24" Type="http://schemas.openxmlformats.org/officeDocument/2006/relationships/hyperlink" Target="https://www.investmoscow.ru/tenders/tender/19787973" TargetMode="External"/><Relationship Id="rId32" Type="http://schemas.openxmlformats.org/officeDocument/2006/relationships/hyperlink" Target="https://www.investmoscow.ru/tenders/tender/19788129" TargetMode="External"/><Relationship Id="rId37" Type="http://schemas.openxmlformats.org/officeDocument/2006/relationships/hyperlink" Target="https://www.investmoscow.ru/tenders/tender/19788148" TargetMode="External"/><Relationship Id="rId40" Type="http://schemas.openxmlformats.org/officeDocument/2006/relationships/hyperlink" Target="https://www.investmoscow.ru/tenders/tender/19788127" TargetMode="External"/><Relationship Id="rId45" Type="http://schemas.openxmlformats.org/officeDocument/2006/relationships/hyperlink" Target="https://www.investmoscow.ru/tenders/tender/19788388" TargetMode="External"/><Relationship Id="rId53" Type="http://schemas.openxmlformats.org/officeDocument/2006/relationships/hyperlink" Target="https://www.investmoscow.ru/tenders/tender/19788798" TargetMode="External"/><Relationship Id="rId58" Type="http://schemas.openxmlformats.org/officeDocument/2006/relationships/hyperlink" Target="https://www.investmoscow.ru/tenders/tender/19788841" TargetMode="External"/><Relationship Id="rId66" Type="http://schemas.openxmlformats.org/officeDocument/2006/relationships/hyperlink" Target="https://www.investmoscow.ru/tenders/tender/19788868" TargetMode="External"/><Relationship Id="rId5" Type="http://schemas.openxmlformats.org/officeDocument/2006/relationships/hyperlink" Target="https://www.investmoscow.ru/tenders/tender/19787750" TargetMode="External"/><Relationship Id="rId61" Type="http://schemas.openxmlformats.org/officeDocument/2006/relationships/hyperlink" Target="https://www.investmoscow.ru/tenders/tender/19788808" TargetMode="External"/><Relationship Id="rId19" Type="http://schemas.openxmlformats.org/officeDocument/2006/relationships/hyperlink" Target="https://www.investmoscow.ru/tenders/tender/19787768" TargetMode="External"/><Relationship Id="rId14" Type="http://schemas.openxmlformats.org/officeDocument/2006/relationships/hyperlink" Target="https://www.investmoscow.ru/tenders/tender/19787964" TargetMode="External"/><Relationship Id="rId22" Type="http://schemas.openxmlformats.org/officeDocument/2006/relationships/hyperlink" Target="https://www.investmoscow.ru/tenders/tender/19787830" TargetMode="External"/><Relationship Id="rId27" Type="http://schemas.openxmlformats.org/officeDocument/2006/relationships/hyperlink" Target="https://www.investmoscow.ru/tenders/tender/19788150" TargetMode="External"/><Relationship Id="rId30" Type="http://schemas.openxmlformats.org/officeDocument/2006/relationships/hyperlink" Target="https://www.investmoscow.ru/tenders/tender/19788394" TargetMode="External"/><Relationship Id="rId35" Type="http://schemas.openxmlformats.org/officeDocument/2006/relationships/hyperlink" Target="https://www.investmoscow.ru/tenders/tender/19788401" TargetMode="External"/><Relationship Id="rId43" Type="http://schemas.openxmlformats.org/officeDocument/2006/relationships/hyperlink" Target="https://www.investmoscow.ru/tenders/tender/19788180" TargetMode="External"/><Relationship Id="rId48" Type="http://schemas.openxmlformats.org/officeDocument/2006/relationships/hyperlink" Target="https://www.investmoscow.ru/tenders/tender/19789022" TargetMode="External"/><Relationship Id="rId56" Type="http://schemas.openxmlformats.org/officeDocument/2006/relationships/hyperlink" Target="https://www.investmoscow.ru/tenders/tender/19789030" TargetMode="External"/><Relationship Id="rId64" Type="http://schemas.openxmlformats.org/officeDocument/2006/relationships/hyperlink" Target="https://www.investmoscow.ru/tenders/tender/19789017" TargetMode="External"/><Relationship Id="rId69" Type="http://schemas.openxmlformats.org/officeDocument/2006/relationships/hyperlink" Target="https://www.investmoscow.ru/tenders/tender/19788834" TargetMode="External"/><Relationship Id="rId8" Type="http://schemas.openxmlformats.org/officeDocument/2006/relationships/hyperlink" Target="https://www.investmoscow.ru/tenders/tender/19787826" TargetMode="External"/><Relationship Id="rId51" Type="http://schemas.openxmlformats.org/officeDocument/2006/relationships/hyperlink" Target="https://www.investmoscow.ru/tenders/tender/19788848" TargetMode="External"/><Relationship Id="rId72" Type="http://schemas.openxmlformats.org/officeDocument/2006/relationships/hyperlink" Target="https://www.investmoscow.ru/tenders/tender/19788889" TargetMode="External"/><Relationship Id="rId3" Type="http://schemas.openxmlformats.org/officeDocument/2006/relationships/hyperlink" Target="https://www.investmoscow.ru/tenders/tender/19787981" TargetMode="External"/><Relationship Id="rId12" Type="http://schemas.openxmlformats.org/officeDocument/2006/relationships/hyperlink" Target="https://www.investmoscow.ru/tenders/tender/19787818" TargetMode="External"/><Relationship Id="rId17" Type="http://schemas.openxmlformats.org/officeDocument/2006/relationships/hyperlink" Target="https://www.investmoscow.ru/tenders/tender/19787762" TargetMode="External"/><Relationship Id="rId25" Type="http://schemas.openxmlformats.org/officeDocument/2006/relationships/hyperlink" Target="https://www.investmoscow.ru/tenders/tender/19788165" TargetMode="External"/><Relationship Id="rId33" Type="http://schemas.openxmlformats.org/officeDocument/2006/relationships/hyperlink" Target="https://www.investmoscow.ru/tenders/tender/19788113" TargetMode="External"/><Relationship Id="rId38" Type="http://schemas.openxmlformats.org/officeDocument/2006/relationships/hyperlink" Target="https://www.investmoscow.ru/tenders/tender/19788143" TargetMode="External"/><Relationship Id="rId46" Type="http://schemas.openxmlformats.org/officeDocument/2006/relationships/hyperlink" Target="https://www.investmoscow.ru/tenders/tender/19788117" TargetMode="External"/><Relationship Id="rId59" Type="http://schemas.openxmlformats.org/officeDocument/2006/relationships/hyperlink" Target="https://www.investmoscow.ru/tenders/tender/19788829" TargetMode="External"/><Relationship Id="rId67" Type="http://schemas.openxmlformats.org/officeDocument/2006/relationships/hyperlink" Target="https://www.investmoscow.ru/tenders/tender/19788893" TargetMode="External"/><Relationship Id="rId20" Type="http://schemas.openxmlformats.org/officeDocument/2006/relationships/hyperlink" Target="https://www.investmoscow.ru/tenders/tender/19787787" TargetMode="External"/><Relationship Id="rId41" Type="http://schemas.openxmlformats.org/officeDocument/2006/relationships/hyperlink" Target="https://www.investmoscow.ru/tenders/tender/19788130" TargetMode="External"/><Relationship Id="rId54" Type="http://schemas.openxmlformats.org/officeDocument/2006/relationships/hyperlink" Target="https://www.investmoscow.ru/tenders/tender/19788749" TargetMode="External"/><Relationship Id="rId62" Type="http://schemas.openxmlformats.org/officeDocument/2006/relationships/hyperlink" Target="https://www.investmoscow.ru/tenders/tender/19788782" TargetMode="External"/><Relationship Id="rId70" Type="http://schemas.openxmlformats.org/officeDocument/2006/relationships/hyperlink" Target="https://www.investmoscow.ru/tenders/tender/19788878" TargetMode="External"/><Relationship Id="rId1" Type="http://schemas.openxmlformats.org/officeDocument/2006/relationships/hyperlink" Target="https://www.investmoscow.ru/tenders/tender/19787974" TargetMode="External"/><Relationship Id="rId6" Type="http://schemas.openxmlformats.org/officeDocument/2006/relationships/hyperlink" Target="https://www.investmoscow.ru/tenders/tender/19787758" TargetMode="External"/><Relationship Id="rId15" Type="http://schemas.openxmlformats.org/officeDocument/2006/relationships/hyperlink" Target="https://www.investmoscow.ru/tenders/tender/19787993" TargetMode="External"/><Relationship Id="rId23" Type="http://schemas.openxmlformats.org/officeDocument/2006/relationships/hyperlink" Target="https://www.investmoscow.ru/tenders/tender/19787957" TargetMode="External"/><Relationship Id="rId28" Type="http://schemas.openxmlformats.org/officeDocument/2006/relationships/hyperlink" Target="https://www.investmoscow.ru/tenders/tender/19788119" TargetMode="External"/><Relationship Id="rId36" Type="http://schemas.openxmlformats.org/officeDocument/2006/relationships/hyperlink" Target="https://www.investmoscow.ru/tenders/tender/19788159" TargetMode="External"/><Relationship Id="rId49" Type="http://schemas.openxmlformats.org/officeDocument/2006/relationships/hyperlink" Target="https://www.investmoscow.ru/tenders/tender/19789015" TargetMode="External"/><Relationship Id="rId57" Type="http://schemas.openxmlformats.org/officeDocument/2006/relationships/hyperlink" Target="https://www.investmoscow.ru/tenders/tender/19788891" TargetMode="External"/><Relationship Id="rId10" Type="http://schemas.openxmlformats.org/officeDocument/2006/relationships/hyperlink" Target="https://www.investmoscow.ru/tenders/tender/19787752" TargetMode="External"/><Relationship Id="rId31" Type="http://schemas.openxmlformats.org/officeDocument/2006/relationships/hyperlink" Target="https://www.investmoscow.ru/tenders/tender/19788151" TargetMode="External"/><Relationship Id="rId44" Type="http://schemas.openxmlformats.org/officeDocument/2006/relationships/hyperlink" Target="https://www.investmoscow.ru/tenders/tender/19788364" TargetMode="External"/><Relationship Id="rId52" Type="http://schemas.openxmlformats.org/officeDocument/2006/relationships/hyperlink" Target="https://www.investmoscow.ru/tenders/tender/19788837" TargetMode="External"/><Relationship Id="rId60" Type="http://schemas.openxmlformats.org/officeDocument/2006/relationships/hyperlink" Target="https://www.investmoscow.ru/tenders/tender/19788814" TargetMode="External"/><Relationship Id="rId65" Type="http://schemas.openxmlformats.org/officeDocument/2006/relationships/hyperlink" Target="https://www.investmoscow.ru/tenders/tender/19788845" TargetMode="External"/><Relationship Id="rId4" Type="http://schemas.openxmlformats.org/officeDocument/2006/relationships/hyperlink" Target="https://www.investmoscow.ru/tenders/tender/19787988" TargetMode="External"/><Relationship Id="rId9" Type="http://schemas.openxmlformats.org/officeDocument/2006/relationships/hyperlink" Target="https://www.investmoscow.ru/tenders/tender/19788001" TargetMode="External"/><Relationship Id="rId13" Type="http://schemas.openxmlformats.org/officeDocument/2006/relationships/hyperlink" Target="https://www.investmoscow.ru/tenders/tender/19787960" TargetMode="External"/><Relationship Id="rId18" Type="http://schemas.openxmlformats.org/officeDocument/2006/relationships/hyperlink" Target="https://www.investmoscow.ru/tenders/tender/19787763" TargetMode="External"/><Relationship Id="rId39" Type="http://schemas.openxmlformats.org/officeDocument/2006/relationships/hyperlink" Target="https://www.investmoscow.ru/tenders/tender/19788142" TargetMode="External"/><Relationship Id="rId34" Type="http://schemas.openxmlformats.org/officeDocument/2006/relationships/hyperlink" Target="https://www.investmoscow.ru/tenders/tender/19788413" TargetMode="External"/><Relationship Id="rId50" Type="http://schemas.openxmlformats.org/officeDocument/2006/relationships/hyperlink" Target="https://www.investmoscow.ru/tenders/tender/19789008" TargetMode="External"/><Relationship Id="rId55" Type="http://schemas.openxmlformats.org/officeDocument/2006/relationships/hyperlink" Target="https://www.investmoscow.ru/tenders/tender/197890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620E5-05AF-EA46-B67E-7F169CD089F1}">
  <dimension ref="B2:F849"/>
  <sheetViews>
    <sheetView zoomScaleNormal="100" workbookViewId="0">
      <pane xSplit="2" ySplit="2" topLeftCell="C688" activePane="bottomRight" state="frozen"/>
      <selection pane="topRight" activeCell="D1" sqref="D1"/>
      <selection pane="bottomLeft" activeCell="A3" sqref="A3"/>
      <selection pane="bottomRight" activeCell="J691" sqref="J691"/>
    </sheetView>
  </sheetViews>
  <sheetFormatPr baseColWidth="10" defaultRowHeight="16" x14ac:dyDescent="0.2"/>
  <cols>
    <col min="1" max="1" width="1.83203125" customWidth="1"/>
    <col min="2" max="2" width="4.83203125" customWidth="1"/>
  </cols>
  <sheetData>
    <row r="2" spans="2:6" ht="68" x14ac:dyDescent="0.2">
      <c r="B2" s="17" t="s">
        <v>106</v>
      </c>
      <c r="C2" s="18" t="s">
        <v>1</v>
      </c>
      <c r="D2" s="18" t="s">
        <v>2</v>
      </c>
      <c r="E2" s="18" t="s">
        <v>3</v>
      </c>
      <c r="F2" s="18" t="s">
        <v>1045</v>
      </c>
    </row>
    <row r="3" spans="2:6" x14ac:dyDescent="0.2">
      <c r="B3">
        <v>1</v>
      </c>
      <c r="C3">
        <v>14.9</v>
      </c>
      <c r="D3" s="2">
        <v>3767000</v>
      </c>
      <c r="E3" s="2">
        <v>3804670</v>
      </c>
      <c r="F3" s="2">
        <f>AVERAGE(2700000,5000000,3700000,10000000,7000000,4200000,3900000,6500000,7500000)</f>
        <v>5611111.111111111</v>
      </c>
    </row>
    <row r="4" spans="2:6" x14ac:dyDescent="0.2">
      <c r="B4">
        <v>2</v>
      </c>
      <c r="C4">
        <v>18.600000000000001</v>
      </c>
      <c r="D4" s="2">
        <v>625300</v>
      </c>
      <c r="E4" s="2" t="s">
        <v>15</v>
      </c>
      <c r="F4" s="2">
        <f>AVERAGE(1200000,1239000,600000,530000,1450000,1390000,900000,900000)</f>
        <v>1026125</v>
      </c>
    </row>
    <row r="5" spans="2:6" x14ac:dyDescent="0.2">
      <c r="B5">
        <v>3</v>
      </c>
      <c r="C5">
        <v>17.399999999999999</v>
      </c>
      <c r="D5" s="2">
        <v>2152700</v>
      </c>
      <c r="E5" s="2" t="s">
        <v>15</v>
      </c>
      <c r="F5" s="2">
        <f>AVERAGE(2750000,2750000,2600000,2700000,2500000,2300000)</f>
        <v>2600000</v>
      </c>
    </row>
    <row r="6" spans="2:6" x14ac:dyDescent="0.2">
      <c r="B6">
        <v>4</v>
      </c>
      <c r="C6">
        <v>12.5</v>
      </c>
      <c r="D6" s="2">
        <v>1115000</v>
      </c>
      <c r="E6" s="2">
        <v>1325000</v>
      </c>
      <c r="F6" s="2">
        <f>AVERAGE(1500000,1800000,2500000,2100000,2250000,1900000,2500000,2550000,1700000,2200000,1850000,2500000)</f>
        <v>2112500</v>
      </c>
    </row>
    <row r="7" spans="2:6" x14ac:dyDescent="0.2">
      <c r="B7">
        <v>5</v>
      </c>
      <c r="C7">
        <v>13.6</v>
      </c>
      <c r="D7" s="2">
        <v>1924100</v>
      </c>
      <c r="E7" s="2" t="s">
        <v>15</v>
      </c>
      <c r="F7" s="2">
        <v>2000000</v>
      </c>
    </row>
    <row r="8" spans="2:6" x14ac:dyDescent="0.2">
      <c r="B8">
        <v>6</v>
      </c>
      <c r="C8">
        <v>16.2</v>
      </c>
      <c r="D8" s="2">
        <v>1315000</v>
      </c>
      <c r="E8" s="2" t="s">
        <v>15</v>
      </c>
      <c r="F8" s="2">
        <v>1200000</v>
      </c>
    </row>
    <row r="9" spans="2:6" x14ac:dyDescent="0.2">
      <c r="B9">
        <v>7</v>
      </c>
      <c r="C9">
        <v>17.8</v>
      </c>
      <c r="D9" s="2">
        <v>1468800</v>
      </c>
      <c r="E9" s="2" t="s">
        <v>15</v>
      </c>
      <c r="F9" s="2">
        <v>1200000</v>
      </c>
    </row>
    <row r="10" spans="2:6" x14ac:dyDescent="0.2">
      <c r="B10">
        <v>8</v>
      </c>
      <c r="C10">
        <v>12.3</v>
      </c>
      <c r="D10" s="2">
        <v>697900</v>
      </c>
      <c r="E10" s="2" t="s">
        <v>15</v>
      </c>
      <c r="F10" s="2">
        <v>2500000</v>
      </c>
    </row>
    <row r="11" spans="2:6" x14ac:dyDescent="0.2">
      <c r="B11">
        <v>9</v>
      </c>
      <c r="C11">
        <v>32.700000000000003</v>
      </c>
      <c r="D11" s="2">
        <v>1491700</v>
      </c>
      <c r="E11" s="2" t="s">
        <v>15</v>
      </c>
      <c r="F11" s="2">
        <v>2500000</v>
      </c>
    </row>
    <row r="12" spans="2:6" x14ac:dyDescent="0.2">
      <c r="B12">
        <v>10</v>
      </c>
      <c r="C12">
        <v>12.5</v>
      </c>
      <c r="D12" s="2">
        <v>2138000</v>
      </c>
      <c r="E12" s="2" t="s">
        <v>15</v>
      </c>
      <c r="F12" s="2">
        <v>3000000</v>
      </c>
    </row>
    <row r="13" spans="2:6" x14ac:dyDescent="0.2">
      <c r="B13">
        <v>11</v>
      </c>
      <c r="C13">
        <v>16.600000000000001</v>
      </c>
      <c r="D13" s="2">
        <v>3354000</v>
      </c>
      <c r="E13" s="2" t="s">
        <v>15</v>
      </c>
      <c r="F13" s="2">
        <v>5000000</v>
      </c>
    </row>
    <row r="14" spans="2:6" x14ac:dyDescent="0.2">
      <c r="B14">
        <v>12</v>
      </c>
      <c r="C14">
        <v>14.4</v>
      </c>
      <c r="D14" s="2">
        <v>1252560</v>
      </c>
      <c r="E14" s="2" t="s">
        <v>15</v>
      </c>
      <c r="F14" s="2">
        <v>1200000</v>
      </c>
    </row>
    <row r="15" spans="2:6" x14ac:dyDescent="0.2">
      <c r="B15">
        <v>13</v>
      </c>
      <c r="C15">
        <v>21.2</v>
      </c>
      <c r="D15" s="2">
        <v>1804800</v>
      </c>
      <c r="E15" s="2">
        <v>1804800</v>
      </c>
      <c r="F15" s="2">
        <v>3000000</v>
      </c>
    </row>
    <row r="16" spans="2:6" x14ac:dyDescent="0.2">
      <c r="B16">
        <v>14</v>
      </c>
      <c r="C16">
        <v>23.5</v>
      </c>
      <c r="D16" s="2">
        <v>2000000</v>
      </c>
      <c r="E16" s="2">
        <v>3120000</v>
      </c>
      <c r="F16" s="2">
        <v>3000000</v>
      </c>
    </row>
    <row r="17" spans="2:6" x14ac:dyDescent="0.2">
      <c r="B17">
        <v>15</v>
      </c>
      <c r="C17">
        <v>30.8</v>
      </c>
      <c r="D17" s="2">
        <v>1150000</v>
      </c>
      <c r="E17" s="2" t="s">
        <v>15</v>
      </c>
      <c r="F17" s="2">
        <v>950000</v>
      </c>
    </row>
    <row r="18" spans="2:6" x14ac:dyDescent="0.2">
      <c r="B18">
        <v>16</v>
      </c>
      <c r="C18">
        <v>16.8</v>
      </c>
      <c r="D18" s="2">
        <v>909300</v>
      </c>
      <c r="E18" s="2" t="s">
        <v>15</v>
      </c>
      <c r="F18" s="2">
        <v>1200000</v>
      </c>
    </row>
    <row r="19" spans="2:6" x14ac:dyDescent="0.2">
      <c r="B19">
        <v>18</v>
      </c>
      <c r="C19">
        <v>14.3</v>
      </c>
      <c r="D19" s="2">
        <v>703000</v>
      </c>
      <c r="E19" s="2">
        <v>1652050</v>
      </c>
      <c r="F19" s="2">
        <v>1500000</v>
      </c>
    </row>
    <row r="20" spans="2:6" x14ac:dyDescent="0.2">
      <c r="B20">
        <v>19</v>
      </c>
      <c r="C20">
        <v>14.8</v>
      </c>
      <c r="D20" s="2">
        <v>663000</v>
      </c>
      <c r="E20" s="2">
        <v>1690650</v>
      </c>
      <c r="F20" s="2">
        <v>1500000</v>
      </c>
    </row>
    <row r="21" spans="2:6" x14ac:dyDescent="0.2">
      <c r="B21">
        <v>20</v>
      </c>
      <c r="C21">
        <v>15.7</v>
      </c>
      <c r="D21" s="2">
        <v>640000</v>
      </c>
      <c r="E21" s="2">
        <v>1504000</v>
      </c>
      <c r="F21" s="2">
        <v>1500000</v>
      </c>
    </row>
    <row r="22" spans="2:6" x14ac:dyDescent="0.2">
      <c r="B22">
        <v>21</v>
      </c>
      <c r="C22">
        <v>13.5</v>
      </c>
      <c r="D22" s="2">
        <v>769000</v>
      </c>
      <c r="E22" s="2" t="s">
        <v>15</v>
      </c>
      <c r="F22" s="2">
        <v>900000</v>
      </c>
    </row>
    <row r="23" spans="2:6" x14ac:dyDescent="0.2">
      <c r="B23">
        <v>22</v>
      </c>
      <c r="C23">
        <v>12.3</v>
      </c>
      <c r="D23" s="2">
        <v>982700</v>
      </c>
      <c r="E23" s="2" t="s">
        <v>15</v>
      </c>
      <c r="F23" s="2">
        <v>1200000</v>
      </c>
    </row>
    <row r="24" spans="2:6" x14ac:dyDescent="0.2">
      <c r="B24">
        <v>23</v>
      </c>
      <c r="C24">
        <v>10.199999999999999</v>
      </c>
      <c r="D24" s="2">
        <v>3603300</v>
      </c>
      <c r="E24" s="2">
        <v>3639333</v>
      </c>
      <c r="F24" s="2">
        <v>5000000</v>
      </c>
    </row>
    <row r="25" spans="2:6" x14ac:dyDescent="0.2">
      <c r="B25">
        <v>24</v>
      </c>
      <c r="C25">
        <v>22.8</v>
      </c>
      <c r="D25" s="2">
        <v>807500</v>
      </c>
      <c r="E25" s="2" t="s">
        <v>15</v>
      </c>
      <c r="F25" s="2">
        <v>1200000</v>
      </c>
    </row>
    <row r="26" spans="2:6" x14ac:dyDescent="0.2">
      <c r="B26">
        <v>25</v>
      </c>
      <c r="C26">
        <v>13.5</v>
      </c>
      <c r="D26" s="2">
        <v>478295</v>
      </c>
      <c r="E26" s="2">
        <v>478295</v>
      </c>
      <c r="F26" s="2">
        <v>800000</v>
      </c>
    </row>
    <row r="27" spans="2:6" x14ac:dyDescent="0.2">
      <c r="B27">
        <v>26</v>
      </c>
      <c r="C27">
        <v>16.7</v>
      </c>
      <c r="D27" s="2">
        <v>813000</v>
      </c>
      <c r="E27" s="2">
        <v>1504050</v>
      </c>
      <c r="F27" s="2">
        <v>1200000</v>
      </c>
    </row>
    <row r="28" spans="2:6" x14ac:dyDescent="0.2">
      <c r="B28">
        <v>27</v>
      </c>
      <c r="C28">
        <v>15.1</v>
      </c>
      <c r="D28" s="2">
        <v>592470</v>
      </c>
      <c r="E28" s="2">
        <v>592470</v>
      </c>
      <c r="F28" s="2">
        <v>800000</v>
      </c>
    </row>
    <row r="29" spans="2:6" x14ac:dyDescent="0.2">
      <c r="B29">
        <v>28</v>
      </c>
      <c r="C29">
        <v>14.8</v>
      </c>
      <c r="D29" s="2">
        <v>580699</v>
      </c>
      <c r="E29" s="2" t="s">
        <v>15</v>
      </c>
      <c r="F29" s="2">
        <v>800000</v>
      </c>
    </row>
    <row r="30" spans="2:6" x14ac:dyDescent="0.2">
      <c r="B30">
        <v>29</v>
      </c>
      <c r="C30">
        <v>15.1</v>
      </c>
      <c r="D30" s="2">
        <v>592470</v>
      </c>
      <c r="E30" s="2" t="s">
        <v>15</v>
      </c>
      <c r="F30" s="2">
        <v>800000</v>
      </c>
    </row>
    <row r="31" spans="2:6" x14ac:dyDescent="0.2">
      <c r="B31">
        <v>30</v>
      </c>
      <c r="C31">
        <v>15.8</v>
      </c>
      <c r="D31" s="2">
        <v>379200</v>
      </c>
      <c r="E31" s="2">
        <v>834240</v>
      </c>
      <c r="F31" s="2">
        <v>800000</v>
      </c>
    </row>
    <row r="32" spans="2:6" x14ac:dyDescent="0.2">
      <c r="B32">
        <v>31</v>
      </c>
      <c r="C32" s="6">
        <v>16</v>
      </c>
      <c r="D32" s="2">
        <v>384000</v>
      </c>
      <c r="E32" s="2">
        <v>652800</v>
      </c>
      <c r="F32" s="2">
        <v>800000</v>
      </c>
    </row>
    <row r="33" spans="2:6" x14ac:dyDescent="0.2">
      <c r="B33">
        <v>32</v>
      </c>
      <c r="C33" s="6">
        <v>16.399999999999999</v>
      </c>
      <c r="D33" s="2">
        <v>393600</v>
      </c>
      <c r="E33" s="2">
        <v>393600</v>
      </c>
      <c r="F33" s="2">
        <v>800000</v>
      </c>
    </row>
    <row r="34" spans="2:6" x14ac:dyDescent="0.2">
      <c r="B34">
        <v>33</v>
      </c>
      <c r="C34" s="6">
        <v>16.3</v>
      </c>
      <c r="D34" s="2">
        <v>391200</v>
      </c>
      <c r="E34" s="2">
        <v>391200</v>
      </c>
      <c r="F34" s="2">
        <v>800000</v>
      </c>
    </row>
    <row r="35" spans="2:6" x14ac:dyDescent="0.2">
      <c r="B35">
        <v>34</v>
      </c>
      <c r="C35" s="6">
        <v>16.5</v>
      </c>
      <c r="D35" s="2">
        <v>396000</v>
      </c>
      <c r="E35" s="2">
        <v>613800</v>
      </c>
      <c r="F35" s="2">
        <v>800000</v>
      </c>
    </row>
    <row r="36" spans="2:6" x14ac:dyDescent="0.2">
      <c r="B36">
        <v>35</v>
      </c>
      <c r="C36" s="6">
        <v>16.2</v>
      </c>
      <c r="D36" s="2">
        <v>388800</v>
      </c>
      <c r="E36" s="2">
        <v>816480</v>
      </c>
      <c r="F36" s="2">
        <v>800000</v>
      </c>
    </row>
    <row r="37" spans="2:6" x14ac:dyDescent="0.2">
      <c r="B37">
        <v>36</v>
      </c>
      <c r="C37" s="6">
        <v>15.9</v>
      </c>
      <c r="D37" s="2">
        <v>381600</v>
      </c>
      <c r="E37" s="2">
        <v>381600</v>
      </c>
      <c r="F37" s="2">
        <v>800000</v>
      </c>
    </row>
    <row r="38" spans="2:6" x14ac:dyDescent="0.2">
      <c r="B38">
        <v>37</v>
      </c>
      <c r="C38" s="6">
        <v>18</v>
      </c>
      <c r="D38" s="2">
        <v>432000</v>
      </c>
      <c r="E38" s="2">
        <v>820800</v>
      </c>
      <c r="F38" s="2">
        <v>800000</v>
      </c>
    </row>
    <row r="39" spans="2:6" x14ac:dyDescent="0.2">
      <c r="B39">
        <v>38</v>
      </c>
      <c r="C39" s="6">
        <v>25.1</v>
      </c>
      <c r="D39" s="2">
        <v>602400</v>
      </c>
      <c r="E39" s="2">
        <v>903600</v>
      </c>
      <c r="F39" s="2">
        <v>800000</v>
      </c>
    </row>
    <row r="40" spans="2:6" x14ac:dyDescent="0.2">
      <c r="B40">
        <v>39</v>
      </c>
      <c r="C40" s="6">
        <v>18.5</v>
      </c>
      <c r="D40" s="2">
        <v>444000</v>
      </c>
      <c r="E40" s="2">
        <v>799200</v>
      </c>
      <c r="F40" s="2">
        <v>800000</v>
      </c>
    </row>
    <row r="41" spans="2:6" x14ac:dyDescent="0.2">
      <c r="B41">
        <v>40</v>
      </c>
      <c r="C41" s="6">
        <v>25.2</v>
      </c>
      <c r="D41" s="2">
        <v>604800</v>
      </c>
      <c r="E41" s="2">
        <v>1149120</v>
      </c>
      <c r="F41" s="2">
        <v>800000</v>
      </c>
    </row>
    <row r="42" spans="2:6" x14ac:dyDescent="0.2">
      <c r="B42">
        <v>41</v>
      </c>
      <c r="C42" s="6">
        <v>19.8</v>
      </c>
      <c r="D42" s="2">
        <v>475200</v>
      </c>
      <c r="E42" s="2">
        <v>475200</v>
      </c>
      <c r="F42" s="2">
        <v>800000</v>
      </c>
    </row>
    <row r="43" spans="2:6" x14ac:dyDescent="0.2">
      <c r="B43">
        <v>42</v>
      </c>
      <c r="C43" s="6">
        <v>15.8</v>
      </c>
      <c r="D43" s="2">
        <v>379200</v>
      </c>
      <c r="E43" s="2">
        <v>379200</v>
      </c>
      <c r="F43" s="2">
        <v>800000</v>
      </c>
    </row>
    <row r="44" spans="2:6" x14ac:dyDescent="0.2">
      <c r="B44">
        <v>43</v>
      </c>
      <c r="C44" s="6">
        <v>16.3</v>
      </c>
      <c r="D44" s="2">
        <v>391200</v>
      </c>
      <c r="E44" s="2">
        <v>391200</v>
      </c>
      <c r="F44" s="2">
        <v>800000</v>
      </c>
    </row>
    <row r="45" spans="2:6" x14ac:dyDescent="0.2">
      <c r="B45">
        <v>44</v>
      </c>
      <c r="C45" s="6">
        <v>16.3</v>
      </c>
      <c r="D45" s="2">
        <v>391200</v>
      </c>
      <c r="E45" s="2">
        <v>391200</v>
      </c>
      <c r="F45" s="2">
        <v>800000</v>
      </c>
    </row>
    <row r="46" spans="2:6" x14ac:dyDescent="0.2">
      <c r="B46">
        <v>45</v>
      </c>
      <c r="C46" s="6">
        <v>15.9</v>
      </c>
      <c r="D46" s="2">
        <v>381600</v>
      </c>
      <c r="E46" s="2">
        <v>534240</v>
      </c>
      <c r="F46" s="2">
        <v>800000</v>
      </c>
    </row>
    <row r="47" spans="2:6" x14ac:dyDescent="0.2">
      <c r="B47">
        <v>46</v>
      </c>
      <c r="C47" s="6">
        <v>15.9</v>
      </c>
      <c r="D47" s="2">
        <v>381600</v>
      </c>
      <c r="E47" s="2">
        <v>381600</v>
      </c>
      <c r="F47" s="2">
        <v>800000</v>
      </c>
    </row>
    <row r="48" spans="2:6" x14ac:dyDescent="0.2">
      <c r="B48">
        <v>47</v>
      </c>
      <c r="C48" s="6">
        <v>16.5</v>
      </c>
      <c r="D48" s="2">
        <v>396000</v>
      </c>
      <c r="E48" s="2">
        <f>D48</f>
        <v>396000</v>
      </c>
      <c r="F48" s="2">
        <v>800000</v>
      </c>
    </row>
    <row r="49" spans="2:6" x14ac:dyDescent="0.2">
      <c r="B49">
        <v>48</v>
      </c>
      <c r="C49" s="6">
        <v>16.2</v>
      </c>
      <c r="D49" s="2">
        <v>388800</v>
      </c>
      <c r="E49" s="2">
        <f>D49</f>
        <v>388800</v>
      </c>
      <c r="F49" s="2">
        <v>800000</v>
      </c>
    </row>
    <row r="50" spans="2:6" x14ac:dyDescent="0.2">
      <c r="B50">
        <v>49</v>
      </c>
      <c r="C50" s="6">
        <v>12.3</v>
      </c>
      <c r="D50" s="2">
        <v>295200</v>
      </c>
      <c r="E50" s="2">
        <v>398520</v>
      </c>
      <c r="F50" s="2">
        <v>800000</v>
      </c>
    </row>
    <row r="51" spans="2:6" x14ac:dyDescent="0.2">
      <c r="B51">
        <v>50</v>
      </c>
      <c r="C51" s="6">
        <v>15.6</v>
      </c>
      <c r="D51" s="2">
        <v>374400</v>
      </c>
      <c r="E51" s="2">
        <v>411840</v>
      </c>
      <c r="F51" s="2">
        <v>800000</v>
      </c>
    </row>
    <row r="52" spans="2:6" x14ac:dyDescent="0.2">
      <c r="B52">
        <v>51</v>
      </c>
      <c r="C52" s="6">
        <v>16.3</v>
      </c>
      <c r="D52" s="2">
        <v>391200</v>
      </c>
      <c r="E52" s="2">
        <v>684600</v>
      </c>
      <c r="F52" s="2">
        <v>800000</v>
      </c>
    </row>
    <row r="53" spans="2:6" x14ac:dyDescent="0.2">
      <c r="B53">
        <v>52</v>
      </c>
      <c r="C53" s="6">
        <v>18.5</v>
      </c>
      <c r="D53" s="2">
        <v>444000</v>
      </c>
      <c r="E53" s="2">
        <v>444000</v>
      </c>
      <c r="F53" s="2">
        <v>800000</v>
      </c>
    </row>
    <row r="54" spans="2:6" x14ac:dyDescent="0.2">
      <c r="B54">
        <v>53</v>
      </c>
      <c r="C54" s="6">
        <v>17.100000000000001</v>
      </c>
      <c r="D54" s="2">
        <v>410400</v>
      </c>
      <c r="E54" s="2">
        <v>410400</v>
      </c>
      <c r="F54" s="2">
        <v>800000</v>
      </c>
    </row>
    <row r="55" spans="2:6" x14ac:dyDescent="0.2">
      <c r="B55">
        <v>54</v>
      </c>
      <c r="C55" s="6">
        <v>16.2</v>
      </c>
      <c r="D55" s="2">
        <v>388800</v>
      </c>
      <c r="E55" s="2">
        <v>388800</v>
      </c>
      <c r="F55" s="2">
        <v>800000</v>
      </c>
    </row>
    <row r="56" spans="2:6" x14ac:dyDescent="0.2">
      <c r="B56">
        <v>55</v>
      </c>
      <c r="C56" s="6">
        <v>16</v>
      </c>
      <c r="D56" s="2">
        <v>384000</v>
      </c>
      <c r="E56" s="2">
        <v>384000</v>
      </c>
      <c r="F56" s="2">
        <v>800000</v>
      </c>
    </row>
    <row r="57" spans="2:6" x14ac:dyDescent="0.2">
      <c r="B57">
        <v>56</v>
      </c>
      <c r="C57" s="6">
        <v>17.8</v>
      </c>
      <c r="D57" s="2">
        <v>427200</v>
      </c>
      <c r="E57" s="2">
        <v>427200</v>
      </c>
      <c r="F57" s="2">
        <v>800000</v>
      </c>
    </row>
    <row r="58" spans="2:6" x14ac:dyDescent="0.2">
      <c r="B58">
        <v>57</v>
      </c>
      <c r="C58" s="6">
        <v>16</v>
      </c>
      <c r="D58" s="2">
        <v>384000</v>
      </c>
      <c r="E58" s="2">
        <v>480000</v>
      </c>
      <c r="F58" s="2">
        <v>800000</v>
      </c>
    </row>
    <row r="59" spans="2:6" x14ac:dyDescent="0.2">
      <c r="B59">
        <v>58</v>
      </c>
      <c r="C59" s="6">
        <v>15.6</v>
      </c>
      <c r="D59" s="2">
        <v>374400</v>
      </c>
      <c r="E59" s="2">
        <v>374400</v>
      </c>
      <c r="F59" s="2">
        <v>800000</v>
      </c>
    </row>
    <row r="60" spans="2:6" x14ac:dyDescent="0.2">
      <c r="B60">
        <v>59</v>
      </c>
      <c r="C60" s="6">
        <v>16.3</v>
      </c>
      <c r="D60" s="2">
        <v>391200</v>
      </c>
      <c r="E60" s="2">
        <v>547680</v>
      </c>
      <c r="F60" s="2">
        <v>800000</v>
      </c>
    </row>
    <row r="61" spans="2:6" x14ac:dyDescent="0.2">
      <c r="B61">
        <v>60</v>
      </c>
      <c r="C61" s="6">
        <v>31.9</v>
      </c>
      <c r="D61" s="2">
        <v>1580000</v>
      </c>
      <c r="E61" s="2">
        <v>3081000</v>
      </c>
      <c r="F61" s="2">
        <v>3000000</v>
      </c>
    </row>
    <row r="62" spans="2:6" x14ac:dyDescent="0.2">
      <c r="B62">
        <v>61</v>
      </c>
      <c r="C62" s="6">
        <v>31.9</v>
      </c>
      <c r="D62" s="2">
        <v>1580000</v>
      </c>
      <c r="E62" s="2">
        <v>3160000</v>
      </c>
      <c r="F62" s="2">
        <v>3000000</v>
      </c>
    </row>
    <row r="63" spans="2:6" x14ac:dyDescent="0.2">
      <c r="B63">
        <v>62</v>
      </c>
      <c r="C63" s="6">
        <v>17.8</v>
      </c>
      <c r="D63" s="2">
        <v>527000</v>
      </c>
      <c r="E63" s="2">
        <v>2050030</v>
      </c>
      <c r="F63" s="2">
        <v>1200000</v>
      </c>
    </row>
    <row r="64" spans="2:6" x14ac:dyDescent="0.2">
      <c r="B64">
        <v>63</v>
      </c>
      <c r="C64" s="6">
        <v>19</v>
      </c>
      <c r="D64" s="2">
        <v>1286475</v>
      </c>
      <c r="E64" s="2">
        <v>1296475</v>
      </c>
      <c r="F64" s="2">
        <v>1500000</v>
      </c>
    </row>
    <row r="65" spans="2:6" x14ac:dyDescent="0.2">
      <c r="B65">
        <v>64</v>
      </c>
      <c r="C65" s="6">
        <v>20.7</v>
      </c>
      <c r="D65" s="2">
        <v>785100</v>
      </c>
      <c r="E65" s="2" t="s">
        <v>15</v>
      </c>
      <c r="F65" s="2">
        <v>1200000</v>
      </c>
    </row>
    <row r="66" spans="2:6" x14ac:dyDescent="0.2">
      <c r="B66">
        <v>65</v>
      </c>
      <c r="C66" s="6">
        <v>15</v>
      </c>
      <c r="D66" s="2">
        <v>919605</v>
      </c>
      <c r="E66" s="2">
        <v>919605</v>
      </c>
      <c r="F66" s="2">
        <v>1200000</v>
      </c>
    </row>
    <row r="67" spans="2:6" x14ac:dyDescent="0.2">
      <c r="B67">
        <v>66</v>
      </c>
      <c r="C67" s="6">
        <v>15.2</v>
      </c>
      <c r="D67" s="2">
        <v>930012</v>
      </c>
      <c r="E67" s="2">
        <v>930012</v>
      </c>
      <c r="F67" s="2">
        <v>1200000</v>
      </c>
    </row>
    <row r="68" spans="2:6" x14ac:dyDescent="0.2">
      <c r="B68">
        <v>67</v>
      </c>
      <c r="C68" s="6">
        <v>12.8</v>
      </c>
      <c r="D68" s="2">
        <v>805094</v>
      </c>
      <c r="E68" s="2">
        <v>805094</v>
      </c>
      <c r="F68" s="2">
        <v>1200000</v>
      </c>
    </row>
    <row r="69" spans="2:6" x14ac:dyDescent="0.2">
      <c r="B69">
        <v>68</v>
      </c>
      <c r="C69" s="6">
        <v>15.1</v>
      </c>
      <c r="D69" s="2">
        <v>924815</v>
      </c>
      <c r="E69" s="2">
        <v>924814.95</v>
      </c>
      <c r="F69" s="2">
        <v>1200000</v>
      </c>
    </row>
    <row r="70" spans="2:6" x14ac:dyDescent="0.2">
      <c r="B70">
        <v>69</v>
      </c>
      <c r="C70" s="6">
        <v>15.1</v>
      </c>
      <c r="D70" s="2">
        <v>924815</v>
      </c>
      <c r="E70" s="2">
        <v>924814.95</v>
      </c>
      <c r="F70" s="2">
        <v>1200000</v>
      </c>
    </row>
    <row r="71" spans="2:6" x14ac:dyDescent="0.2">
      <c r="B71">
        <v>70</v>
      </c>
      <c r="C71" s="6">
        <v>15</v>
      </c>
      <c r="D71" s="2">
        <v>919605</v>
      </c>
      <c r="E71" s="2">
        <v>933398.97</v>
      </c>
      <c r="F71" s="2">
        <v>1200000</v>
      </c>
    </row>
    <row r="72" spans="2:6" x14ac:dyDescent="0.2">
      <c r="B72">
        <v>71</v>
      </c>
      <c r="C72" s="6">
        <v>15</v>
      </c>
      <c r="D72" s="2">
        <v>919605</v>
      </c>
      <c r="E72" s="2">
        <v>1016163.39</v>
      </c>
      <c r="F72" s="2">
        <v>1200000</v>
      </c>
    </row>
    <row r="73" spans="2:6" x14ac:dyDescent="0.2">
      <c r="B73">
        <v>72</v>
      </c>
      <c r="C73" s="6">
        <v>15.1</v>
      </c>
      <c r="D73" s="2">
        <v>924815</v>
      </c>
      <c r="E73" s="2">
        <v>994176</v>
      </c>
      <c r="F73" s="2">
        <v>1200000</v>
      </c>
    </row>
    <row r="74" spans="2:6" x14ac:dyDescent="0.2">
      <c r="B74">
        <v>73</v>
      </c>
      <c r="C74" s="6">
        <v>15.1</v>
      </c>
      <c r="D74" s="2">
        <v>924815</v>
      </c>
      <c r="E74" s="2">
        <v>966431.56</v>
      </c>
      <c r="F74" s="2">
        <v>1200000</v>
      </c>
    </row>
    <row r="75" spans="2:6" x14ac:dyDescent="0.2">
      <c r="B75">
        <v>74</v>
      </c>
      <c r="C75" s="6">
        <v>15.1</v>
      </c>
      <c r="D75" s="2">
        <v>924815</v>
      </c>
      <c r="E75" s="2">
        <v>938687.12</v>
      </c>
      <c r="F75" s="2">
        <v>1200000</v>
      </c>
    </row>
    <row r="76" spans="2:6" x14ac:dyDescent="0.2">
      <c r="B76">
        <v>75</v>
      </c>
      <c r="C76" s="6">
        <v>15.1</v>
      </c>
      <c r="D76" s="2">
        <v>924815</v>
      </c>
      <c r="E76" s="2">
        <v>1174514.8700000001</v>
      </c>
      <c r="F76" s="2">
        <v>1200000</v>
      </c>
    </row>
    <row r="77" spans="2:6" x14ac:dyDescent="0.2">
      <c r="B77">
        <v>76</v>
      </c>
      <c r="C77" s="6">
        <v>15.1</v>
      </c>
      <c r="D77" s="2">
        <v>924815</v>
      </c>
      <c r="E77" s="2">
        <v>1049664.8400000001</v>
      </c>
      <c r="F77" s="2">
        <v>1200000</v>
      </c>
    </row>
    <row r="78" spans="2:6" x14ac:dyDescent="0.2">
      <c r="B78">
        <v>77</v>
      </c>
      <c r="C78" s="6">
        <v>16.899999999999999</v>
      </c>
      <c r="D78" s="2">
        <v>1016451</v>
      </c>
      <c r="E78" s="2">
        <v>1229905.52</v>
      </c>
      <c r="F78" s="2">
        <v>1200000</v>
      </c>
    </row>
    <row r="79" spans="2:6" x14ac:dyDescent="0.2">
      <c r="B79">
        <v>78</v>
      </c>
      <c r="C79" s="6">
        <v>15.2</v>
      </c>
      <c r="D79" s="2">
        <v>930012</v>
      </c>
      <c r="E79" s="2">
        <v>971862.54</v>
      </c>
      <c r="F79" s="2">
        <v>1200000</v>
      </c>
    </row>
    <row r="80" spans="2:6" x14ac:dyDescent="0.2">
      <c r="B80">
        <v>79</v>
      </c>
      <c r="C80" s="6">
        <v>13.5</v>
      </c>
      <c r="D80" s="2">
        <v>841698</v>
      </c>
      <c r="E80" s="2">
        <v>967952.7</v>
      </c>
      <c r="F80" s="2">
        <v>1200000</v>
      </c>
    </row>
    <row r="81" spans="2:6" x14ac:dyDescent="0.2">
      <c r="B81">
        <v>80</v>
      </c>
      <c r="C81" s="6">
        <v>15.1</v>
      </c>
      <c r="D81" s="2">
        <v>924815</v>
      </c>
      <c r="E81" s="2">
        <v>1216131.48</v>
      </c>
      <c r="F81" s="2">
        <v>1200000</v>
      </c>
    </row>
    <row r="82" spans="2:6" x14ac:dyDescent="0.2">
      <c r="B82">
        <v>81</v>
      </c>
      <c r="C82" s="6">
        <v>15</v>
      </c>
      <c r="D82" s="2">
        <v>919605</v>
      </c>
      <c r="E82" s="2">
        <v>823046.37</v>
      </c>
      <c r="F82" s="2">
        <v>1200000</v>
      </c>
    </row>
    <row r="83" spans="2:6" x14ac:dyDescent="0.2">
      <c r="B83">
        <v>82</v>
      </c>
      <c r="C83" s="6">
        <v>15.3</v>
      </c>
      <c r="D83" s="2">
        <v>390866</v>
      </c>
      <c r="E83" s="2">
        <v>390866</v>
      </c>
      <c r="F83" s="2">
        <v>400000</v>
      </c>
    </row>
    <row r="84" spans="2:6" x14ac:dyDescent="0.2">
      <c r="B84">
        <v>83</v>
      </c>
      <c r="C84" s="6">
        <v>15.3</v>
      </c>
      <c r="D84" s="2">
        <v>390866</v>
      </c>
      <c r="E84" s="2" t="s">
        <v>15</v>
      </c>
      <c r="F84" s="2">
        <v>400000</v>
      </c>
    </row>
    <row r="85" spans="2:6" x14ac:dyDescent="0.2">
      <c r="B85">
        <v>84</v>
      </c>
      <c r="C85" s="6">
        <v>15.2</v>
      </c>
      <c r="D85" s="2">
        <v>388312</v>
      </c>
      <c r="E85" s="2">
        <v>388312</v>
      </c>
      <c r="F85" s="2">
        <v>400000</v>
      </c>
    </row>
    <row r="86" spans="2:6" x14ac:dyDescent="0.2">
      <c r="B86">
        <v>85</v>
      </c>
      <c r="C86" s="6">
        <v>15.2</v>
      </c>
      <c r="D86" s="2">
        <v>388312</v>
      </c>
      <c r="E86" s="2" t="s">
        <v>15</v>
      </c>
      <c r="F86" s="2">
        <v>400000</v>
      </c>
    </row>
    <row r="87" spans="2:6" x14ac:dyDescent="0.2">
      <c r="B87">
        <v>86</v>
      </c>
      <c r="C87" s="6">
        <v>15.2</v>
      </c>
      <c r="D87" s="2">
        <v>388312</v>
      </c>
      <c r="E87" s="2" t="s">
        <v>15</v>
      </c>
      <c r="F87" s="2">
        <v>400000</v>
      </c>
    </row>
    <row r="88" spans="2:6" x14ac:dyDescent="0.2">
      <c r="B88">
        <v>87</v>
      </c>
      <c r="C88" s="6">
        <v>15.3</v>
      </c>
      <c r="D88" s="2">
        <v>390866</v>
      </c>
      <c r="E88" s="2">
        <v>390866</v>
      </c>
      <c r="F88" s="2">
        <v>400000</v>
      </c>
    </row>
    <row r="89" spans="2:6" x14ac:dyDescent="0.2">
      <c r="B89">
        <v>88</v>
      </c>
      <c r="C89" s="6">
        <v>15.3</v>
      </c>
      <c r="D89" s="2">
        <v>390866</v>
      </c>
      <c r="E89" s="2">
        <v>390866</v>
      </c>
      <c r="F89" s="2">
        <v>400000</v>
      </c>
    </row>
    <row r="90" spans="2:6" x14ac:dyDescent="0.2">
      <c r="B90">
        <v>89</v>
      </c>
      <c r="C90" s="6">
        <v>15.9</v>
      </c>
      <c r="D90" s="2">
        <v>406194</v>
      </c>
      <c r="E90" s="2" t="s">
        <v>15</v>
      </c>
      <c r="F90" s="2">
        <v>400000</v>
      </c>
    </row>
    <row r="91" spans="2:6" x14ac:dyDescent="0.2">
      <c r="B91">
        <v>90</v>
      </c>
      <c r="C91" s="6">
        <v>15.3</v>
      </c>
      <c r="D91" s="2">
        <v>390866</v>
      </c>
      <c r="E91" s="2">
        <v>390866</v>
      </c>
      <c r="F91" s="2">
        <v>400000</v>
      </c>
    </row>
    <row r="92" spans="2:6" x14ac:dyDescent="0.2">
      <c r="B92">
        <v>91</v>
      </c>
      <c r="C92" s="6">
        <v>15.3</v>
      </c>
      <c r="D92" s="2">
        <v>390866</v>
      </c>
      <c r="E92" s="2">
        <v>390866</v>
      </c>
      <c r="F92" s="2">
        <v>400000</v>
      </c>
    </row>
    <row r="93" spans="2:6" x14ac:dyDescent="0.2">
      <c r="B93">
        <v>92</v>
      </c>
      <c r="C93" s="6">
        <v>15.9</v>
      </c>
      <c r="D93" s="2">
        <v>406194</v>
      </c>
      <c r="E93" s="2" t="s">
        <v>15</v>
      </c>
      <c r="F93" s="2">
        <v>400000</v>
      </c>
    </row>
    <row r="94" spans="2:6" x14ac:dyDescent="0.2">
      <c r="B94">
        <v>93</v>
      </c>
      <c r="C94" s="6">
        <v>15.3</v>
      </c>
      <c r="D94" s="2">
        <v>390866</v>
      </c>
      <c r="E94" s="2" t="s">
        <v>15</v>
      </c>
      <c r="F94" s="2">
        <v>400000</v>
      </c>
    </row>
    <row r="95" spans="2:6" x14ac:dyDescent="0.2">
      <c r="B95">
        <v>94</v>
      </c>
      <c r="C95" s="6">
        <v>15</v>
      </c>
      <c r="D95" s="2">
        <v>1262445</v>
      </c>
      <c r="E95" t="s">
        <v>15</v>
      </c>
      <c r="F95" s="2">
        <v>1100000</v>
      </c>
    </row>
    <row r="96" spans="2:6" x14ac:dyDescent="0.2">
      <c r="B96">
        <v>95</v>
      </c>
      <c r="C96" s="6">
        <v>13.6</v>
      </c>
      <c r="D96" s="2">
        <v>1144616.8</v>
      </c>
      <c r="E96" t="s">
        <v>15</v>
      </c>
      <c r="F96" s="2">
        <v>1100000</v>
      </c>
    </row>
    <row r="97" spans="2:6" x14ac:dyDescent="0.2">
      <c r="B97">
        <v>96</v>
      </c>
      <c r="C97" s="6">
        <v>12.2</v>
      </c>
      <c r="D97" s="2">
        <v>1026788.6</v>
      </c>
      <c r="E97" s="2">
        <v>1026788.6</v>
      </c>
      <c r="F97" s="2">
        <v>1100000</v>
      </c>
    </row>
    <row r="98" spans="2:6" x14ac:dyDescent="0.2">
      <c r="B98">
        <v>97</v>
      </c>
      <c r="C98" s="6">
        <v>14.9</v>
      </c>
      <c r="D98" s="2">
        <v>1254028.7</v>
      </c>
      <c r="E98" t="s">
        <v>15</v>
      </c>
      <c r="F98" s="2">
        <v>1100000</v>
      </c>
    </row>
    <row r="99" spans="2:6" x14ac:dyDescent="0.2">
      <c r="B99">
        <v>98</v>
      </c>
      <c r="C99" s="6">
        <v>15.7</v>
      </c>
      <c r="D99" s="2">
        <v>1321359.1000000001</v>
      </c>
      <c r="E99" t="s">
        <v>15</v>
      </c>
      <c r="F99" s="2">
        <v>1100000</v>
      </c>
    </row>
    <row r="100" spans="2:6" x14ac:dyDescent="0.2">
      <c r="B100">
        <v>99</v>
      </c>
      <c r="C100" s="6">
        <v>14.9</v>
      </c>
      <c r="D100" s="2">
        <v>1254028.7</v>
      </c>
      <c r="E100" t="s">
        <v>15</v>
      </c>
      <c r="F100" s="2">
        <v>1100000</v>
      </c>
    </row>
    <row r="101" spans="2:6" x14ac:dyDescent="0.2">
      <c r="B101">
        <v>100</v>
      </c>
      <c r="C101" s="6">
        <v>17.399999999999999</v>
      </c>
      <c r="D101" s="2">
        <v>1464436.2</v>
      </c>
      <c r="E101" t="s">
        <v>15</v>
      </c>
      <c r="F101" s="2">
        <v>1100000</v>
      </c>
    </row>
    <row r="102" spans="2:6" x14ac:dyDescent="0.2">
      <c r="B102">
        <v>101</v>
      </c>
      <c r="C102" s="6">
        <v>13.9</v>
      </c>
      <c r="D102" s="2">
        <v>1169865.7</v>
      </c>
      <c r="E102" t="s">
        <v>15</v>
      </c>
      <c r="F102" s="2">
        <v>1100000</v>
      </c>
    </row>
    <row r="103" spans="2:6" x14ac:dyDescent="0.2">
      <c r="B103">
        <v>102</v>
      </c>
      <c r="C103" s="6">
        <v>17.399999999999999</v>
      </c>
      <c r="D103" s="2">
        <v>1464436.2</v>
      </c>
      <c r="E103" s="2">
        <v>1464436.2</v>
      </c>
      <c r="F103" s="2">
        <v>1100000</v>
      </c>
    </row>
    <row r="104" spans="2:6" x14ac:dyDescent="0.2">
      <c r="B104">
        <v>103</v>
      </c>
      <c r="C104" s="6">
        <v>23</v>
      </c>
      <c r="D104" s="2">
        <v>1935749</v>
      </c>
      <c r="E104" t="s">
        <v>15</v>
      </c>
      <c r="F104" s="2">
        <v>1100000</v>
      </c>
    </row>
    <row r="105" spans="2:6" x14ac:dyDescent="0.2">
      <c r="B105">
        <v>104</v>
      </c>
      <c r="C105" s="6">
        <v>13.9</v>
      </c>
      <c r="D105" s="2">
        <v>1169865.7</v>
      </c>
      <c r="E105" s="2">
        <f>D105</f>
        <v>1169865.7</v>
      </c>
      <c r="F105" s="2">
        <v>1100000</v>
      </c>
    </row>
    <row r="106" spans="2:6" x14ac:dyDescent="0.2">
      <c r="B106">
        <v>105</v>
      </c>
      <c r="C106" s="6">
        <v>15</v>
      </c>
      <c r="D106" s="2">
        <v>1262445</v>
      </c>
      <c r="E106" s="2">
        <v>1578056.25</v>
      </c>
      <c r="F106" s="2">
        <v>1100000</v>
      </c>
    </row>
    <row r="107" spans="2:6" x14ac:dyDescent="0.2">
      <c r="B107">
        <v>106</v>
      </c>
      <c r="C107" s="6">
        <v>15.4</v>
      </c>
      <c r="D107" s="2">
        <v>1296110.2</v>
      </c>
      <c r="E107" s="2">
        <f>D107</f>
        <v>1296110.2</v>
      </c>
      <c r="F107" s="2">
        <v>1100000</v>
      </c>
    </row>
    <row r="108" spans="2:6" x14ac:dyDescent="0.2">
      <c r="B108">
        <v>107</v>
      </c>
      <c r="C108" s="6">
        <v>14.9</v>
      </c>
      <c r="D108" s="2">
        <v>1254028.7</v>
      </c>
      <c r="E108" s="2">
        <f>D108</f>
        <v>1254028.7</v>
      </c>
      <c r="F108" s="2">
        <v>1100000</v>
      </c>
    </row>
    <row r="109" spans="2:6" x14ac:dyDescent="0.2">
      <c r="B109">
        <v>108</v>
      </c>
      <c r="C109" s="6">
        <v>15.4</v>
      </c>
      <c r="D109" s="2">
        <v>1296110.2</v>
      </c>
      <c r="E109" s="2" t="s">
        <v>15</v>
      </c>
      <c r="F109" s="2">
        <v>1100000</v>
      </c>
    </row>
    <row r="110" spans="2:6" x14ac:dyDescent="0.2">
      <c r="B110">
        <v>109</v>
      </c>
      <c r="C110" s="6">
        <v>15.8</v>
      </c>
      <c r="D110" s="2">
        <v>1329775.3999999999</v>
      </c>
      <c r="E110" s="2">
        <v>1529241.71</v>
      </c>
      <c r="F110" s="2">
        <v>1100000</v>
      </c>
    </row>
    <row r="111" spans="2:6" x14ac:dyDescent="0.2">
      <c r="B111">
        <v>110</v>
      </c>
      <c r="C111" s="6">
        <v>11.3</v>
      </c>
      <c r="D111" s="2">
        <v>951041.9</v>
      </c>
      <c r="E111" s="2" t="s">
        <v>15</v>
      </c>
      <c r="F111" s="2">
        <v>1100000</v>
      </c>
    </row>
    <row r="112" spans="2:6" x14ac:dyDescent="0.2">
      <c r="B112">
        <v>111</v>
      </c>
      <c r="C112" s="6">
        <v>16.7</v>
      </c>
      <c r="D112" s="2">
        <v>1405522.1</v>
      </c>
      <c r="E112" s="2">
        <v>1686626.54</v>
      </c>
      <c r="F112" s="2">
        <v>1100000</v>
      </c>
    </row>
    <row r="113" spans="2:6" x14ac:dyDescent="0.2">
      <c r="B113">
        <v>112</v>
      </c>
      <c r="C113" s="6">
        <v>29.8</v>
      </c>
      <c r="D113" s="2">
        <v>2508057.4</v>
      </c>
      <c r="E113" s="2" t="s">
        <v>15</v>
      </c>
      <c r="F113" s="2">
        <v>1100000</v>
      </c>
    </row>
    <row r="114" spans="2:6" x14ac:dyDescent="0.2">
      <c r="B114">
        <v>113</v>
      </c>
      <c r="C114" s="6">
        <v>14.9</v>
      </c>
      <c r="D114" s="2">
        <v>1254028.7</v>
      </c>
      <c r="E114" s="2" t="s">
        <v>15</v>
      </c>
      <c r="F114" s="2">
        <v>1100000</v>
      </c>
    </row>
    <row r="115" spans="2:6" x14ac:dyDescent="0.2">
      <c r="B115">
        <v>114</v>
      </c>
      <c r="C115" s="6">
        <v>16.399999999999999</v>
      </c>
      <c r="D115" s="2">
        <v>1380273.2</v>
      </c>
      <c r="E115" s="2" t="s">
        <v>15</v>
      </c>
      <c r="F115" s="2">
        <v>1100000</v>
      </c>
    </row>
    <row r="116" spans="2:6" x14ac:dyDescent="0.2">
      <c r="B116">
        <v>115</v>
      </c>
      <c r="C116" s="6">
        <v>12.3</v>
      </c>
      <c r="D116" s="2">
        <v>1035204.9</v>
      </c>
      <c r="E116" s="2" t="s">
        <v>15</v>
      </c>
      <c r="F116" s="2">
        <v>1100000</v>
      </c>
    </row>
    <row r="117" spans="2:6" x14ac:dyDescent="0.2">
      <c r="B117">
        <v>116</v>
      </c>
      <c r="C117" s="6">
        <v>15</v>
      </c>
      <c r="D117" s="2">
        <v>1262445</v>
      </c>
      <c r="E117" s="2" t="s">
        <v>15</v>
      </c>
      <c r="F117" s="2">
        <v>1100000</v>
      </c>
    </row>
    <row r="118" spans="2:6" x14ac:dyDescent="0.2">
      <c r="B118">
        <v>117</v>
      </c>
      <c r="C118" s="6">
        <v>11.3</v>
      </c>
      <c r="D118" s="2">
        <v>951041.9</v>
      </c>
      <c r="E118" s="2" t="s">
        <v>15</v>
      </c>
      <c r="F118" s="2">
        <v>1100000</v>
      </c>
    </row>
    <row r="119" spans="2:6" x14ac:dyDescent="0.2">
      <c r="B119">
        <v>118</v>
      </c>
      <c r="C119" s="6">
        <v>29.8</v>
      </c>
      <c r="D119" s="2">
        <v>2508057.4</v>
      </c>
      <c r="E119" s="2" t="s">
        <v>15</v>
      </c>
      <c r="F119" s="2">
        <v>1100000</v>
      </c>
    </row>
    <row r="120" spans="2:6" x14ac:dyDescent="0.2">
      <c r="B120">
        <v>119</v>
      </c>
      <c r="C120" s="6">
        <v>11.3</v>
      </c>
      <c r="D120" s="2">
        <v>951041.9</v>
      </c>
      <c r="E120" s="2">
        <v>951041.9</v>
      </c>
      <c r="F120" s="2">
        <v>1100000</v>
      </c>
    </row>
    <row r="121" spans="2:6" x14ac:dyDescent="0.2">
      <c r="B121">
        <v>120</v>
      </c>
      <c r="C121" s="6">
        <v>12.3</v>
      </c>
      <c r="D121" s="2">
        <v>1035204.9</v>
      </c>
      <c r="E121" s="2" t="s">
        <v>15</v>
      </c>
      <c r="F121" s="2">
        <v>1100000</v>
      </c>
    </row>
    <row r="122" spans="2:6" x14ac:dyDescent="0.2">
      <c r="B122">
        <v>121</v>
      </c>
      <c r="C122" s="6">
        <v>13.9</v>
      </c>
      <c r="D122" s="2">
        <v>1169865.7</v>
      </c>
      <c r="E122" s="2" t="s">
        <v>15</v>
      </c>
      <c r="F122" s="2">
        <v>1100000</v>
      </c>
    </row>
    <row r="123" spans="2:6" x14ac:dyDescent="0.2">
      <c r="B123">
        <v>122</v>
      </c>
      <c r="C123" s="6">
        <v>15.1</v>
      </c>
      <c r="D123" s="2">
        <v>1270861.3</v>
      </c>
      <c r="E123" s="2" t="s">
        <v>15</v>
      </c>
      <c r="F123" s="2">
        <v>1100000</v>
      </c>
    </row>
    <row r="124" spans="2:6" x14ac:dyDescent="0.2">
      <c r="B124">
        <v>123</v>
      </c>
      <c r="C124" s="6">
        <v>11.3</v>
      </c>
      <c r="D124" s="2">
        <v>951041.9</v>
      </c>
      <c r="E124" s="2" t="s">
        <v>15</v>
      </c>
      <c r="F124" s="2">
        <v>1100000</v>
      </c>
    </row>
    <row r="125" spans="2:6" x14ac:dyDescent="0.2">
      <c r="B125">
        <v>124</v>
      </c>
      <c r="C125" s="6">
        <v>14.7</v>
      </c>
      <c r="D125" s="2">
        <v>1237196.1000000001</v>
      </c>
      <c r="E125" s="2" t="s">
        <v>15</v>
      </c>
      <c r="F125" s="2">
        <v>1100000</v>
      </c>
    </row>
    <row r="126" spans="2:6" x14ac:dyDescent="0.2">
      <c r="B126">
        <v>125</v>
      </c>
      <c r="C126" s="6">
        <v>15.8</v>
      </c>
      <c r="D126" s="2">
        <v>1329775.3999999999</v>
      </c>
      <c r="E126" s="2">
        <v>1329775.3999999999</v>
      </c>
      <c r="F126" s="2">
        <v>1100000</v>
      </c>
    </row>
    <row r="127" spans="2:6" x14ac:dyDescent="0.2">
      <c r="B127">
        <v>126</v>
      </c>
      <c r="C127" s="6">
        <v>15.3</v>
      </c>
      <c r="D127" s="2">
        <v>1287693.8999999999</v>
      </c>
      <c r="E127" s="2" t="s">
        <v>15</v>
      </c>
      <c r="F127" s="2">
        <v>1100000</v>
      </c>
    </row>
    <row r="128" spans="2:6" x14ac:dyDescent="0.2">
      <c r="B128">
        <v>127</v>
      </c>
      <c r="C128" s="6">
        <v>15.4</v>
      </c>
      <c r="D128" s="2">
        <v>1296110.2</v>
      </c>
      <c r="E128" s="2">
        <v>1296110.2</v>
      </c>
      <c r="F128" s="2">
        <v>1100000</v>
      </c>
    </row>
    <row r="129" spans="2:6" x14ac:dyDescent="0.2">
      <c r="B129">
        <v>128</v>
      </c>
      <c r="C129" s="6">
        <v>15.5</v>
      </c>
      <c r="D129" s="2">
        <v>1304526.5</v>
      </c>
      <c r="E129" s="2" t="s">
        <v>15</v>
      </c>
      <c r="F129" s="2">
        <v>1100000</v>
      </c>
    </row>
    <row r="130" spans="2:6" x14ac:dyDescent="0.2">
      <c r="B130">
        <v>129</v>
      </c>
      <c r="C130" s="6">
        <v>15.4</v>
      </c>
      <c r="D130" s="2">
        <v>1296110.2</v>
      </c>
      <c r="E130" s="2" t="s">
        <v>15</v>
      </c>
      <c r="F130" s="2">
        <v>1100000</v>
      </c>
    </row>
    <row r="131" spans="2:6" x14ac:dyDescent="0.2">
      <c r="B131">
        <v>130</v>
      </c>
      <c r="C131" s="6">
        <v>11</v>
      </c>
      <c r="D131" s="2">
        <v>925793</v>
      </c>
      <c r="E131" s="2">
        <v>925793</v>
      </c>
      <c r="F131" s="2">
        <v>1100000</v>
      </c>
    </row>
    <row r="132" spans="2:6" x14ac:dyDescent="0.2">
      <c r="B132">
        <v>131</v>
      </c>
      <c r="C132" s="6">
        <v>15.4</v>
      </c>
      <c r="D132" s="2">
        <v>1296110.2</v>
      </c>
      <c r="E132" s="2" t="s">
        <v>15</v>
      </c>
      <c r="F132" s="2">
        <v>1100000</v>
      </c>
    </row>
    <row r="133" spans="2:6" x14ac:dyDescent="0.2">
      <c r="B133">
        <v>132</v>
      </c>
      <c r="C133" s="6">
        <v>12.3</v>
      </c>
      <c r="D133" s="2">
        <v>1035204.9</v>
      </c>
      <c r="E133" s="2" t="s">
        <v>15</v>
      </c>
      <c r="F133" s="2">
        <v>1100000</v>
      </c>
    </row>
    <row r="134" spans="2:6" x14ac:dyDescent="0.2">
      <c r="B134">
        <v>133</v>
      </c>
      <c r="C134" s="6">
        <v>12.4</v>
      </c>
      <c r="D134" s="2">
        <v>1043621.2</v>
      </c>
      <c r="E134" s="2" t="s">
        <v>15</v>
      </c>
      <c r="F134" s="2">
        <v>1100000</v>
      </c>
    </row>
    <row r="135" spans="2:6" x14ac:dyDescent="0.2">
      <c r="B135">
        <v>134</v>
      </c>
      <c r="C135" s="6">
        <v>19.399999999999999</v>
      </c>
      <c r="D135" s="2">
        <v>1632762.2</v>
      </c>
      <c r="E135" s="2" t="s">
        <v>15</v>
      </c>
      <c r="F135" s="2">
        <v>1100000</v>
      </c>
    </row>
    <row r="136" spans="2:6" x14ac:dyDescent="0.2">
      <c r="B136">
        <v>135</v>
      </c>
      <c r="C136" s="6">
        <v>14.9</v>
      </c>
      <c r="D136" s="2">
        <v>1254028.7</v>
      </c>
      <c r="E136" s="2">
        <v>1254028.7</v>
      </c>
      <c r="F136" s="2">
        <v>1100000</v>
      </c>
    </row>
    <row r="137" spans="2:6" x14ac:dyDescent="0.2">
      <c r="B137">
        <v>136</v>
      </c>
      <c r="C137" s="6">
        <v>15.1</v>
      </c>
      <c r="D137" s="2">
        <v>1270861.3</v>
      </c>
      <c r="E137" s="2" t="s">
        <v>15</v>
      </c>
      <c r="F137" s="2">
        <v>1100000</v>
      </c>
    </row>
    <row r="138" spans="2:6" x14ac:dyDescent="0.2">
      <c r="B138">
        <v>137</v>
      </c>
      <c r="C138" s="6">
        <v>11.3</v>
      </c>
      <c r="D138" s="2">
        <v>951041.9</v>
      </c>
      <c r="E138" s="2" t="s">
        <v>15</v>
      </c>
      <c r="F138" s="2">
        <v>1100000</v>
      </c>
    </row>
    <row r="139" spans="2:6" x14ac:dyDescent="0.2">
      <c r="B139">
        <v>138</v>
      </c>
      <c r="C139" s="6">
        <v>15.1</v>
      </c>
      <c r="D139" s="2">
        <v>1270861.3</v>
      </c>
      <c r="E139" s="2" t="s">
        <v>15</v>
      </c>
      <c r="F139" s="2">
        <v>1100000</v>
      </c>
    </row>
    <row r="140" spans="2:6" x14ac:dyDescent="0.2">
      <c r="B140">
        <v>139</v>
      </c>
      <c r="C140" s="6">
        <v>13.6</v>
      </c>
      <c r="D140" s="2">
        <v>1144616.8</v>
      </c>
      <c r="E140" s="2" t="s">
        <v>15</v>
      </c>
      <c r="F140" s="2">
        <v>1100000</v>
      </c>
    </row>
    <row r="141" spans="2:6" x14ac:dyDescent="0.2">
      <c r="B141">
        <v>140</v>
      </c>
      <c r="C141" s="6">
        <v>12.2</v>
      </c>
      <c r="D141" s="2">
        <v>1026788.6</v>
      </c>
      <c r="E141" s="2" t="s">
        <v>15</v>
      </c>
      <c r="F141" s="2">
        <v>1100000</v>
      </c>
    </row>
    <row r="142" spans="2:6" x14ac:dyDescent="0.2">
      <c r="B142">
        <v>141</v>
      </c>
      <c r="C142" s="6">
        <v>14.8</v>
      </c>
      <c r="D142" s="2">
        <v>1245612.3999999999</v>
      </c>
      <c r="E142" s="2" t="s">
        <v>15</v>
      </c>
      <c r="F142" s="2">
        <v>1100000</v>
      </c>
    </row>
    <row r="143" spans="2:6" x14ac:dyDescent="0.2">
      <c r="B143">
        <v>142</v>
      </c>
      <c r="C143" s="6">
        <v>16.399999999999999</v>
      </c>
      <c r="D143" s="2">
        <v>1380273.2</v>
      </c>
      <c r="E143" s="2" t="s">
        <v>15</v>
      </c>
      <c r="F143" s="2">
        <v>1100000</v>
      </c>
    </row>
    <row r="144" spans="2:6" x14ac:dyDescent="0.2">
      <c r="B144">
        <v>143</v>
      </c>
      <c r="C144" s="6">
        <v>14.9</v>
      </c>
      <c r="D144" s="2">
        <v>1254028.7</v>
      </c>
      <c r="E144" s="2" t="s">
        <v>15</v>
      </c>
      <c r="F144" s="2">
        <v>1100000</v>
      </c>
    </row>
    <row r="145" spans="2:6" x14ac:dyDescent="0.2">
      <c r="B145">
        <v>144</v>
      </c>
      <c r="C145" s="6">
        <v>13.6</v>
      </c>
      <c r="D145" s="2">
        <v>1144616.8</v>
      </c>
      <c r="E145" s="2" t="s">
        <v>15</v>
      </c>
      <c r="F145" s="2">
        <v>1100000</v>
      </c>
    </row>
    <row r="146" spans="2:6" x14ac:dyDescent="0.2">
      <c r="B146">
        <v>145</v>
      </c>
      <c r="C146" s="6">
        <v>16.899999999999999</v>
      </c>
      <c r="D146" s="2">
        <v>1422354.7</v>
      </c>
      <c r="E146" s="2" t="s">
        <v>15</v>
      </c>
      <c r="F146" s="2">
        <v>1100000</v>
      </c>
    </row>
    <row r="147" spans="2:6" x14ac:dyDescent="0.2">
      <c r="B147">
        <v>146</v>
      </c>
      <c r="C147" s="6">
        <v>13.9</v>
      </c>
      <c r="D147" s="2">
        <v>1169865.7</v>
      </c>
      <c r="E147" s="2" t="s">
        <v>15</v>
      </c>
      <c r="F147" s="2">
        <v>1100000</v>
      </c>
    </row>
    <row r="148" spans="2:6" x14ac:dyDescent="0.2">
      <c r="B148">
        <v>147</v>
      </c>
      <c r="C148" s="6">
        <v>13.9</v>
      </c>
      <c r="D148" s="2">
        <v>1169865.7</v>
      </c>
      <c r="E148" s="2" t="s">
        <v>15</v>
      </c>
      <c r="F148" s="2">
        <v>1100000</v>
      </c>
    </row>
    <row r="149" spans="2:6" x14ac:dyDescent="0.2">
      <c r="B149">
        <v>148</v>
      </c>
      <c r="C149" s="6">
        <v>15.4</v>
      </c>
      <c r="D149" s="2">
        <v>1296110.2</v>
      </c>
      <c r="E149" s="2">
        <v>1296110.2</v>
      </c>
      <c r="F149" s="2">
        <v>1100000</v>
      </c>
    </row>
    <row r="150" spans="2:6" x14ac:dyDescent="0.2">
      <c r="B150">
        <v>149</v>
      </c>
      <c r="C150" s="6">
        <v>13.9</v>
      </c>
      <c r="D150" s="2">
        <v>1169865.7</v>
      </c>
      <c r="E150" s="2" t="s">
        <v>15</v>
      </c>
      <c r="F150" s="2">
        <v>1100000</v>
      </c>
    </row>
    <row r="151" spans="2:6" x14ac:dyDescent="0.2">
      <c r="B151">
        <v>150</v>
      </c>
      <c r="C151" s="6">
        <v>17.899999999999999</v>
      </c>
      <c r="D151" s="2">
        <v>1506517.7</v>
      </c>
      <c r="E151" s="2" t="s">
        <v>15</v>
      </c>
      <c r="F151" s="2">
        <v>1100000</v>
      </c>
    </row>
    <row r="152" spans="2:6" x14ac:dyDescent="0.2">
      <c r="B152">
        <v>151</v>
      </c>
      <c r="C152" s="6">
        <v>15.4</v>
      </c>
      <c r="D152" s="2">
        <v>1296110.2</v>
      </c>
      <c r="E152" s="2" t="s">
        <v>15</v>
      </c>
      <c r="F152" s="2">
        <v>1100000</v>
      </c>
    </row>
    <row r="153" spans="2:6" x14ac:dyDescent="0.2">
      <c r="B153">
        <v>152</v>
      </c>
      <c r="C153" s="6">
        <v>15.8</v>
      </c>
      <c r="D153" s="2">
        <v>1329775.3999999999</v>
      </c>
      <c r="E153" s="2" t="s">
        <v>15</v>
      </c>
      <c r="F153" s="2">
        <v>1100000</v>
      </c>
    </row>
    <row r="154" spans="2:6" x14ac:dyDescent="0.2">
      <c r="B154">
        <v>153</v>
      </c>
      <c r="C154" s="6">
        <v>15.4</v>
      </c>
      <c r="D154" s="2">
        <v>1296110.2</v>
      </c>
      <c r="E154" s="2" t="s">
        <v>15</v>
      </c>
      <c r="F154" s="2">
        <v>1100000</v>
      </c>
    </row>
    <row r="155" spans="2:6" x14ac:dyDescent="0.2">
      <c r="B155">
        <v>154</v>
      </c>
      <c r="C155" s="6">
        <v>15.1</v>
      </c>
      <c r="D155" s="2">
        <v>1270861.3</v>
      </c>
      <c r="E155" s="2" t="s">
        <v>15</v>
      </c>
      <c r="F155" s="2">
        <v>1100000</v>
      </c>
    </row>
    <row r="156" spans="2:6" x14ac:dyDescent="0.2">
      <c r="B156">
        <v>155</v>
      </c>
      <c r="C156" s="6">
        <v>14.9</v>
      </c>
      <c r="D156" s="2">
        <v>1254028.7</v>
      </c>
      <c r="E156" s="2" t="s">
        <v>15</v>
      </c>
      <c r="F156" s="2">
        <v>1100000</v>
      </c>
    </row>
    <row r="157" spans="2:6" x14ac:dyDescent="0.2">
      <c r="B157">
        <v>156</v>
      </c>
      <c r="C157" s="6">
        <v>14.9</v>
      </c>
      <c r="D157" s="2">
        <v>1254028.7</v>
      </c>
      <c r="E157" s="2" t="s">
        <v>15</v>
      </c>
      <c r="F157" s="2">
        <v>1100000</v>
      </c>
    </row>
    <row r="158" spans="2:6" x14ac:dyDescent="0.2">
      <c r="B158">
        <v>157</v>
      </c>
      <c r="C158" s="6">
        <v>15.6</v>
      </c>
      <c r="D158" s="2">
        <v>1312942.8</v>
      </c>
      <c r="E158" s="2" t="s">
        <v>15</v>
      </c>
      <c r="F158" s="2">
        <v>1100000</v>
      </c>
    </row>
    <row r="159" spans="2:6" x14ac:dyDescent="0.2">
      <c r="B159">
        <v>158</v>
      </c>
      <c r="C159" s="6">
        <v>15.6</v>
      </c>
      <c r="D159" s="2">
        <v>1312942.8</v>
      </c>
      <c r="E159" s="2">
        <v>1312942.8</v>
      </c>
      <c r="F159" s="2">
        <v>1100000</v>
      </c>
    </row>
    <row r="160" spans="2:6" x14ac:dyDescent="0.2">
      <c r="B160">
        <v>159</v>
      </c>
      <c r="C160" s="6">
        <v>13.9</v>
      </c>
      <c r="D160" s="2">
        <v>1169865.7</v>
      </c>
      <c r="E160" s="2">
        <v>1169865.7</v>
      </c>
      <c r="F160" s="2">
        <v>1100000</v>
      </c>
    </row>
    <row r="161" spans="2:6" x14ac:dyDescent="0.2">
      <c r="B161">
        <v>160</v>
      </c>
      <c r="C161" s="6">
        <v>14.9</v>
      </c>
      <c r="D161" s="2">
        <v>1254028.7</v>
      </c>
      <c r="E161" s="2" t="s">
        <v>15</v>
      </c>
      <c r="F161" s="2">
        <v>1100000</v>
      </c>
    </row>
    <row r="162" spans="2:6" x14ac:dyDescent="0.2">
      <c r="B162">
        <v>161</v>
      </c>
      <c r="C162" s="6">
        <v>15.3</v>
      </c>
      <c r="D162" s="2">
        <v>1287693.8999999999</v>
      </c>
      <c r="E162" s="2" t="s">
        <v>15</v>
      </c>
      <c r="F162" s="2">
        <v>1100000</v>
      </c>
    </row>
    <row r="163" spans="2:6" x14ac:dyDescent="0.2">
      <c r="B163">
        <v>162</v>
      </c>
      <c r="C163" s="6">
        <v>14.9</v>
      </c>
      <c r="D163" s="2">
        <v>1254028.7</v>
      </c>
      <c r="E163" s="2" t="s">
        <v>15</v>
      </c>
      <c r="F163" s="2">
        <v>1100000</v>
      </c>
    </row>
    <row r="164" spans="2:6" x14ac:dyDescent="0.2">
      <c r="B164">
        <v>163</v>
      </c>
      <c r="C164" s="6">
        <v>15</v>
      </c>
      <c r="D164" s="2">
        <v>1262445</v>
      </c>
      <c r="E164" s="2" t="s">
        <v>15</v>
      </c>
      <c r="F164" s="2">
        <v>1100000</v>
      </c>
    </row>
    <row r="165" spans="2:6" x14ac:dyDescent="0.2">
      <c r="B165">
        <v>164</v>
      </c>
      <c r="C165" s="6">
        <v>14.9</v>
      </c>
      <c r="D165" s="2">
        <v>1254028.7</v>
      </c>
      <c r="E165" s="2" t="s">
        <v>15</v>
      </c>
      <c r="F165" s="2">
        <v>1100000</v>
      </c>
    </row>
    <row r="166" spans="2:6" x14ac:dyDescent="0.2">
      <c r="B166">
        <v>165</v>
      </c>
      <c r="C166" s="6">
        <v>15.6</v>
      </c>
      <c r="D166" s="2">
        <v>1312942.8</v>
      </c>
      <c r="E166" s="2" t="s">
        <v>15</v>
      </c>
      <c r="F166" s="2">
        <v>1100000</v>
      </c>
    </row>
    <row r="167" spans="2:6" x14ac:dyDescent="0.2">
      <c r="B167">
        <v>166</v>
      </c>
      <c r="C167" s="6">
        <v>15.4</v>
      </c>
      <c r="D167" s="2">
        <v>1296110.2</v>
      </c>
      <c r="E167" s="2" t="s">
        <v>15</v>
      </c>
      <c r="F167" s="2">
        <v>1100000</v>
      </c>
    </row>
    <row r="168" spans="2:6" x14ac:dyDescent="0.2">
      <c r="B168">
        <v>167</v>
      </c>
      <c r="C168" s="6">
        <v>14.9</v>
      </c>
      <c r="D168" s="2">
        <v>1254028.7</v>
      </c>
      <c r="E168" s="2" t="s">
        <v>15</v>
      </c>
      <c r="F168" s="2">
        <v>1100000</v>
      </c>
    </row>
    <row r="169" spans="2:6" x14ac:dyDescent="0.2">
      <c r="B169">
        <v>168</v>
      </c>
      <c r="C169" s="6">
        <v>15.7</v>
      </c>
      <c r="D169" s="2">
        <v>1321359.1000000001</v>
      </c>
      <c r="E169" s="2" t="s">
        <v>15</v>
      </c>
      <c r="F169" s="2">
        <v>1100000</v>
      </c>
    </row>
    <row r="170" spans="2:6" x14ac:dyDescent="0.2">
      <c r="B170">
        <v>169</v>
      </c>
      <c r="C170" s="6">
        <v>14.9</v>
      </c>
      <c r="D170" s="2">
        <v>1254028.7</v>
      </c>
      <c r="E170" s="2" t="s">
        <v>15</v>
      </c>
      <c r="F170" s="2">
        <v>1100000</v>
      </c>
    </row>
    <row r="171" spans="2:6" x14ac:dyDescent="0.2">
      <c r="B171">
        <v>170</v>
      </c>
      <c r="C171" s="6">
        <v>13.9</v>
      </c>
      <c r="D171" s="2">
        <v>1169865.7</v>
      </c>
      <c r="E171" s="2" t="s">
        <v>15</v>
      </c>
      <c r="F171" s="2">
        <v>1100000</v>
      </c>
    </row>
    <row r="172" spans="2:6" x14ac:dyDescent="0.2">
      <c r="B172">
        <v>171</v>
      </c>
      <c r="C172" s="6">
        <v>15.6</v>
      </c>
      <c r="D172" s="2">
        <v>1312942.8</v>
      </c>
      <c r="E172" s="2" t="s">
        <v>15</v>
      </c>
      <c r="F172" s="2">
        <v>1100000</v>
      </c>
    </row>
    <row r="173" spans="2:6" x14ac:dyDescent="0.2">
      <c r="B173">
        <v>172</v>
      </c>
      <c r="C173" s="6">
        <v>15.4</v>
      </c>
      <c r="D173" s="2">
        <v>1296110.2</v>
      </c>
      <c r="E173" s="2" t="s">
        <v>15</v>
      </c>
      <c r="F173" s="2">
        <v>1100000</v>
      </c>
    </row>
    <row r="174" spans="2:6" x14ac:dyDescent="0.2">
      <c r="B174">
        <v>173</v>
      </c>
      <c r="C174" s="6">
        <v>15.4</v>
      </c>
      <c r="D174" s="2">
        <v>1296110.2</v>
      </c>
      <c r="E174" s="2" t="s">
        <v>15</v>
      </c>
      <c r="F174" s="2">
        <v>1100000</v>
      </c>
    </row>
    <row r="175" spans="2:6" x14ac:dyDescent="0.2">
      <c r="B175">
        <v>174</v>
      </c>
      <c r="C175" s="6">
        <v>15.4</v>
      </c>
      <c r="D175" s="2">
        <v>1296110.2</v>
      </c>
      <c r="E175" s="2" t="s">
        <v>15</v>
      </c>
      <c r="F175" s="2">
        <v>1100000</v>
      </c>
    </row>
    <row r="176" spans="2:6" x14ac:dyDescent="0.2">
      <c r="B176">
        <v>175</v>
      </c>
      <c r="C176" s="6">
        <v>15.4</v>
      </c>
      <c r="D176" s="2">
        <v>1296110.2</v>
      </c>
      <c r="E176" s="2" t="s">
        <v>15</v>
      </c>
      <c r="F176" s="2">
        <v>1100000</v>
      </c>
    </row>
    <row r="177" spans="2:6" x14ac:dyDescent="0.2">
      <c r="B177">
        <v>176</v>
      </c>
      <c r="C177" s="6">
        <v>15.4</v>
      </c>
      <c r="D177" s="2">
        <v>1296110.2</v>
      </c>
      <c r="E177" s="2" t="s">
        <v>15</v>
      </c>
      <c r="F177" s="2">
        <v>1100000</v>
      </c>
    </row>
    <row r="178" spans="2:6" x14ac:dyDescent="0.2">
      <c r="B178">
        <v>177</v>
      </c>
      <c r="C178" s="6">
        <v>13.9</v>
      </c>
      <c r="D178" s="2">
        <v>1169865.7</v>
      </c>
      <c r="E178" s="2">
        <v>1169865.7</v>
      </c>
      <c r="F178" s="2">
        <v>1100000</v>
      </c>
    </row>
    <row r="179" spans="2:6" x14ac:dyDescent="0.2">
      <c r="B179">
        <v>178</v>
      </c>
      <c r="C179" s="6">
        <v>15.4</v>
      </c>
      <c r="D179" s="2">
        <v>1296110.2</v>
      </c>
      <c r="E179" s="2" t="s">
        <v>15</v>
      </c>
      <c r="F179" s="2">
        <v>1100000</v>
      </c>
    </row>
    <row r="180" spans="2:6" x14ac:dyDescent="0.2">
      <c r="B180">
        <v>179</v>
      </c>
      <c r="C180" s="6">
        <v>15.4</v>
      </c>
      <c r="D180" s="2">
        <v>1296110.2</v>
      </c>
      <c r="E180" s="2" t="s">
        <v>15</v>
      </c>
      <c r="F180" s="2">
        <v>1100000</v>
      </c>
    </row>
    <row r="181" spans="2:6" x14ac:dyDescent="0.2">
      <c r="B181">
        <v>180</v>
      </c>
      <c r="C181" s="6">
        <v>15.4</v>
      </c>
      <c r="D181" s="2">
        <v>1296110.2</v>
      </c>
      <c r="E181" s="2" t="s">
        <v>15</v>
      </c>
      <c r="F181" s="2">
        <v>1100000</v>
      </c>
    </row>
    <row r="182" spans="2:6" x14ac:dyDescent="0.2">
      <c r="B182">
        <v>181</v>
      </c>
      <c r="C182" s="6">
        <v>15.4</v>
      </c>
      <c r="D182" s="2">
        <v>1296110.2</v>
      </c>
      <c r="E182" s="2" t="s">
        <v>15</v>
      </c>
      <c r="F182" s="2">
        <v>1100000</v>
      </c>
    </row>
    <row r="183" spans="2:6" x14ac:dyDescent="0.2">
      <c r="B183">
        <v>182</v>
      </c>
      <c r="C183" s="6">
        <v>15.4</v>
      </c>
      <c r="D183" s="2">
        <v>1296110.2</v>
      </c>
      <c r="E183" s="2" t="s">
        <v>15</v>
      </c>
      <c r="F183" s="2">
        <v>1100000</v>
      </c>
    </row>
    <row r="184" spans="2:6" x14ac:dyDescent="0.2">
      <c r="B184">
        <v>183</v>
      </c>
      <c r="C184" s="6">
        <v>15.4</v>
      </c>
      <c r="D184" s="2">
        <v>1296110.2</v>
      </c>
      <c r="E184" s="2" t="s">
        <v>15</v>
      </c>
      <c r="F184" s="2">
        <v>1100000</v>
      </c>
    </row>
    <row r="185" spans="2:6" x14ac:dyDescent="0.2">
      <c r="B185">
        <v>184</v>
      </c>
      <c r="C185" s="6">
        <v>15.4</v>
      </c>
      <c r="D185" s="2">
        <v>1296110.2</v>
      </c>
      <c r="E185" s="2" t="s">
        <v>15</v>
      </c>
      <c r="F185" s="2">
        <v>1100000</v>
      </c>
    </row>
    <row r="186" spans="2:6" x14ac:dyDescent="0.2">
      <c r="B186">
        <v>185</v>
      </c>
      <c r="C186" s="6">
        <v>15.4</v>
      </c>
      <c r="D186" s="2">
        <v>1296110.2</v>
      </c>
      <c r="E186" s="2" t="s">
        <v>15</v>
      </c>
      <c r="F186" s="2">
        <v>1100000</v>
      </c>
    </row>
    <row r="187" spans="2:6" x14ac:dyDescent="0.2">
      <c r="B187">
        <v>186</v>
      </c>
      <c r="C187" s="6">
        <v>15</v>
      </c>
      <c r="D187" s="2">
        <v>1262445</v>
      </c>
      <c r="E187" s="2" t="s">
        <v>15</v>
      </c>
      <c r="F187" s="2">
        <v>1100000</v>
      </c>
    </row>
    <row r="188" spans="2:6" x14ac:dyDescent="0.2">
      <c r="B188">
        <v>187</v>
      </c>
      <c r="C188" s="6">
        <v>14.6</v>
      </c>
      <c r="D188" s="2">
        <v>1228779.8</v>
      </c>
      <c r="E188" s="2">
        <v>1228779.8</v>
      </c>
      <c r="F188" s="2">
        <v>1100000</v>
      </c>
    </row>
    <row r="189" spans="2:6" x14ac:dyDescent="0.2">
      <c r="B189">
        <v>188</v>
      </c>
      <c r="C189" s="6">
        <v>14.9</v>
      </c>
      <c r="D189" s="2">
        <v>1254028.7</v>
      </c>
      <c r="E189" s="2" t="s">
        <v>15</v>
      </c>
      <c r="F189" s="2">
        <v>1100000</v>
      </c>
    </row>
    <row r="190" spans="2:6" x14ac:dyDescent="0.2">
      <c r="B190">
        <v>189</v>
      </c>
      <c r="C190" s="6">
        <v>29.8</v>
      </c>
      <c r="D190" s="2">
        <v>2508057.4</v>
      </c>
      <c r="E190" s="2" t="s">
        <v>15</v>
      </c>
      <c r="F190" s="2">
        <v>1100000</v>
      </c>
    </row>
    <row r="191" spans="2:6" x14ac:dyDescent="0.2">
      <c r="B191">
        <v>190</v>
      </c>
      <c r="C191" s="6">
        <v>14.6</v>
      </c>
      <c r="D191" s="2">
        <v>1228779.8</v>
      </c>
      <c r="E191" s="2" t="s">
        <v>15</v>
      </c>
      <c r="F191" s="2">
        <v>1100000</v>
      </c>
    </row>
    <row r="192" spans="2:6" x14ac:dyDescent="0.2">
      <c r="B192">
        <v>191</v>
      </c>
      <c r="C192" s="6">
        <v>14.9</v>
      </c>
      <c r="D192" s="2">
        <v>1254028.7</v>
      </c>
      <c r="E192" s="2" t="s">
        <v>15</v>
      </c>
      <c r="F192" s="2">
        <v>1100000</v>
      </c>
    </row>
    <row r="193" spans="2:6" x14ac:dyDescent="0.2">
      <c r="B193">
        <v>192</v>
      </c>
      <c r="C193" s="6">
        <v>15.8</v>
      </c>
      <c r="D193" s="2">
        <v>1329775.3999999999</v>
      </c>
      <c r="E193" s="2">
        <v>1329775.3999999999</v>
      </c>
      <c r="F193" s="2">
        <v>1100000</v>
      </c>
    </row>
    <row r="194" spans="2:6" x14ac:dyDescent="0.2">
      <c r="B194">
        <v>193</v>
      </c>
      <c r="C194" s="6">
        <v>14.9</v>
      </c>
      <c r="D194" s="2">
        <v>1254028.7</v>
      </c>
      <c r="E194" s="2" t="s">
        <v>15</v>
      </c>
      <c r="F194" s="2">
        <v>1100000</v>
      </c>
    </row>
    <row r="195" spans="2:6" x14ac:dyDescent="0.2">
      <c r="B195">
        <v>194</v>
      </c>
      <c r="C195" s="6">
        <v>14.9</v>
      </c>
      <c r="D195" s="2">
        <v>1254028.7</v>
      </c>
      <c r="E195" s="2" t="s">
        <v>15</v>
      </c>
      <c r="F195" s="2">
        <v>1100000</v>
      </c>
    </row>
    <row r="196" spans="2:6" x14ac:dyDescent="0.2">
      <c r="B196">
        <v>195</v>
      </c>
      <c r="C196" s="6">
        <v>14.9</v>
      </c>
      <c r="D196" s="2">
        <v>1254028.7</v>
      </c>
      <c r="E196" s="2" t="s">
        <v>15</v>
      </c>
      <c r="F196" s="2">
        <v>1100000</v>
      </c>
    </row>
    <row r="197" spans="2:6" x14ac:dyDescent="0.2">
      <c r="B197">
        <v>196</v>
      </c>
      <c r="C197" s="6">
        <v>13.6</v>
      </c>
      <c r="D197" s="2">
        <v>1144616.8</v>
      </c>
      <c r="E197" s="2">
        <v>1259078.48</v>
      </c>
      <c r="F197" s="2">
        <v>1100000</v>
      </c>
    </row>
    <row r="198" spans="2:6" x14ac:dyDescent="0.2">
      <c r="B198">
        <v>197</v>
      </c>
      <c r="C198" s="6">
        <v>14.9</v>
      </c>
      <c r="D198" s="2">
        <v>1254028.7</v>
      </c>
      <c r="E198" s="2" t="s">
        <v>15</v>
      </c>
      <c r="F198" s="2">
        <v>1100000</v>
      </c>
    </row>
    <row r="199" spans="2:6" x14ac:dyDescent="0.2">
      <c r="B199">
        <v>198</v>
      </c>
      <c r="C199" s="6">
        <v>14.9</v>
      </c>
      <c r="D199" s="2">
        <v>1254028.7</v>
      </c>
      <c r="E199" s="2" t="s">
        <v>15</v>
      </c>
      <c r="F199" s="2">
        <v>1100000</v>
      </c>
    </row>
    <row r="200" spans="2:6" x14ac:dyDescent="0.2">
      <c r="B200">
        <v>199</v>
      </c>
      <c r="C200" s="6">
        <v>14.9</v>
      </c>
      <c r="D200" s="2">
        <v>1254028.7</v>
      </c>
      <c r="E200" s="2" t="s">
        <v>15</v>
      </c>
      <c r="F200" s="2">
        <v>1100000</v>
      </c>
    </row>
    <row r="201" spans="2:6" x14ac:dyDescent="0.2">
      <c r="B201">
        <v>200</v>
      </c>
      <c r="C201" s="6">
        <v>14.9</v>
      </c>
      <c r="D201" s="2">
        <v>1254028.7</v>
      </c>
      <c r="E201" s="2" t="s">
        <v>15</v>
      </c>
      <c r="F201" s="2">
        <v>1100000</v>
      </c>
    </row>
    <row r="202" spans="2:6" x14ac:dyDescent="0.2">
      <c r="B202">
        <v>201</v>
      </c>
      <c r="C202" s="6">
        <v>20.100000000000001</v>
      </c>
      <c r="D202" s="2">
        <v>1691676.3</v>
      </c>
      <c r="E202" s="2">
        <v>1691676.3</v>
      </c>
      <c r="F202" s="2">
        <v>1100000</v>
      </c>
    </row>
    <row r="203" spans="2:6" x14ac:dyDescent="0.2">
      <c r="B203">
        <v>202</v>
      </c>
      <c r="C203" s="6">
        <v>15.2</v>
      </c>
      <c r="D203" s="2">
        <v>1279277.6000000001</v>
      </c>
      <c r="E203" s="2" t="s">
        <v>15</v>
      </c>
      <c r="F203" s="2">
        <v>1100000</v>
      </c>
    </row>
    <row r="204" spans="2:6" x14ac:dyDescent="0.2">
      <c r="B204">
        <v>203</v>
      </c>
      <c r="C204" s="6">
        <v>15.4</v>
      </c>
      <c r="D204" s="2">
        <v>1296110.2</v>
      </c>
      <c r="E204" s="2" t="s">
        <v>15</v>
      </c>
      <c r="F204" s="2">
        <v>1100000</v>
      </c>
    </row>
    <row r="205" spans="2:6" x14ac:dyDescent="0.2">
      <c r="B205">
        <v>204</v>
      </c>
      <c r="C205" s="6">
        <v>15.4</v>
      </c>
      <c r="D205" s="2">
        <v>1296110.2</v>
      </c>
      <c r="E205" s="2" t="s">
        <v>15</v>
      </c>
      <c r="F205" s="2">
        <v>1100000</v>
      </c>
    </row>
    <row r="206" spans="2:6" x14ac:dyDescent="0.2">
      <c r="B206">
        <v>205</v>
      </c>
      <c r="C206" s="6">
        <v>15.4</v>
      </c>
      <c r="D206" s="2">
        <v>1296110.2</v>
      </c>
      <c r="E206" s="2" t="s">
        <v>15</v>
      </c>
      <c r="F206" s="2">
        <v>1100000</v>
      </c>
    </row>
    <row r="207" spans="2:6" x14ac:dyDescent="0.2">
      <c r="B207">
        <v>206</v>
      </c>
      <c r="C207" s="6">
        <v>15</v>
      </c>
      <c r="D207" s="2">
        <v>1262445</v>
      </c>
      <c r="E207" s="2" t="s">
        <v>15</v>
      </c>
      <c r="F207" s="2">
        <v>1100000</v>
      </c>
    </row>
    <row r="208" spans="2:6" x14ac:dyDescent="0.2">
      <c r="B208">
        <v>207</v>
      </c>
      <c r="C208" s="6">
        <v>10.8</v>
      </c>
      <c r="D208" s="2">
        <v>908960.4</v>
      </c>
      <c r="E208" s="2">
        <v>1590680.7</v>
      </c>
      <c r="F208" s="2">
        <v>1100000</v>
      </c>
    </row>
    <row r="209" spans="2:6" x14ac:dyDescent="0.2">
      <c r="B209">
        <v>208</v>
      </c>
      <c r="C209" s="6">
        <v>15.4</v>
      </c>
      <c r="D209" s="2">
        <v>1296110.2</v>
      </c>
      <c r="E209" s="2" t="s">
        <v>15</v>
      </c>
      <c r="F209" s="2">
        <v>1100000</v>
      </c>
    </row>
    <row r="210" spans="2:6" x14ac:dyDescent="0.2">
      <c r="B210">
        <v>209</v>
      </c>
      <c r="C210" s="6">
        <v>15.4</v>
      </c>
      <c r="D210" s="2">
        <v>1296110.2</v>
      </c>
      <c r="E210" s="2" t="s">
        <v>15</v>
      </c>
      <c r="F210" s="2">
        <v>1100000</v>
      </c>
    </row>
    <row r="211" spans="2:6" x14ac:dyDescent="0.2">
      <c r="B211">
        <v>210</v>
      </c>
      <c r="C211" s="6">
        <v>13.8</v>
      </c>
      <c r="D211" s="2">
        <v>1161449.3999999999</v>
      </c>
      <c r="E211" s="2" t="s">
        <v>15</v>
      </c>
      <c r="F211" s="2">
        <v>1100000</v>
      </c>
    </row>
    <row r="212" spans="2:6" x14ac:dyDescent="0.2">
      <c r="B212">
        <v>211</v>
      </c>
      <c r="C212" s="6">
        <v>14.8</v>
      </c>
      <c r="D212" s="2">
        <v>1245612.3999999999</v>
      </c>
      <c r="E212" s="2" t="s">
        <v>15</v>
      </c>
      <c r="F212" s="2">
        <v>1100000</v>
      </c>
    </row>
    <row r="213" spans="2:6" x14ac:dyDescent="0.2">
      <c r="B213">
        <v>212</v>
      </c>
      <c r="C213" s="6">
        <v>15.5</v>
      </c>
      <c r="D213" s="2">
        <v>1304526.5</v>
      </c>
      <c r="E213" s="2" t="s">
        <v>15</v>
      </c>
      <c r="F213" s="2">
        <v>1100000</v>
      </c>
    </row>
    <row r="214" spans="2:6" x14ac:dyDescent="0.2">
      <c r="B214">
        <v>213</v>
      </c>
      <c r="C214" s="6">
        <v>15.4</v>
      </c>
      <c r="D214" s="2">
        <v>1296110.2</v>
      </c>
      <c r="E214" s="2" t="s">
        <v>15</v>
      </c>
      <c r="F214" s="2">
        <v>1100000</v>
      </c>
    </row>
    <row r="215" spans="2:6" x14ac:dyDescent="0.2">
      <c r="B215">
        <v>214</v>
      </c>
      <c r="C215" s="6">
        <v>15.4</v>
      </c>
      <c r="D215" s="2">
        <v>1296110.2</v>
      </c>
      <c r="E215" s="2" t="s">
        <v>15</v>
      </c>
      <c r="F215" s="2">
        <v>1100000</v>
      </c>
    </row>
    <row r="216" spans="2:6" x14ac:dyDescent="0.2">
      <c r="B216">
        <v>215</v>
      </c>
      <c r="C216" s="6">
        <v>15.4</v>
      </c>
      <c r="D216" s="2">
        <v>1296110.2</v>
      </c>
      <c r="E216" s="2" t="s">
        <v>15</v>
      </c>
      <c r="F216" s="2">
        <v>1100000</v>
      </c>
    </row>
    <row r="217" spans="2:6" x14ac:dyDescent="0.2">
      <c r="B217">
        <v>216</v>
      </c>
      <c r="C217" s="6">
        <v>15.4</v>
      </c>
      <c r="D217" s="2">
        <v>1296110.2</v>
      </c>
      <c r="E217" s="2" t="s">
        <v>15</v>
      </c>
      <c r="F217" s="2">
        <v>1100000</v>
      </c>
    </row>
    <row r="218" spans="2:6" x14ac:dyDescent="0.2">
      <c r="B218">
        <v>217</v>
      </c>
      <c r="C218" s="6">
        <v>17</v>
      </c>
      <c r="D218" s="2">
        <v>1430771</v>
      </c>
      <c r="E218" s="2" t="s">
        <v>15</v>
      </c>
      <c r="F218" s="2">
        <v>1100000</v>
      </c>
    </row>
    <row r="219" spans="2:6" x14ac:dyDescent="0.2">
      <c r="B219">
        <v>218</v>
      </c>
      <c r="C219" s="6">
        <v>15.4</v>
      </c>
      <c r="D219" s="2">
        <v>1296110.2</v>
      </c>
      <c r="E219" s="2" t="s">
        <v>15</v>
      </c>
      <c r="F219" s="2">
        <v>1100000</v>
      </c>
    </row>
    <row r="220" spans="2:6" x14ac:dyDescent="0.2">
      <c r="B220">
        <v>219</v>
      </c>
      <c r="C220" s="6">
        <v>15.4</v>
      </c>
      <c r="D220" s="2">
        <v>1296110.2</v>
      </c>
      <c r="E220" s="2" t="s">
        <v>15</v>
      </c>
      <c r="F220" s="2">
        <v>1100000</v>
      </c>
    </row>
    <row r="221" spans="2:6" x14ac:dyDescent="0.2">
      <c r="B221">
        <v>220</v>
      </c>
      <c r="C221" s="6">
        <v>15</v>
      </c>
      <c r="D221" s="2">
        <v>1262445</v>
      </c>
      <c r="E221" s="2" t="s">
        <v>15</v>
      </c>
      <c r="F221" s="2">
        <v>1100000</v>
      </c>
    </row>
    <row r="222" spans="2:6" x14ac:dyDescent="0.2">
      <c r="B222">
        <v>221</v>
      </c>
      <c r="C222" s="6">
        <v>15</v>
      </c>
      <c r="D222" s="2">
        <v>1262445</v>
      </c>
      <c r="E222" s="2">
        <v>1262445</v>
      </c>
      <c r="F222" s="2">
        <v>1100000</v>
      </c>
    </row>
    <row r="223" spans="2:6" x14ac:dyDescent="0.2">
      <c r="B223">
        <v>222</v>
      </c>
      <c r="C223" s="6">
        <v>15</v>
      </c>
      <c r="D223" s="2">
        <v>1262445</v>
      </c>
      <c r="E223" s="2" t="s">
        <v>15</v>
      </c>
      <c r="F223" s="2">
        <v>1100000</v>
      </c>
    </row>
    <row r="224" spans="2:6" x14ac:dyDescent="0.2">
      <c r="B224">
        <v>223</v>
      </c>
      <c r="C224" s="6">
        <v>15.4</v>
      </c>
      <c r="D224" s="2">
        <v>1296110.2</v>
      </c>
      <c r="E224" s="2" t="s">
        <v>15</v>
      </c>
      <c r="F224" s="2">
        <v>1100000</v>
      </c>
    </row>
    <row r="225" spans="2:6" x14ac:dyDescent="0.2">
      <c r="B225">
        <v>224</v>
      </c>
      <c r="C225" s="6">
        <v>16.5</v>
      </c>
      <c r="D225" s="2">
        <v>1388689.5</v>
      </c>
      <c r="E225" s="2" t="s">
        <v>15</v>
      </c>
      <c r="F225" s="2">
        <v>1100000</v>
      </c>
    </row>
    <row r="226" spans="2:6" x14ac:dyDescent="0.2">
      <c r="B226">
        <v>225</v>
      </c>
      <c r="C226" s="6">
        <v>12.6</v>
      </c>
      <c r="D226" s="2">
        <v>1060453.8</v>
      </c>
      <c r="E226" s="2" t="s">
        <v>15</v>
      </c>
      <c r="F226" s="2">
        <v>1100000</v>
      </c>
    </row>
    <row r="227" spans="2:6" x14ac:dyDescent="0.2">
      <c r="B227">
        <v>226</v>
      </c>
      <c r="C227" s="6">
        <v>13.2</v>
      </c>
      <c r="D227" s="2">
        <v>1110951.6000000001</v>
      </c>
      <c r="E227" s="2" t="s">
        <v>15</v>
      </c>
      <c r="F227" s="2">
        <v>1100000</v>
      </c>
    </row>
    <row r="228" spans="2:6" x14ac:dyDescent="0.2">
      <c r="B228">
        <v>227</v>
      </c>
      <c r="C228" s="6">
        <v>14.7</v>
      </c>
      <c r="D228" s="2">
        <v>1237196.1000000001</v>
      </c>
      <c r="E228" s="2" t="s">
        <v>15</v>
      </c>
      <c r="F228" s="2">
        <v>1100000</v>
      </c>
    </row>
    <row r="229" spans="2:6" x14ac:dyDescent="0.2">
      <c r="B229">
        <v>228</v>
      </c>
      <c r="C229" s="6">
        <v>16</v>
      </c>
      <c r="D229" s="2">
        <v>1346608</v>
      </c>
      <c r="E229" s="2" t="s">
        <v>15</v>
      </c>
      <c r="F229" s="2">
        <v>1100000</v>
      </c>
    </row>
    <row r="230" spans="2:6" x14ac:dyDescent="0.2">
      <c r="B230">
        <v>229</v>
      </c>
      <c r="C230" s="6">
        <v>15.4</v>
      </c>
      <c r="D230" s="2">
        <v>1296110.2</v>
      </c>
      <c r="E230" s="2">
        <v>1296110.2</v>
      </c>
      <c r="F230" s="2">
        <v>1100000</v>
      </c>
    </row>
    <row r="231" spans="2:6" x14ac:dyDescent="0.2">
      <c r="B231">
        <v>230</v>
      </c>
      <c r="C231" s="6">
        <v>15.3</v>
      </c>
      <c r="D231" s="2">
        <v>1287693.8999999999</v>
      </c>
      <c r="E231" s="2" t="s">
        <v>15</v>
      </c>
      <c r="F231" s="2">
        <v>1100000</v>
      </c>
    </row>
    <row r="232" spans="2:6" x14ac:dyDescent="0.2">
      <c r="B232">
        <v>231</v>
      </c>
      <c r="C232" s="6">
        <v>16</v>
      </c>
      <c r="D232" s="2">
        <v>1346608</v>
      </c>
      <c r="E232" s="2" t="s">
        <v>15</v>
      </c>
      <c r="F232" s="2">
        <v>1100000</v>
      </c>
    </row>
    <row r="233" spans="2:6" x14ac:dyDescent="0.2">
      <c r="B233">
        <v>232</v>
      </c>
      <c r="C233" s="6">
        <v>15</v>
      </c>
      <c r="D233" s="2">
        <v>1262445</v>
      </c>
      <c r="E233" s="2" t="s">
        <v>15</v>
      </c>
      <c r="F233" s="2">
        <v>1100000</v>
      </c>
    </row>
    <row r="234" spans="2:6" x14ac:dyDescent="0.2">
      <c r="B234">
        <v>233</v>
      </c>
      <c r="C234" s="6">
        <v>15.5</v>
      </c>
      <c r="D234" s="2">
        <v>1304526.5</v>
      </c>
      <c r="E234" s="2" t="s">
        <v>15</v>
      </c>
      <c r="F234" s="2">
        <v>1100000</v>
      </c>
    </row>
    <row r="235" spans="2:6" x14ac:dyDescent="0.2">
      <c r="B235">
        <v>234</v>
      </c>
      <c r="C235" s="6">
        <v>14.8</v>
      </c>
      <c r="D235" s="2">
        <v>1245612.3999999999</v>
      </c>
      <c r="E235" s="2" t="s">
        <v>15</v>
      </c>
      <c r="F235" s="2">
        <v>1100000</v>
      </c>
    </row>
    <row r="236" spans="2:6" x14ac:dyDescent="0.2">
      <c r="B236">
        <v>235</v>
      </c>
      <c r="C236" s="6">
        <v>11.3</v>
      </c>
      <c r="D236" s="2">
        <v>951041.9</v>
      </c>
      <c r="E236" s="2">
        <v>951041.9</v>
      </c>
      <c r="F236" s="2">
        <v>1100000</v>
      </c>
    </row>
    <row r="237" spans="2:6" x14ac:dyDescent="0.2">
      <c r="B237">
        <v>236</v>
      </c>
      <c r="C237" s="6">
        <v>12.3</v>
      </c>
      <c r="D237" s="2">
        <v>1035204.9</v>
      </c>
      <c r="E237" s="2">
        <v>1035204.9</v>
      </c>
      <c r="F237" s="2">
        <v>1100000</v>
      </c>
    </row>
    <row r="238" spans="2:6" x14ac:dyDescent="0.2">
      <c r="B238">
        <v>237</v>
      </c>
      <c r="C238" s="6">
        <v>11.5</v>
      </c>
      <c r="D238" s="2">
        <v>967874.5</v>
      </c>
      <c r="E238" s="2" t="s">
        <v>15</v>
      </c>
      <c r="F238" s="2">
        <v>1100000</v>
      </c>
    </row>
    <row r="239" spans="2:6" x14ac:dyDescent="0.2">
      <c r="B239">
        <v>238</v>
      </c>
      <c r="C239" s="6">
        <v>15.3</v>
      </c>
      <c r="D239" s="2">
        <v>1287693.8999999999</v>
      </c>
      <c r="E239" s="2" t="s">
        <v>15</v>
      </c>
      <c r="F239" s="2">
        <v>1100000</v>
      </c>
    </row>
    <row r="240" spans="2:6" x14ac:dyDescent="0.2">
      <c r="B240">
        <v>239</v>
      </c>
      <c r="C240" s="6">
        <v>14.9</v>
      </c>
      <c r="D240" s="2">
        <v>1254028.7</v>
      </c>
      <c r="E240" s="2" t="s">
        <v>15</v>
      </c>
      <c r="F240" s="2">
        <v>1100000</v>
      </c>
    </row>
    <row r="241" spans="2:6" x14ac:dyDescent="0.2">
      <c r="B241">
        <v>240</v>
      </c>
      <c r="C241" s="6">
        <v>14.9</v>
      </c>
      <c r="D241" s="2">
        <v>1254028.7</v>
      </c>
      <c r="E241" s="2" t="s">
        <v>15</v>
      </c>
      <c r="F241" s="2">
        <v>1100000</v>
      </c>
    </row>
    <row r="242" spans="2:6" x14ac:dyDescent="0.2">
      <c r="B242">
        <v>241</v>
      </c>
      <c r="C242" s="6">
        <v>14.9</v>
      </c>
      <c r="D242" s="2">
        <v>1254028.7</v>
      </c>
      <c r="E242" s="2" t="s">
        <v>15</v>
      </c>
      <c r="F242" s="2">
        <v>1100000</v>
      </c>
    </row>
    <row r="243" spans="2:6" x14ac:dyDescent="0.2">
      <c r="B243">
        <v>242</v>
      </c>
      <c r="C243" s="6">
        <v>13.6</v>
      </c>
      <c r="D243" s="2">
        <v>1144616.8</v>
      </c>
      <c r="E243" s="2" t="s">
        <v>15</v>
      </c>
      <c r="F243" s="2">
        <v>1100000</v>
      </c>
    </row>
    <row r="244" spans="2:6" x14ac:dyDescent="0.2">
      <c r="B244">
        <v>243</v>
      </c>
      <c r="C244" s="6">
        <v>15.8</v>
      </c>
      <c r="D244" s="2">
        <v>1329775.3999999999</v>
      </c>
      <c r="E244" s="2" t="s">
        <v>15</v>
      </c>
      <c r="F244" s="2">
        <v>1100000</v>
      </c>
    </row>
    <row r="245" spans="2:6" x14ac:dyDescent="0.2">
      <c r="B245">
        <v>244</v>
      </c>
      <c r="C245" s="6">
        <v>16</v>
      </c>
      <c r="D245" s="2">
        <v>1346608</v>
      </c>
      <c r="E245" s="2" t="s">
        <v>15</v>
      </c>
      <c r="F245" s="2">
        <v>1100000</v>
      </c>
    </row>
    <row r="246" spans="2:6" x14ac:dyDescent="0.2">
      <c r="B246">
        <v>245</v>
      </c>
      <c r="C246" s="6">
        <v>14.8</v>
      </c>
      <c r="D246" s="2">
        <v>1245612.3999999999</v>
      </c>
      <c r="E246" s="2" t="s">
        <v>15</v>
      </c>
      <c r="F246" s="2">
        <v>1100000</v>
      </c>
    </row>
    <row r="247" spans="2:6" x14ac:dyDescent="0.2">
      <c r="B247">
        <v>246</v>
      </c>
      <c r="C247" s="6">
        <v>15.8</v>
      </c>
      <c r="D247" s="2">
        <v>1329775.3999999999</v>
      </c>
      <c r="E247" s="2" t="s">
        <v>15</v>
      </c>
      <c r="F247" s="2">
        <v>1100000</v>
      </c>
    </row>
    <row r="248" spans="2:6" x14ac:dyDescent="0.2">
      <c r="B248">
        <v>247</v>
      </c>
      <c r="C248" s="6">
        <v>14.9</v>
      </c>
      <c r="D248" s="2">
        <v>1254028.7</v>
      </c>
      <c r="E248" s="2" t="s">
        <v>15</v>
      </c>
      <c r="F248" s="2">
        <v>1100000</v>
      </c>
    </row>
    <row r="249" spans="2:6" x14ac:dyDescent="0.2">
      <c r="B249">
        <v>248</v>
      </c>
      <c r="C249" s="6">
        <v>14.9</v>
      </c>
      <c r="D249" s="2">
        <v>1254028.7</v>
      </c>
      <c r="E249" s="2" t="s">
        <v>15</v>
      </c>
      <c r="F249" s="2">
        <v>1100000</v>
      </c>
    </row>
    <row r="250" spans="2:6" x14ac:dyDescent="0.2">
      <c r="B250">
        <v>249</v>
      </c>
      <c r="C250" s="6">
        <v>15</v>
      </c>
      <c r="D250" s="2">
        <v>1262445</v>
      </c>
      <c r="E250" s="2">
        <v>1262445</v>
      </c>
      <c r="F250" s="2">
        <v>1100000</v>
      </c>
    </row>
    <row r="251" spans="2:6" x14ac:dyDescent="0.2">
      <c r="B251">
        <v>250</v>
      </c>
      <c r="C251" s="6">
        <v>14.9</v>
      </c>
      <c r="D251" s="2">
        <v>1254028.7</v>
      </c>
      <c r="E251" s="2" t="s">
        <v>15</v>
      </c>
      <c r="F251" s="2">
        <v>1100000</v>
      </c>
    </row>
    <row r="252" spans="2:6" x14ac:dyDescent="0.2">
      <c r="B252">
        <v>251</v>
      </c>
      <c r="C252" s="6">
        <v>14.9</v>
      </c>
      <c r="D252" s="2">
        <v>1254028.7</v>
      </c>
      <c r="E252" s="2" t="s">
        <v>15</v>
      </c>
      <c r="F252" s="2">
        <v>1100000</v>
      </c>
    </row>
    <row r="253" spans="2:6" x14ac:dyDescent="0.2">
      <c r="B253">
        <v>252</v>
      </c>
      <c r="C253" s="6">
        <v>14.9</v>
      </c>
      <c r="D253" s="2">
        <v>1254028.7</v>
      </c>
      <c r="E253" s="2" t="s">
        <v>15</v>
      </c>
      <c r="F253" s="2">
        <v>1100000</v>
      </c>
    </row>
    <row r="254" spans="2:6" x14ac:dyDescent="0.2">
      <c r="B254">
        <v>253</v>
      </c>
      <c r="C254" s="6">
        <v>14.9</v>
      </c>
      <c r="D254" s="2">
        <v>1254028.7</v>
      </c>
      <c r="E254" s="2" t="s">
        <v>15</v>
      </c>
      <c r="F254" s="2">
        <v>1100000</v>
      </c>
    </row>
    <row r="255" spans="2:6" x14ac:dyDescent="0.2">
      <c r="B255">
        <v>254</v>
      </c>
      <c r="C255" s="6">
        <v>13.4</v>
      </c>
      <c r="D255" s="2">
        <v>936000</v>
      </c>
      <c r="E255" s="2">
        <v>3506000</v>
      </c>
      <c r="F255" s="2">
        <v>3000000</v>
      </c>
    </row>
    <row r="256" spans="2:6" x14ac:dyDescent="0.2">
      <c r="B256">
        <v>255</v>
      </c>
      <c r="C256" s="6">
        <v>9.5</v>
      </c>
      <c r="D256" s="2">
        <v>383700</v>
      </c>
      <c r="E256" s="2">
        <v>913700</v>
      </c>
      <c r="F256" s="2">
        <v>800000</v>
      </c>
    </row>
    <row r="257" spans="2:6" x14ac:dyDescent="0.2">
      <c r="B257">
        <v>256</v>
      </c>
      <c r="C257" s="6">
        <v>12.1</v>
      </c>
      <c r="D257" s="2">
        <v>2996800</v>
      </c>
      <c r="E257" s="2" t="s">
        <v>15</v>
      </c>
      <c r="F257" s="2">
        <v>5000000</v>
      </c>
    </row>
    <row r="258" spans="2:6" x14ac:dyDescent="0.2">
      <c r="B258">
        <v>257</v>
      </c>
      <c r="C258" s="6">
        <v>20</v>
      </c>
      <c r="D258" s="2">
        <v>1222800</v>
      </c>
      <c r="E258" s="2">
        <f>D258</f>
        <v>1222800</v>
      </c>
      <c r="F258" s="2">
        <v>1200000</v>
      </c>
    </row>
    <row r="259" spans="2:6" x14ac:dyDescent="0.2">
      <c r="B259">
        <v>259</v>
      </c>
      <c r="C259" s="6">
        <v>16.7</v>
      </c>
      <c r="D259" s="2">
        <v>672517</v>
      </c>
      <c r="E259" s="2">
        <f>D259</f>
        <v>672517</v>
      </c>
      <c r="F259" s="2">
        <v>1200000</v>
      </c>
    </row>
    <row r="260" spans="2:6" x14ac:dyDescent="0.2">
      <c r="B260">
        <v>260</v>
      </c>
      <c r="C260" s="6">
        <v>16.3</v>
      </c>
      <c r="D260" s="2">
        <v>656409</v>
      </c>
      <c r="E260" s="2">
        <v>722049.9</v>
      </c>
      <c r="F260" s="2">
        <v>1200000</v>
      </c>
    </row>
    <row r="261" spans="2:6" x14ac:dyDescent="0.2">
      <c r="B261">
        <v>261</v>
      </c>
      <c r="C261" s="6">
        <v>16.3</v>
      </c>
      <c r="D261" s="2">
        <v>656409</v>
      </c>
      <c r="E261" s="2">
        <v>951793.05</v>
      </c>
      <c r="F261" s="2">
        <v>1200000</v>
      </c>
    </row>
    <row r="262" spans="2:6" x14ac:dyDescent="0.2">
      <c r="B262">
        <v>262</v>
      </c>
      <c r="C262" s="6">
        <v>16</v>
      </c>
      <c r="D262" s="2">
        <v>644328</v>
      </c>
      <c r="E262" s="2">
        <v>708760.8</v>
      </c>
      <c r="F262" s="2">
        <v>1200000</v>
      </c>
    </row>
    <row r="263" spans="2:6" x14ac:dyDescent="0.2">
      <c r="B263">
        <v>263</v>
      </c>
      <c r="C263" s="6">
        <v>16.100000000000001</v>
      </c>
      <c r="D263" s="2">
        <v>648355</v>
      </c>
      <c r="E263" s="2">
        <f>D263</f>
        <v>648355</v>
      </c>
      <c r="F263" s="2">
        <v>1200000</v>
      </c>
    </row>
    <row r="264" spans="2:6" x14ac:dyDescent="0.2">
      <c r="B264">
        <v>264</v>
      </c>
      <c r="C264">
        <v>17.3</v>
      </c>
      <c r="D264" s="2">
        <v>696680</v>
      </c>
      <c r="E264" s="2">
        <v>1254024</v>
      </c>
      <c r="F264" s="2">
        <v>1200000</v>
      </c>
    </row>
    <row r="265" spans="2:6" x14ac:dyDescent="0.2">
      <c r="B265">
        <v>265</v>
      </c>
      <c r="C265">
        <v>16.3</v>
      </c>
      <c r="D265" s="2">
        <v>656409</v>
      </c>
      <c r="E265" s="2">
        <v>722049.9</v>
      </c>
      <c r="F265" s="2">
        <v>1200000</v>
      </c>
    </row>
    <row r="266" spans="2:6" x14ac:dyDescent="0.2">
      <c r="B266">
        <v>266</v>
      </c>
      <c r="C266">
        <v>13.5</v>
      </c>
      <c r="D266" s="2">
        <v>543652</v>
      </c>
      <c r="E266" s="2" t="s">
        <v>15</v>
      </c>
      <c r="F266" s="2">
        <v>1200000</v>
      </c>
    </row>
    <row r="267" spans="2:6" x14ac:dyDescent="0.2">
      <c r="B267">
        <v>267</v>
      </c>
      <c r="C267">
        <v>13.9</v>
      </c>
      <c r="D267" s="2">
        <v>2055677.26</v>
      </c>
      <c r="E267" s="2">
        <v>3268526.69</v>
      </c>
      <c r="F267" s="2">
        <v>1500000</v>
      </c>
    </row>
    <row r="268" spans="2:6" x14ac:dyDescent="0.2">
      <c r="B268">
        <v>268</v>
      </c>
      <c r="C268">
        <v>18.600000000000001</v>
      </c>
      <c r="D268" s="2">
        <v>1537650</v>
      </c>
      <c r="E268" s="2" t="s">
        <v>15</v>
      </c>
      <c r="F268" s="2">
        <v>1500000</v>
      </c>
    </row>
    <row r="269" spans="2:6" x14ac:dyDescent="0.2">
      <c r="B269">
        <v>269</v>
      </c>
      <c r="C269">
        <v>16.3</v>
      </c>
      <c r="D269" s="2">
        <v>807000</v>
      </c>
      <c r="E269" s="2">
        <v>807000</v>
      </c>
      <c r="F269" s="2">
        <v>2000000</v>
      </c>
    </row>
    <row r="270" spans="2:6" x14ac:dyDescent="0.2">
      <c r="B270">
        <v>270</v>
      </c>
      <c r="C270">
        <v>21.7</v>
      </c>
      <c r="D270" s="2">
        <v>1795795</v>
      </c>
      <c r="E270" s="2" t="s">
        <v>15</v>
      </c>
      <c r="F270" s="2">
        <v>2000000</v>
      </c>
    </row>
    <row r="271" spans="2:6" x14ac:dyDescent="0.2">
      <c r="B271">
        <v>271</v>
      </c>
      <c r="C271">
        <v>19.7</v>
      </c>
      <c r="D271" s="2">
        <v>1698725</v>
      </c>
      <c r="E271" s="2" t="s">
        <v>15</v>
      </c>
      <c r="F271" s="2">
        <v>2000000</v>
      </c>
    </row>
    <row r="272" spans="2:6" x14ac:dyDescent="0.2">
      <c r="B272">
        <v>272</v>
      </c>
      <c r="C272">
        <v>17.399999999999999</v>
      </c>
      <c r="D272" s="2">
        <v>670000</v>
      </c>
      <c r="E272" s="2">
        <v>1206000</v>
      </c>
      <c r="F272" s="2">
        <v>1200000</v>
      </c>
    </row>
    <row r="273" spans="2:6" x14ac:dyDescent="0.2">
      <c r="B273">
        <v>273</v>
      </c>
      <c r="C273">
        <v>17.600000000000001</v>
      </c>
      <c r="D273" s="2">
        <v>1395000</v>
      </c>
      <c r="E273" s="2" t="s">
        <v>15</v>
      </c>
      <c r="F273" s="2">
        <v>1200000</v>
      </c>
    </row>
    <row r="274" spans="2:6" x14ac:dyDescent="0.2">
      <c r="B274">
        <v>274</v>
      </c>
      <c r="C274">
        <v>20.3</v>
      </c>
      <c r="D274" s="2">
        <v>1581930</v>
      </c>
      <c r="E274" s="2">
        <v>1661026.5</v>
      </c>
      <c r="F274" s="2">
        <v>1200000</v>
      </c>
    </row>
    <row r="275" spans="2:6" x14ac:dyDescent="0.2">
      <c r="B275">
        <v>275</v>
      </c>
      <c r="C275">
        <v>13.8</v>
      </c>
      <c r="D275" s="2">
        <v>728640</v>
      </c>
      <c r="E275" s="2" t="s">
        <v>15</v>
      </c>
      <c r="F275" s="2">
        <v>800000</v>
      </c>
    </row>
    <row r="276" spans="2:6" x14ac:dyDescent="0.2">
      <c r="B276">
        <v>276</v>
      </c>
      <c r="C276">
        <v>13.8</v>
      </c>
      <c r="D276" s="2">
        <v>728640</v>
      </c>
      <c r="E276" s="2" t="s">
        <v>15</v>
      </c>
      <c r="F276" s="2">
        <v>800000</v>
      </c>
    </row>
    <row r="277" spans="2:6" x14ac:dyDescent="0.2">
      <c r="B277">
        <v>277</v>
      </c>
      <c r="C277">
        <v>14.3</v>
      </c>
      <c r="D277" s="2">
        <v>755040</v>
      </c>
      <c r="E277" s="2" t="s">
        <v>15</v>
      </c>
      <c r="F277" s="2">
        <v>800000</v>
      </c>
    </row>
    <row r="278" spans="2:6" x14ac:dyDescent="0.2">
      <c r="B278">
        <v>278</v>
      </c>
      <c r="C278">
        <v>18.899999999999999</v>
      </c>
      <c r="D278" s="2">
        <v>634247</v>
      </c>
      <c r="E278" s="2" t="s">
        <v>15</v>
      </c>
      <c r="F278" s="2">
        <v>800000</v>
      </c>
    </row>
    <row r="279" spans="2:6" x14ac:dyDescent="0.2">
      <c r="B279">
        <v>279</v>
      </c>
      <c r="C279">
        <v>22.6</v>
      </c>
      <c r="D279" s="2">
        <v>729000</v>
      </c>
      <c r="E279" s="2">
        <v>874800</v>
      </c>
      <c r="F279" s="2">
        <v>1200000</v>
      </c>
    </row>
    <row r="280" spans="2:6" x14ac:dyDescent="0.2">
      <c r="B280">
        <v>280</v>
      </c>
      <c r="C280">
        <v>22.5</v>
      </c>
      <c r="D280" s="2">
        <v>729000</v>
      </c>
      <c r="E280" s="2">
        <v>965925</v>
      </c>
      <c r="F280" s="2">
        <v>1200000</v>
      </c>
    </row>
    <row r="281" spans="2:6" x14ac:dyDescent="0.2">
      <c r="B281">
        <v>281</v>
      </c>
      <c r="C281">
        <v>22.7</v>
      </c>
      <c r="D281" s="2">
        <v>729000</v>
      </c>
      <c r="E281" s="2">
        <v>911250</v>
      </c>
      <c r="F281" s="2">
        <v>1200000</v>
      </c>
    </row>
    <row r="282" spans="2:6" x14ac:dyDescent="0.2">
      <c r="B282">
        <v>282</v>
      </c>
      <c r="C282">
        <v>22.4</v>
      </c>
      <c r="D282" s="2">
        <v>729000</v>
      </c>
      <c r="E282" s="2">
        <v>911250</v>
      </c>
      <c r="F282" s="2">
        <v>1200000</v>
      </c>
    </row>
    <row r="283" spans="2:6" x14ac:dyDescent="0.2">
      <c r="B283">
        <v>287</v>
      </c>
      <c r="C283">
        <v>12.6</v>
      </c>
      <c r="D283" s="2">
        <v>340767</v>
      </c>
      <c r="E283" s="2">
        <v>613380.6</v>
      </c>
      <c r="F283" s="2">
        <v>800000</v>
      </c>
    </row>
    <row r="284" spans="2:6" x14ac:dyDescent="0.2">
      <c r="B284">
        <v>288</v>
      </c>
      <c r="C284">
        <v>12.2</v>
      </c>
      <c r="D284" s="2">
        <v>329949</v>
      </c>
      <c r="E284" s="2">
        <v>808375.05</v>
      </c>
      <c r="F284" s="2">
        <v>800000</v>
      </c>
    </row>
    <row r="285" spans="2:6" x14ac:dyDescent="0.2">
      <c r="B285">
        <v>289</v>
      </c>
      <c r="C285">
        <v>13.4</v>
      </c>
      <c r="D285" s="2">
        <v>798225</v>
      </c>
      <c r="E285" s="2">
        <v>750331.6</v>
      </c>
      <c r="F285" s="2">
        <v>1000000</v>
      </c>
    </row>
    <row r="286" spans="2:6" x14ac:dyDescent="0.2">
      <c r="B286">
        <v>290</v>
      </c>
      <c r="C286" s="6">
        <v>30</v>
      </c>
      <c r="D286" s="2">
        <v>1787070</v>
      </c>
      <c r="E286" s="2">
        <v>1143724.8</v>
      </c>
      <c r="F286" s="2">
        <v>1000000</v>
      </c>
    </row>
    <row r="287" spans="2:6" x14ac:dyDescent="0.2">
      <c r="B287">
        <v>291</v>
      </c>
      <c r="C287" s="6">
        <v>34.9</v>
      </c>
      <c r="D287" s="2">
        <v>2078958</v>
      </c>
      <c r="E287" s="2" t="s">
        <v>15</v>
      </c>
      <c r="F287" s="2">
        <v>1000000</v>
      </c>
    </row>
    <row r="288" spans="2:6" x14ac:dyDescent="0.2">
      <c r="B288">
        <v>292</v>
      </c>
      <c r="C288" s="6">
        <v>14.2</v>
      </c>
      <c r="D288" s="2">
        <v>845880</v>
      </c>
      <c r="E288" s="2">
        <v>693621.6</v>
      </c>
      <c r="F288" s="2">
        <v>1000000</v>
      </c>
    </row>
    <row r="289" spans="2:6" x14ac:dyDescent="0.2">
      <c r="B289">
        <v>293</v>
      </c>
      <c r="C289" s="6">
        <v>12.4</v>
      </c>
      <c r="D289" s="2">
        <v>738656</v>
      </c>
      <c r="E289" s="2">
        <v>782975.36</v>
      </c>
      <c r="F289" s="2">
        <v>1000000</v>
      </c>
    </row>
    <row r="290" spans="2:6" x14ac:dyDescent="0.2">
      <c r="B290">
        <v>294</v>
      </c>
      <c r="C290" s="6">
        <v>14.9</v>
      </c>
      <c r="D290" s="2">
        <v>887578</v>
      </c>
      <c r="E290" s="2">
        <v>594677.26</v>
      </c>
      <c r="F290" s="2">
        <v>1000000</v>
      </c>
    </row>
    <row r="291" spans="2:6" x14ac:dyDescent="0.2">
      <c r="B291">
        <v>295</v>
      </c>
      <c r="C291" s="6">
        <v>15</v>
      </c>
      <c r="D291" s="2">
        <v>893535</v>
      </c>
      <c r="E291" s="2">
        <v>893535.1</v>
      </c>
      <c r="F291" s="2">
        <v>1000000</v>
      </c>
    </row>
    <row r="292" spans="2:6" x14ac:dyDescent="0.2">
      <c r="B292">
        <v>296</v>
      </c>
      <c r="C292" s="6">
        <v>39.200000000000003</v>
      </c>
      <c r="D292" s="2">
        <v>2335105</v>
      </c>
      <c r="E292" s="2" t="s">
        <v>15</v>
      </c>
      <c r="F292" s="2">
        <v>1000000</v>
      </c>
    </row>
    <row r="293" spans="2:6" x14ac:dyDescent="0.2">
      <c r="B293">
        <v>297</v>
      </c>
      <c r="C293" s="6">
        <v>30.3</v>
      </c>
      <c r="D293" s="2">
        <v>1804941</v>
      </c>
      <c r="E293" s="2" t="s">
        <v>15</v>
      </c>
      <c r="F293" s="2">
        <v>1000000</v>
      </c>
    </row>
    <row r="294" spans="2:6" x14ac:dyDescent="0.2">
      <c r="B294">
        <v>298</v>
      </c>
      <c r="C294" s="6">
        <v>12.6</v>
      </c>
      <c r="D294" s="2">
        <v>750569</v>
      </c>
      <c r="E294" s="2">
        <v>750569</v>
      </c>
      <c r="F294" s="2">
        <v>1000000</v>
      </c>
    </row>
    <row r="295" spans="2:6" x14ac:dyDescent="0.2">
      <c r="B295">
        <v>299</v>
      </c>
      <c r="C295" s="6">
        <v>12.4</v>
      </c>
      <c r="D295" s="2">
        <v>738656</v>
      </c>
      <c r="E295" s="2">
        <v>638937.43999999994</v>
      </c>
      <c r="F295" s="2">
        <v>1000000</v>
      </c>
    </row>
    <row r="296" spans="2:6" x14ac:dyDescent="0.2">
      <c r="B296">
        <v>300</v>
      </c>
      <c r="C296" s="6">
        <v>13.7</v>
      </c>
      <c r="D296" s="2">
        <v>816095</v>
      </c>
      <c r="E296" s="2">
        <v>718163.71</v>
      </c>
      <c r="F296" s="2">
        <v>1000000</v>
      </c>
    </row>
    <row r="297" spans="2:6" x14ac:dyDescent="0.2">
      <c r="B297">
        <v>301</v>
      </c>
      <c r="C297" s="6">
        <v>23.4</v>
      </c>
      <c r="D297" s="2">
        <v>1393915</v>
      </c>
      <c r="E297" s="2" t="s">
        <v>15</v>
      </c>
      <c r="F297" s="2">
        <v>1000000</v>
      </c>
    </row>
    <row r="298" spans="2:6" x14ac:dyDescent="0.2">
      <c r="B298">
        <v>302</v>
      </c>
      <c r="C298" s="6">
        <v>15</v>
      </c>
      <c r="D298" s="2">
        <v>893535</v>
      </c>
      <c r="E298" s="2">
        <v>813116.93</v>
      </c>
      <c r="F298" s="2">
        <v>1000000</v>
      </c>
    </row>
    <row r="299" spans="2:6" x14ac:dyDescent="0.2">
      <c r="B299">
        <v>303</v>
      </c>
      <c r="C299" s="6">
        <v>8.9</v>
      </c>
      <c r="D299" s="2">
        <v>530164</v>
      </c>
      <c r="E299" s="2">
        <v>625593.52</v>
      </c>
      <c r="F299" s="2">
        <v>1000000</v>
      </c>
    </row>
    <row r="300" spans="2:6" x14ac:dyDescent="0.2">
      <c r="B300">
        <v>304</v>
      </c>
      <c r="C300" s="6">
        <v>24.6</v>
      </c>
      <c r="D300" s="2">
        <v>1465397</v>
      </c>
      <c r="E300" s="2" t="s">
        <v>15</v>
      </c>
      <c r="F300" s="2">
        <v>1000000</v>
      </c>
    </row>
    <row r="301" spans="2:6" x14ac:dyDescent="0.2">
      <c r="B301">
        <v>305</v>
      </c>
      <c r="C301" s="6">
        <v>14.7</v>
      </c>
      <c r="D301" s="2">
        <v>875664</v>
      </c>
      <c r="E301" s="2">
        <v>823124.16</v>
      </c>
      <c r="F301" s="2">
        <v>1000000</v>
      </c>
    </row>
    <row r="302" spans="2:6" x14ac:dyDescent="0.2">
      <c r="B302">
        <v>306</v>
      </c>
      <c r="C302" s="6">
        <v>15.1</v>
      </c>
      <c r="D302" s="2">
        <v>899492</v>
      </c>
      <c r="E302" s="2">
        <v>494720.6</v>
      </c>
      <c r="F302" s="2">
        <v>1000000</v>
      </c>
    </row>
    <row r="303" spans="2:6" x14ac:dyDescent="0.2">
      <c r="B303">
        <v>307</v>
      </c>
      <c r="C303" s="6">
        <v>12.6</v>
      </c>
      <c r="D303" s="2">
        <v>750569</v>
      </c>
      <c r="E303" s="2">
        <v>1336013.22</v>
      </c>
      <c r="F303" s="2">
        <v>1000000</v>
      </c>
    </row>
    <row r="304" spans="2:6" x14ac:dyDescent="0.2">
      <c r="B304">
        <v>308</v>
      </c>
      <c r="C304" s="6">
        <v>12.4</v>
      </c>
      <c r="D304" s="2">
        <v>738656</v>
      </c>
      <c r="E304" s="2">
        <v>616777.76</v>
      </c>
      <c r="F304" s="2">
        <v>1000000</v>
      </c>
    </row>
    <row r="305" spans="2:6" x14ac:dyDescent="0.2">
      <c r="B305">
        <v>309</v>
      </c>
      <c r="C305" s="6">
        <v>12.3</v>
      </c>
      <c r="D305" s="2">
        <v>732699</v>
      </c>
      <c r="E305" s="2">
        <v>402984.45</v>
      </c>
      <c r="F305" s="2">
        <v>1000000</v>
      </c>
    </row>
    <row r="306" spans="2:6" x14ac:dyDescent="0.2">
      <c r="B306">
        <v>310</v>
      </c>
      <c r="C306" s="6">
        <v>12.9</v>
      </c>
      <c r="D306" s="2">
        <v>768440</v>
      </c>
      <c r="E306" s="2">
        <v>756913.4</v>
      </c>
      <c r="F306" s="2">
        <v>1000000</v>
      </c>
    </row>
    <row r="307" spans="2:6" x14ac:dyDescent="0.2">
      <c r="B307">
        <v>311</v>
      </c>
      <c r="C307" s="6">
        <v>35.6</v>
      </c>
      <c r="D307" s="2">
        <v>2120656</v>
      </c>
      <c r="E307" s="2">
        <v>1357219.8400000001</v>
      </c>
      <c r="F307" s="2">
        <v>1000000</v>
      </c>
    </row>
    <row r="308" spans="2:6" x14ac:dyDescent="0.2">
      <c r="B308">
        <v>312</v>
      </c>
      <c r="C308" s="6">
        <v>12.7</v>
      </c>
      <c r="D308" s="2">
        <v>756526</v>
      </c>
      <c r="E308" s="2">
        <v>654394.99</v>
      </c>
      <c r="F308" s="2">
        <v>1000000</v>
      </c>
    </row>
    <row r="309" spans="2:6" x14ac:dyDescent="0.2">
      <c r="B309">
        <v>313</v>
      </c>
      <c r="C309" s="6">
        <v>17</v>
      </c>
      <c r="D309" s="2">
        <v>1012673</v>
      </c>
      <c r="E309" s="2">
        <v>587350.35</v>
      </c>
      <c r="F309" s="2">
        <v>1000000</v>
      </c>
    </row>
    <row r="310" spans="2:6" x14ac:dyDescent="0.2">
      <c r="B310">
        <v>314</v>
      </c>
      <c r="C310" s="6">
        <v>24.9</v>
      </c>
      <c r="D310" s="2">
        <v>1483268</v>
      </c>
      <c r="E310" s="2" t="s">
        <v>15</v>
      </c>
      <c r="F310" s="2">
        <v>1000000</v>
      </c>
    </row>
    <row r="311" spans="2:6" x14ac:dyDescent="0.2">
      <c r="B311">
        <v>315</v>
      </c>
      <c r="C311" s="6">
        <v>12.5</v>
      </c>
      <c r="D311" s="2">
        <v>744613</v>
      </c>
      <c r="E311" s="2">
        <v>498890.74</v>
      </c>
      <c r="F311" s="2">
        <v>1000000</v>
      </c>
    </row>
    <row r="312" spans="2:6" x14ac:dyDescent="0.2">
      <c r="B312">
        <v>316</v>
      </c>
      <c r="C312" s="6">
        <v>10.7</v>
      </c>
      <c r="D312" s="2">
        <v>637388</v>
      </c>
      <c r="E312" s="2">
        <v>436610.78</v>
      </c>
      <c r="F312" s="2">
        <v>1000000</v>
      </c>
    </row>
    <row r="313" spans="2:6" x14ac:dyDescent="0.2">
      <c r="B313">
        <v>317</v>
      </c>
      <c r="C313" s="6">
        <v>17.899999999999999</v>
      </c>
      <c r="D313" s="2">
        <v>1066285</v>
      </c>
      <c r="E313" s="2" t="s">
        <v>15</v>
      </c>
      <c r="F313" s="2">
        <v>1000000</v>
      </c>
    </row>
    <row r="314" spans="2:6" x14ac:dyDescent="0.2">
      <c r="B314">
        <v>318</v>
      </c>
      <c r="C314" s="6">
        <v>14.9</v>
      </c>
      <c r="D314" s="2">
        <v>887578</v>
      </c>
      <c r="E314" s="2" t="s">
        <v>15</v>
      </c>
      <c r="F314" s="2">
        <v>1000000</v>
      </c>
    </row>
    <row r="315" spans="2:6" x14ac:dyDescent="0.2">
      <c r="B315">
        <v>319</v>
      </c>
      <c r="C315" s="6">
        <v>15.5</v>
      </c>
      <c r="D315" s="2">
        <v>923320</v>
      </c>
      <c r="E315" s="2" t="s">
        <v>15</v>
      </c>
      <c r="F315" s="2">
        <v>1000000</v>
      </c>
    </row>
    <row r="316" spans="2:6" x14ac:dyDescent="0.2">
      <c r="B316">
        <v>320</v>
      </c>
      <c r="C316" s="6">
        <v>15.9</v>
      </c>
      <c r="D316" s="2">
        <v>947147</v>
      </c>
      <c r="E316" s="2" t="s">
        <v>15</v>
      </c>
      <c r="F316" s="2">
        <v>1000000</v>
      </c>
    </row>
    <row r="317" spans="2:6" x14ac:dyDescent="0.2">
      <c r="B317">
        <v>321</v>
      </c>
      <c r="C317" s="6">
        <v>18.3</v>
      </c>
      <c r="D317" s="2">
        <v>1090113</v>
      </c>
      <c r="E317" s="2" t="s">
        <v>15</v>
      </c>
      <c r="F317" s="2">
        <v>1000000</v>
      </c>
    </row>
    <row r="318" spans="2:6" x14ac:dyDescent="0.2">
      <c r="B318">
        <v>322</v>
      </c>
      <c r="C318" s="6">
        <v>13.1</v>
      </c>
      <c r="D318" s="2">
        <v>780354</v>
      </c>
      <c r="E318" s="2" t="s">
        <v>15</v>
      </c>
      <c r="F318" s="2">
        <v>1000000</v>
      </c>
    </row>
    <row r="319" spans="2:6" x14ac:dyDescent="0.2">
      <c r="B319">
        <v>323</v>
      </c>
      <c r="C319" s="6">
        <v>15.2</v>
      </c>
      <c r="D319" s="2">
        <v>905449</v>
      </c>
      <c r="E319" s="2" t="s">
        <v>15</v>
      </c>
      <c r="F319" s="2">
        <v>1000000</v>
      </c>
    </row>
    <row r="320" spans="2:6" x14ac:dyDescent="0.2">
      <c r="B320">
        <v>324</v>
      </c>
      <c r="C320" s="6">
        <v>14.5</v>
      </c>
      <c r="D320" s="2">
        <v>863751</v>
      </c>
      <c r="E320" s="2" t="s">
        <v>15</v>
      </c>
      <c r="F320" s="2">
        <v>1000000</v>
      </c>
    </row>
    <row r="321" spans="2:6" x14ac:dyDescent="0.2">
      <c r="B321">
        <v>325</v>
      </c>
      <c r="C321" s="6">
        <v>14.9</v>
      </c>
      <c r="D321" s="2">
        <v>887578</v>
      </c>
      <c r="E321" s="2" t="s">
        <v>15</v>
      </c>
      <c r="F321" s="2">
        <v>1000000</v>
      </c>
    </row>
    <row r="322" spans="2:6" x14ac:dyDescent="0.2">
      <c r="B322">
        <v>326</v>
      </c>
      <c r="C322" s="6">
        <v>14.1</v>
      </c>
      <c r="D322" s="2">
        <v>839923</v>
      </c>
      <c r="E322" s="2" t="s">
        <v>15</v>
      </c>
      <c r="F322" s="2">
        <v>1000000</v>
      </c>
    </row>
    <row r="323" spans="2:6" x14ac:dyDescent="0.2">
      <c r="B323">
        <v>327</v>
      </c>
      <c r="C323" s="6">
        <v>15.8</v>
      </c>
      <c r="D323" s="2">
        <v>941190</v>
      </c>
      <c r="E323" s="2" t="s">
        <v>15</v>
      </c>
      <c r="F323" s="2">
        <v>1000000</v>
      </c>
    </row>
    <row r="324" spans="2:6" x14ac:dyDescent="0.2">
      <c r="B324">
        <v>328</v>
      </c>
      <c r="C324" s="6">
        <v>15.8</v>
      </c>
      <c r="D324" s="2">
        <v>941190</v>
      </c>
      <c r="E324" s="2" t="s">
        <v>15</v>
      </c>
      <c r="F324" s="2">
        <v>1000000</v>
      </c>
    </row>
    <row r="325" spans="2:6" x14ac:dyDescent="0.2">
      <c r="B325">
        <v>329</v>
      </c>
      <c r="C325" s="6">
        <v>14.7</v>
      </c>
      <c r="D325" s="2">
        <v>875664</v>
      </c>
      <c r="E325" s="2" t="s">
        <v>15</v>
      </c>
      <c r="F325" s="2">
        <v>1000000</v>
      </c>
    </row>
    <row r="326" spans="2:6" x14ac:dyDescent="0.2">
      <c r="B326">
        <v>330</v>
      </c>
      <c r="C326" s="6">
        <v>24.9</v>
      </c>
      <c r="D326" s="2">
        <v>928820</v>
      </c>
      <c r="E326" s="2">
        <v>928820</v>
      </c>
      <c r="F326" s="2">
        <v>800000</v>
      </c>
    </row>
    <row r="327" spans="2:6" x14ac:dyDescent="0.2">
      <c r="B327">
        <v>331</v>
      </c>
      <c r="C327" s="6">
        <v>17.100000000000001</v>
      </c>
      <c r="D327" s="2">
        <v>476926</v>
      </c>
      <c r="E327" s="2" t="s">
        <v>15</v>
      </c>
      <c r="F327" s="2">
        <v>400000</v>
      </c>
    </row>
    <row r="328" spans="2:6" x14ac:dyDescent="0.2">
      <c r="B328">
        <v>332</v>
      </c>
      <c r="C328" s="6">
        <v>16.5</v>
      </c>
      <c r="D328" s="2">
        <v>460192</v>
      </c>
      <c r="E328" s="2">
        <v>506211.2</v>
      </c>
      <c r="F328" s="2">
        <v>400000</v>
      </c>
    </row>
    <row r="329" spans="2:6" x14ac:dyDescent="0.2">
      <c r="B329">
        <v>333</v>
      </c>
      <c r="C329" s="6">
        <v>13.4</v>
      </c>
      <c r="D329" s="2">
        <v>373731</v>
      </c>
      <c r="E329" s="2">
        <v>373731</v>
      </c>
      <c r="F329" s="2">
        <v>400000</v>
      </c>
    </row>
    <row r="330" spans="2:6" x14ac:dyDescent="0.2">
      <c r="B330">
        <v>334</v>
      </c>
      <c r="C330" s="6">
        <v>17.100000000000001</v>
      </c>
      <c r="D330" s="2">
        <v>476926</v>
      </c>
      <c r="E330" s="2">
        <v>476926</v>
      </c>
      <c r="F330" s="2">
        <v>400000</v>
      </c>
    </row>
    <row r="331" spans="2:6" x14ac:dyDescent="0.2">
      <c r="B331">
        <v>335</v>
      </c>
      <c r="C331" s="6">
        <v>16.5</v>
      </c>
      <c r="D331" s="2">
        <v>460192</v>
      </c>
      <c r="E331" s="2">
        <v>460192</v>
      </c>
      <c r="F331" s="2">
        <v>400000</v>
      </c>
    </row>
    <row r="332" spans="2:6" x14ac:dyDescent="0.2">
      <c r="B332">
        <v>336</v>
      </c>
      <c r="C332" s="6">
        <v>14.1</v>
      </c>
      <c r="D332" s="2">
        <v>263529</v>
      </c>
      <c r="E332" s="2">
        <v>540234.44999999995</v>
      </c>
      <c r="F332" s="2">
        <v>600000</v>
      </c>
    </row>
    <row r="333" spans="2:6" x14ac:dyDescent="0.2">
      <c r="B333">
        <v>337</v>
      </c>
      <c r="C333" s="6">
        <v>13.8</v>
      </c>
      <c r="D333" s="2">
        <v>257922</v>
      </c>
      <c r="E333" s="2">
        <v>443625.84</v>
      </c>
      <c r="F333" s="2">
        <v>600000</v>
      </c>
    </row>
    <row r="334" spans="2:6" x14ac:dyDescent="0.2">
      <c r="B334">
        <v>338</v>
      </c>
      <c r="C334" s="6">
        <v>14.1</v>
      </c>
      <c r="D334" s="2">
        <v>263529</v>
      </c>
      <c r="E334" s="2">
        <v>263529</v>
      </c>
      <c r="F334" s="2">
        <v>600000</v>
      </c>
    </row>
    <row r="335" spans="2:6" x14ac:dyDescent="0.2">
      <c r="B335">
        <v>339</v>
      </c>
      <c r="C335" s="6">
        <v>14</v>
      </c>
      <c r="D335" s="2">
        <v>261660</v>
      </c>
      <c r="E335" s="2">
        <v>405573</v>
      </c>
      <c r="F335" s="2">
        <v>600000</v>
      </c>
    </row>
    <row r="336" spans="2:6" x14ac:dyDescent="0.2">
      <c r="B336">
        <v>340</v>
      </c>
      <c r="C336" s="6">
        <v>13.9</v>
      </c>
      <c r="D336" s="2">
        <v>259791</v>
      </c>
      <c r="E336" s="2">
        <v>571540.19999999995</v>
      </c>
      <c r="F336" s="2">
        <v>600000</v>
      </c>
    </row>
    <row r="337" spans="2:6" x14ac:dyDescent="0.2">
      <c r="B337">
        <v>341</v>
      </c>
      <c r="C337" s="6">
        <v>14</v>
      </c>
      <c r="D337" s="2">
        <v>261660</v>
      </c>
      <c r="E337" s="2">
        <v>261660</v>
      </c>
      <c r="F337" s="2">
        <v>600000</v>
      </c>
    </row>
    <row r="338" spans="2:6" x14ac:dyDescent="0.2">
      <c r="B338">
        <v>342</v>
      </c>
      <c r="C338" s="6">
        <v>20.7</v>
      </c>
      <c r="D338" s="2">
        <v>667335</v>
      </c>
      <c r="E338" s="2" t="s">
        <v>15</v>
      </c>
      <c r="F338" s="2">
        <v>1200000</v>
      </c>
    </row>
    <row r="339" spans="2:6" x14ac:dyDescent="0.2">
      <c r="B339">
        <v>343</v>
      </c>
      <c r="C339" s="6">
        <v>21.2</v>
      </c>
      <c r="D339" s="2">
        <v>1534080</v>
      </c>
      <c r="E339" s="2">
        <v>1584080</v>
      </c>
      <c r="F339" s="2">
        <v>3000000</v>
      </c>
    </row>
    <row r="340" spans="2:6" x14ac:dyDescent="0.2">
      <c r="B340">
        <v>344</v>
      </c>
      <c r="C340" s="6">
        <v>18.600000000000001</v>
      </c>
      <c r="D340" s="2">
        <v>3758000</v>
      </c>
      <c r="E340" s="2" t="s">
        <v>15</v>
      </c>
      <c r="F340" s="2">
        <v>5000000</v>
      </c>
    </row>
    <row r="341" spans="2:6" x14ac:dyDescent="0.2">
      <c r="B341">
        <v>345</v>
      </c>
      <c r="C341" s="6">
        <v>22.9</v>
      </c>
      <c r="D341" s="2">
        <v>2976000</v>
      </c>
      <c r="E341" s="2" t="s">
        <v>15</v>
      </c>
      <c r="F341" s="2">
        <v>1200000</v>
      </c>
    </row>
    <row r="342" spans="2:6" x14ac:dyDescent="0.2">
      <c r="B342">
        <v>346</v>
      </c>
      <c r="C342" s="6">
        <v>19.2</v>
      </c>
      <c r="D342" s="2">
        <v>3410710</v>
      </c>
      <c r="E342" s="2" t="s">
        <v>15</v>
      </c>
      <c r="F342" s="2">
        <v>1500000</v>
      </c>
    </row>
    <row r="343" spans="2:6" x14ac:dyDescent="0.2">
      <c r="B343">
        <v>347</v>
      </c>
      <c r="C343" s="6">
        <v>29</v>
      </c>
      <c r="D343" s="2">
        <v>3802600</v>
      </c>
      <c r="E343" s="2" t="s">
        <v>15</v>
      </c>
      <c r="F343" s="2">
        <v>1500000</v>
      </c>
    </row>
    <row r="344" spans="2:6" x14ac:dyDescent="0.2">
      <c r="B344">
        <v>348</v>
      </c>
      <c r="C344" s="6">
        <v>14.4</v>
      </c>
      <c r="D344" s="2">
        <v>887000</v>
      </c>
      <c r="E344" s="2" t="s">
        <v>15</v>
      </c>
      <c r="F344" s="2">
        <v>1500000</v>
      </c>
    </row>
    <row r="345" spans="2:6" x14ac:dyDescent="0.2">
      <c r="B345">
        <v>349</v>
      </c>
      <c r="C345" s="6">
        <v>13.7</v>
      </c>
      <c r="D345" s="2">
        <v>897000</v>
      </c>
      <c r="E345" s="2" t="s">
        <v>15</v>
      </c>
      <c r="F345" s="2">
        <v>1500000</v>
      </c>
    </row>
    <row r="346" spans="2:6" x14ac:dyDescent="0.2">
      <c r="B346">
        <v>352</v>
      </c>
      <c r="C346" s="6">
        <v>30.8</v>
      </c>
      <c r="D346" s="2">
        <v>977500</v>
      </c>
      <c r="E346" s="2">
        <v>987275</v>
      </c>
      <c r="F346" s="2">
        <v>950000</v>
      </c>
    </row>
    <row r="347" spans="2:6" x14ac:dyDescent="0.2">
      <c r="B347">
        <v>353</v>
      </c>
      <c r="C347" s="6">
        <v>15.5</v>
      </c>
      <c r="D347" s="2">
        <v>3094000</v>
      </c>
      <c r="E347" s="2" t="s">
        <v>15</v>
      </c>
      <c r="F347" s="2">
        <v>2000000</v>
      </c>
    </row>
    <row r="348" spans="2:6" x14ac:dyDescent="0.2">
      <c r="B348">
        <v>354</v>
      </c>
      <c r="C348" s="6">
        <v>19</v>
      </c>
      <c r="D348" s="2">
        <v>578917</v>
      </c>
      <c r="E348" s="2">
        <v>810483.8</v>
      </c>
      <c r="F348" s="2">
        <v>800000</v>
      </c>
    </row>
    <row r="349" spans="2:6" x14ac:dyDescent="0.2">
      <c r="B349">
        <v>355</v>
      </c>
      <c r="C349" s="6">
        <v>12.4</v>
      </c>
      <c r="D349" s="2">
        <v>1156000</v>
      </c>
      <c r="E349" s="2">
        <v>1618400</v>
      </c>
      <c r="F349" s="2">
        <v>1500000</v>
      </c>
    </row>
    <row r="350" spans="2:6" x14ac:dyDescent="0.2">
      <c r="B350">
        <v>356</v>
      </c>
      <c r="C350" s="6">
        <v>20.7</v>
      </c>
      <c r="D350" s="2">
        <v>865000</v>
      </c>
      <c r="E350" s="2">
        <v>3157250</v>
      </c>
      <c r="F350" s="2">
        <v>1500000</v>
      </c>
    </row>
    <row r="351" spans="2:6" x14ac:dyDescent="0.2">
      <c r="B351">
        <v>357</v>
      </c>
      <c r="C351" s="6">
        <v>16.399999999999999</v>
      </c>
      <c r="D351" s="2">
        <v>1493000</v>
      </c>
      <c r="E351" s="2">
        <v>2090200</v>
      </c>
      <c r="F351" s="2">
        <v>2500000</v>
      </c>
    </row>
    <row r="352" spans="2:6" x14ac:dyDescent="0.2">
      <c r="B352">
        <v>358</v>
      </c>
      <c r="C352" s="6">
        <v>29.8</v>
      </c>
      <c r="D352" s="2">
        <v>2320000</v>
      </c>
      <c r="E352" s="2">
        <v>2900000</v>
      </c>
      <c r="F352" s="2">
        <v>2500000</v>
      </c>
    </row>
    <row r="353" spans="2:6" x14ac:dyDescent="0.2">
      <c r="B353">
        <v>359</v>
      </c>
      <c r="C353" s="6">
        <v>17</v>
      </c>
      <c r="D353" s="2">
        <v>599000</v>
      </c>
      <c r="E353" s="2">
        <v>628950</v>
      </c>
      <c r="F353" s="2">
        <v>800000</v>
      </c>
    </row>
    <row r="354" spans="2:6" x14ac:dyDescent="0.2">
      <c r="B354">
        <v>361</v>
      </c>
      <c r="C354" s="6">
        <v>32.700000000000003</v>
      </c>
      <c r="D354" s="2">
        <v>1267945</v>
      </c>
      <c r="E354" s="2" t="s">
        <v>15</v>
      </c>
      <c r="F354" s="2">
        <v>2500000</v>
      </c>
    </row>
    <row r="355" spans="2:6" x14ac:dyDescent="0.2">
      <c r="B355">
        <v>362</v>
      </c>
      <c r="C355" s="6">
        <v>21.5</v>
      </c>
      <c r="D355" s="2">
        <v>1416000</v>
      </c>
      <c r="E355" s="2">
        <v>1770000</v>
      </c>
      <c r="F355" s="2">
        <v>2000000</v>
      </c>
    </row>
    <row r="356" spans="2:6" x14ac:dyDescent="0.2">
      <c r="B356">
        <v>363</v>
      </c>
      <c r="C356" s="6">
        <v>10.4</v>
      </c>
      <c r="D356" s="2">
        <v>1071000</v>
      </c>
      <c r="E356" s="2">
        <v>1071000</v>
      </c>
      <c r="F356" s="2">
        <v>2000000</v>
      </c>
    </row>
    <row r="357" spans="2:6" x14ac:dyDescent="0.2">
      <c r="B357">
        <v>364</v>
      </c>
      <c r="C357" s="6">
        <v>13.1</v>
      </c>
      <c r="D357" s="2">
        <v>1109000</v>
      </c>
      <c r="E357" s="2">
        <v>1219900</v>
      </c>
      <c r="F357" s="2">
        <v>2000000</v>
      </c>
    </row>
    <row r="358" spans="2:6" x14ac:dyDescent="0.2">
      <c r="B358">
        <v>365</v>
      </c>
      <c r="C358" s="6">
        <v>15.1</v>
      </c>
      <c r="D358" s="2">
        <v>4197000</v>
      </c>
      <c r="E358" s="2">
        <v>7176870</v>
      </c>
      <c r="F358" s="2">
        <v>5000000</v>
      </c>
    </row>
    <row r="359" spans="2:6" x14ac:dyDescent="0.2">
      <c r="B359">
        <v>366</v>
      </c>
      <c r="C359" s="6">
        <v>16.8</v>
      </c>
      <c r="D359" s="2">
        <v>772905</v>
      </c>
      <c r="E359" s="2" t="s">
        <v>15</v>
      </c>
      <c r="F359" s="2">
        <v>1200000</v>
      </c>
    </row>
    <row r="360" spans="2:6" x14ac:dyDescent="0.2">
      <c r="B360">
        <v>367</v>
      </c>
      <c r="C360" s="6">
        <v>33.200000000000003</v>
      </c>
      <c r="D360" s="2">
        <v>3200930</v>
      </c>
      <c r="E360" s="2">
        <v>3232939.3</v>
      </c>
      <c r="F360" s="2">
        <v>2500000</v>
      </c>
    </row>
    <row r="361" spans="2:6" x14ac:dyDescent="0.2">
      <c r="B361">
        <v>368</v>
      </c>
      <c r="C361" s="6">
        <v>15.4</v>
      </c>
      <c r="D361" s="2">
        <v>1296110.2</v>
      </c>
      <c r="E361" s="2" t="s">
        <v>15</v>
      </c>
      <c r="F361" s="2">
        <v>1100000</v>
      </c>
    </row>
    <row r="362" spans="2:6" x14ac:dyDescent="0.2">
      <c r="B362">
        <v>370</v>
      </c>
      <c r="C362" s="6">
        <v>14.2</v>
      </c>
      <c r="D362" s="2">
        <v>2753500</v>
      </c>
      <c r="E362" s="2" t="s">
        <v>15</v>
      </c>
      <c r="F362" s="2">
        <v>1500000</v>
      </c>
    </row>
    <row r="363" spans="2:6" x14ac:dyDescent="0.2">
      <c r="B363">
        <v>371</v>
      </c>
      <c r="C363" s="6">
        <v>17.5</v>
      </c>
      <c r="D363" s="2">
        <v>1441700</v>
      </c>
      <c r="E363" s="2" t="s">
        <v>15</v>
      </c>
      <c r="F363" s="2">
        <v>1500000</v>
      </c>
    </row>
    <row r="364" spans="2:6" x14ac:dyDescent="0.2">
      <c r="B364">
        <v>372</v>
      </c>
      <c r="C364" s="6">
        <v>13.2</v>
      </c>
      <c r="D364" s="2">
        <v>479200</v>
      </c>
      <c r="E364" s="2">
        <v>615772</v>
      </c>
      <c r="F364" s="2">
        <v>800000</v>
      </c>
    </row>
    <row r="365" spans="2:6" x14ac:dyDescent="0.2">
      <c r="B365">
        <v>373</v>
      </c>
      <c r="C365" s="6">
        <v>14.8</v>
      </c>
      <c r="D365" s="2">
        <v>537200</v>
      </c>
      <c r="E365" s="2">
        <v>553316</v>
      </c>
      <c r="F365" s="2">
        <v>800000</v>
      </c>
    </row>
    <row r="366" spans="2:6" x14ac:dyDescent="0.2">
      <c r="B366">
        <v>374</v>
      </c>
      <c r="C366" s="6">
        <v>13.9</v>
      </c>
      <c r="D366" s="2">
        <v>504600</v>
      </c>
      <c r="E366" s="2">
        <v>610566</v>
      </c>
      <c r="F366" s="2">
        <v>800000</v>
      </c>
    </row>
    <row r="367" spans="2:6" x14ac:dyDescent="0.2">
      <c r="B367">
        <v>375</v>
      </c>
      <c r="C367" s="6">
        <v>15.2</v>
      </c>
      <c r="D367" s="2">
        <v>551800</v>
      </c>
      <c r="E367" s="2">
        <v>733894</v>
      </c>
      <c r="F367" s="2">
        <v>800000</v>
      </c>
    </row>
    <row r="368" spans="2:6" x14ac:dyDescent="0.2">
      <c r="B368">
        <v>376</v>
      </c>
      <c r="C368" s="6">
        <v>14.6</v>
      </c>
      <c r="D368" s="2">
        <v>530000</v>
      </c>
      <c r="E368" s="2">
        <v>673100</v>
      </c>
      <c r="F368" s="2">
        <v>800000</v>
      </c>
    </row>
    <row r="369" spans="2:6" x14ac:dyDescent="0.2">
      <c r="B369">
        <v>377</v>
      </c>
      <c r="C369" s="6">
        <v>14.3</v>
      </c>
      <c r="D369" s="2">
        <v>519100</v>
      </c>
      <c r="E369" s="2">
        <v>667043.5</v>
      </c>
      <c r="F369" s="2">
        <v>800000</v>
      </c>
    </row>
    <row r="370" spans="2:6" x14ac:dyDescent="0.2">
      <c r="B370">
        <v>378</v>
      </c>
      <c r="C370" s="6">
        <v>14.2</v>
      </c>
      <c r="D370" s="2">
        <v>515500</v>
      </c>
      <c r="E370" s="2">
        <v>724277.5</v>
      </c>
      <c r="F370" s="2">
        <v>800000</v>
      </c>
    </row>
    <row r="371" spans="2:6" x14ac:dyDescent="0.2">
      <c r="B371">
        <v>379</v>
      </c>
      <c r="C371" s="6">
        <v>14.2</v>
      </c>
      <c r="D371" s="2">
        <v>515500</v>
      </c>
      <c r="E371" s="2">
        <v>708812.5</v>
      </c>
      <c r="F371" s="2">
        <v>800000</v>
      </c>
    </row>
    <row r="372" spans="2:6" x14ac:dyDescent="0.2">
      <c r="B372">
        <v>380</v>
      </c>
      <c r="C372" s="6">
        <v>15.7</v>
      </c>
      <c r="D372" s="2">
        <v>569900</v>
      </c>
      <c r="E372" s="2">
        <v>689579</v>
      </c>
      <c r="F372" s="2">
        <v>800000</v>
      </c>
    </row>
    <row r="373" spans="2:6" x14ac:dyDescent="0.2">
      <c r="B373">
        <v>381</v>
      </c>
      <c r="C373" s="6">
        <v>17.100000000000001</v>
      </c>
      <c r="D373" s="2">
        <v>620700</v>
      </c>
      <c r="E373" s="2">
        <v>825531</v>
      </c>
      <c r="F373" s="2">
        <v>800000</v>
      </c>
    </row>
    <row r="374" spans="2:6" x14ac:dyDescent="0.2">
      <c r="B374">
        <v>382</v>
      </c>
      <c r="C374" s="6">
        <v>15.3</v>
      </c>
      <c r="D374" s="2">
        <v>555400</v>
      </c>
      <c r="E374" s="2">
        <v>0</v>
      </c>
      <c r="F374" s="2">
        <v>800000</v>
      </c>
    </row>
    <row r="375" spans="2:6" x14ac:dyDescent="0.2">
      <c r="B375">
        <v>383</v>
      </c>
      <c r="C375" s="6">
        <v>12.5</v>
      </c>
      <c r="D375" s="2">
        <v>453800</v>
      </c>
      <c r="E375" s="2">
        <v>664817</v>
      </c>
      <c r="F375" s="2">
        <v>800000</v>
      </c>
    </row>
    <row r="376" spans="2:6" x14ac:dyDescent="0.2">
      <c r="B376">
        <v>384</v>
      </c>
      <c r="C376" s="6">
        <v>16.7</v>
      </c>
      <c r="D376" s="2">
        <v>606200</v>
      </c>
      <c r="E376" s="2">
        <v>706223</v>
      </c>
      <c r="F376" s="2">
        <v>800000</v>
      </c>
    </row>
    <row r="377" spans="2:6" x14ac:dyDescent="0.2">
      <c r="B377">
        <v>385</v>
      </c>
      <c r="C377" s="6">
        <v>12.5</v>
      </c>
      <c r="D377" s="2">
        <v>453800</v>
      </c>
      <c r="E377" s="2">
        <v>610361</v>
      </c>
      <c r="F377" s="2">
        <v>800000</v>
      </c>
    </row>
    <row r="378" spans="2:6" x14ac:dyDescent="0.2">
      <c r="B378">
        <v>386</v>
      </c>
      <c r="C378" s="6">
        <v>13.8</v>
      </c>
      <c r="D378" s="2">
        <v>500900</v>
      </c>
      <c r="E378" s="2">
        <v>606089</v>
      </c>
      <c r="F378" s="2">
        <v>800000</v>
      </c>
    </row>
    <row r="379" spans="2:6" x14ac:dyDescent="0.2">
      <c r="B379">
        <v>387</v>
      </c>
      <c r="C379" s="6">
        <v>14.7</v>
      </c>
      <c r="D379" s="2">
        <v>533600</v>
      </c>
      <c r="E379" s="2">
        <v>669668</v>
      </c>
      <c r="F379" s="2">
        <v>800000</v>
      </c>
    </row>
    <row r="380" spans="2:6" x14ac:dyDescent="0.2">
      <c r="B380">
        <v>388</v>
      </c>
      <c r="C380" s="6">
        <v>14.7</v>
      </c>
      <c r="D380" s="2">
        <v>533600</v>
      </c>
      <c r="E380" s="2">
        <v>733700</v>
      </c>
      <c r="F380" s="2">
        <v>800000</v>
      </c>
    </row>
    <row r="381" spans="2:6" x14ac:dyDescent="0.2">
      <c r="B381">
        <v>389</v>
      </c>
      <c r="C381" s="6">
        <v>14.6</v>
      </c>
      <c r="D381" s="2">
        <v>530000</v>
      </c>
      <c r="E381" s="2">
        <v>752600</v>
      </c>
      <c r="F381" s="2">
        <v>800000</v>
      </c>
    </row>
    <row r="382" spans="2:6" x14ac:dyDescent="0.2">
      <c r="B382">
        <v>390</v>
      </c>
      <c r="C382" s="6">
        <v>14.5</v>
      </c>
      <c r="D382" s="2">
        <v>526400</v>
      </c>
      <c r="E382" s="2">
        <v>739592</v>
      </c>
      <c r="F382" s="2">
        <v>800000</v>
      </c>
    </row>
    <row r="383" spans="2:6" x14ac:dyDescent="0.2">
      <c r="B383">
        <v>391</v>
      </c>
      <c r="C383" s="6">
        <v>14.5</v>
      </c>
      <c r="D383" s="2">
        <v>526400</v>
      </c>
      <c r="E383" s="2">
        <v>723800</v>
      </c>
      <c r="F383" s="2">
        <v>800000</v>
      </c>
    </row>
    <row r="384" spans="2:6" x14ac:dyDescent="0.2">
      <c r="B384">
        <v>392</v>
      </c>
      <c r="C384" s="6">
        <v>14.5</v>
      </c>
      <c r="D384" s="2">
        <v>526400</v>
      </c>
      <c r="E384" s="2">
        <v>644840</v>
      </c>
      <c r="F384" s="2">
        <v>800000</v>
      </c>
    </row>
    <row r="385" spans="2:6" x14ac:dyDescent="0.2">
      <c r="B385">
        <v>393</v>
      </c>
      <c r="C385" s="6">
        <v>14.6</v>
      </c>
      <c r="D385" s="2">
        <v>530000</v>
      </c>
      <c r="E385" s="2">
        <v>649250</v>
      </c>
      <c r="F385" s="2">
        <v>800000</v>
      </c>
    </row>
    <row r="386" spans="2:6" x14ac:dyDescent="0.2">
      <c r="B386">
        <v>394</v>
      </c>
      <c r="C386" s="6">
        <v>15.1</v>
      </c>
      <c r="D386" s="2">
        <v>548100</v>
      </c>
      <c r="E386" s="2">
        <v>720751.5</v>
      </c>
      <c r="F386" s="2">
        <v>800000</v>
      </c>
    </row>
    <row r="387" spans="2:6" x14ac:dyDescent="0.2">
      <c r="B387">
        <v>395</v>
      </c>
      <c r="C387" s="6">
        <v>14.9</v>
      </c>
      <c r="D387" s="2">
        <v>540900</v>
      </c>
      <c r="E387" s="2">
        <v>727510.5</v>
      </c>
      <c r="F387" s="2">
        <v>800000</v>
      </c>
    </row>
    <row r="388" spans="2:6" x14ac:dyDescent="0.2">
      <c r="B388">
        <v>396</v>
      </c>
      <c r="C388" s="6">
        <v>14.3</v>
      </c>
      <c r="D388" s="2">
        <v>519100</v>
      </c>
      <c r="E388" s="2">
        <v>651470.5</v>
      </c>
      <c r="F388" s="2">
        <v>800000</v>
      </c>
    </row>
    <row r="389" spans="2:6" x14ac:dyDescent="0.2">
      <c r="B389">
        <v>397</v>
      </c>
      <c r="C389" s="6">
        <v>14.6</v>
      </c>
      <c r="D389" s="2">
        <v>530000</v>
      </c>
      <c r="E389" s="2">
        <v>681050</v>
      </c>
      <c r="F389" s="2">
        <v>800000</v>
      </c>
    </row>
    <row r="390" spans="2:6" x14ac:dyDescent="0.2">
      <c r="B390">
        <v>398</v>
      </c>
      <c r="C390" s="6">
        <v>15.5</v>
      </c>
      <c r="D390" s="2">
        <v>562700</v>
      </c>
      <c r="E390" s="2">
        <v>765272</v>
      </c>
      <c r="F390" s="2">
        <v>800000</v>
      </c>
    </row>
    <row r="391" spans="2:6" x14ac:dyDescent="0.2">
      <c r="B391">
        <v>399</v>
      </c>
      <c r="C391" s="6">
        <v>15.7</v>
      </c>
      <c r="D391" s="2">
        <v>569900</v>
      </c>
      <c r="E391" s="2">
        <v>723773</v>
      </c>
      <c r="F391" s="2">
        <v>800000</v>
      </c>
    </row>
    <row r="392" spans="2:6" x14ac:dyDescent="0.2">
      <c r="B392">
        <v>400</v>
      </c>
      <c r="C392" s="6">
        <v>27.6</v>
      </c>
      <c r="D392" s="2">
        <v>1001900</v>
      </c>
      <c r="E392" s="2">
        <v>851615</v>
      </c>
      <c r="F392" s="2">
        <v>800000</v>
      </c>
    </row>
    <row r="393" spans="2:6" x14ac:dyDescent="0.2">
      <c r="B393">
        <v>401</v>
      </c>
      <c r="C393" s="6">
        <v>28.8</v>
      </c>
      <c r="D393" s="2">
        <v>1045400</v>
      </c>
      <c r="E393" s="2">
        <v>935633</v>
      </c>
      <c r="F393" s="2">
        <v>800000</v>
      </c>
    </row>
    <row r="394" spans="2:6" x14ac:dyDescent="0.2">
      <c r="B394">
        <v>402</v>
      </c>
      <c r="C394" s="6">
        <v>32.1</v>
      </c>
      <c r="D394" s="2">
        <v>1165200</v>
      </c>
      <c r="E394" s="2">
        <v>1025376</v>
      </c>
      <c r="F394" s="2">
        <v>800000</v>
      </c>
    </row>
    <row r="395" spans="2:6" x14ac:dyDescent="0.2">
      <c r="B395">
        <v>403</v>
      </c>
      <c r="C395" s="6">
        <v>28.7</v>
      </c>
      <c r="D395" s="2">
        <v>1041800</v>
      </c>
      <c r="E395" s="2">
        <v>1838777</v>
      </c>
      <c r="F395" s="2">
        <v>800000</v>
      </c>
    </row>
    <row r="396" spans="2:6" x14ac:dyDescent="0.2">
      <c r="B396">
        <v>404</v>
      </c>
      <c r="C396" s="6">
        <v>12.7</v>
      </c>
      <c r="D396" s="2">
        <v>461000</v>
      </c>
      <c r="E396" s="2">
        <v>689195</v>
      </c>
      <c r="F396" s="2">
        <v>800000</v>
      </c>
    </row>
    <row r="397" spans="2:6" x14ac:dyDescent="0.2">
      <c r="B397">
        <v>405</v>
      </c>
      <c r="C397" s="6">
        <v>14.2</v>
      </c>
      <c r="D397" s="2">
        <v>515500</v>
      </c>
      <c r="E397" s="2">
        <v>755207.5</v>
      </c>
      <c r="F397" s="2">
        <v>800000</v>
      </c>
    </row>
    <row r="398" spans="2:6" x14ac:dyDescent="0.2">
      <c r="B398">
        <v>406</v>
      </c>
      <c r="C398" s="6">
        <v>12.4</v>
      </c>
      <c r="D398" s="2">
        <v>450100</v>
      </c>
      <c r="E398" s="2">
        <v>632390.5</v>
      </c>
      <c r="F398" s="2">
        <v>800000</v>
      </c>
    </row>
    <row r="399" spans="2:6" x14ac:dyDescent="0.2">
      <c r="B399">
        <v>407</v>
      </c>
      <c r="C399" s="6">
        <v>16.2</v>
      </c>
      <c r="D399" s="2">
        <v>588100</v>
      </c>
      <c r="E399" s="2">
        <v>685136.5</v>
      </c>
      <c r="F399" s="2">
        <v>800000</v>
      </c>
    </row>
    <row r="400" spans="2:6" x14ac:dyDescent="0.2">
      <c r="B400">
        <v>408</v>
      </c>
      <c r="C400" s="6">
        <v>15</v>
      </c>
      <c r="D400" s="2">
        <v>544500</v>
      </c>
      <c r="E400" s="2">
        <v>495495</v>
      </c>
      <c r="F400" s="2">
        <v>800000</v>
      </c>
    </row>
    <row r="401" spans="2:6" x14ac:dyDescent="0.2">
      <c r="B401">
        <v>409</v>
      </c>
      <c r="C401" s="6">
        <v>16.399999999999999</v>
      </c>
      <c r="D401" s="2">
        <v>595300</v>
      </c>
      <c r="E401" s="2">
        <v>604229.5</v>
      </c>
      <c r="F401" s="2">
        <v>800000</v>
      </c>
    </row>
    <row r="402" spans="2:6" x14ac:dyDescent="0.2">
      <c r="B402">
        <v>410</v>
      </c>
      <c r="C402" s="6">
        <v>12.9</v>
      </c>
      <c r="D402" s="2">
        <v>468300</v>
      </c>
      <c r="E402" s="2">
        <v>496398</v>
      </c>
      <c r="F402" s="2">
        <v>800000</v>
      </c>
    </row>
    <row r="403" spans="2:6" x14ac:dyDescent="0.2">
      <c r="B403">
        <v>411</v>
      </c>
      <c r="C403" s="6">
        <v>16.100000000000001</v>
      </c>
      <c r="D403" s="2">
        <v>584400</v>
      </c>
      <c r="E403" s="2">
        <v>558102</v>
      </c>
      <c r="F403" s="2">
        <v>800000</v>
      </c>
    </row>
    <row r="404" spans="2:6" x14ac:dyDescent="0.2">
      <c r="B404">
        <v>412</v>
      </c>
      <c r="C404" s="6">
        <v>16.100000000000001</v>
      </c>
      <c r="D404" s="2">
        <v>584400</v>
      </c>
      <c r="E404" s="2">
        <v>593166</v>
      </c>
      <c r="F404" s="2">
        <v>800000</v>
      </c>
    </row>
    <row r="405" spans="2:6" x14ac:dyDescent="0.2">
      <c r="B405">
        <v>413</v>
      </c>
      <c r="C405" s="6">
        <v>12.5</v>
      </c>
      <c r="D405" s="2">
        <v>453800</v>
      </c>
      <c r="E405" s="2">
        <v>317660</v>
      </c>
      <c r="F405" s="2">
        <v>800000</v>
      </c>
    </row>
    <row r="406" spans="2:6" x14ac:dyDescent="0.2">
      <c r="B406">
        <v>414</v>
      </c>
      <c r="C406" s="6">
        <v>15.9</v>
      </c>
      <c r="D406" s="2">
        <v>577200</v>
      </c>
      <c r="E406" s="2">
        <v>585858</v>
      </c>
      <c r="F406" s="2">
        <v>800000</v>
      </c>
    </row>
    <row r="407" spans="2:6" x14ac:dyDescent="0.2">
      <c r="B407">
        <v>415</v>
      </c>
      <c r="C407" s="6">
        <v>14.6</v>
      </c>
      <c r="D407" s="2">
        <v>530000</v>
      </c>
      <c r="E407" s="2">
        <v>545900</v>
      </c>
      <c r="F407" s="2">
        <v>800000</v>
      </c>
    </row>
    <row r="408" spans="2:6" x14ac:dyDescent="0.2">
      <c r="B408">
        <v>416</v>
      </c>
      <c r="C408" s="6">
        <v>16.2</v>
      </c>
      <c r="D408" s="2">
        <v>588100</v>
      </c>
      <c r="E408" s="2">
        <v>641029</v>
      </c>
      <c r="F408" s="2">
        <v>800000</v>
      </c>
    </row>
    <row r="409" spans="2:6" x14ac:dyDescent="0.2">
      <c r="B409">
        <v>417</v>
      </c>
      <c r="C409" s="6">
        <v>12.7</v>
      </c>
      <c r="D409" s="2">
        <v>461000</v>
      </c>
      <c r="E409" s="2">
        <v>502490</v>
      </c>
      <c r="F409" s="2">
        <v>800000</v>
      </c>
    </row>
    <row r="410" spans="2:6" x14ac:dyDescent="0.2">
      <c r="B410">
        <v>418</v>
      </c>
      <c r="C410" s="6">
        <v>14.4</v>
      </c>
      <c r="D410" s="2">
        <v>522700</v>
      </c>
      <c r="E410" s="2">
        <v>554062</v>
      </c>
      <c r="F410" s="2">
        <v>800000</v>
      </c>
    </row>
    <row r="411" spans="2:6" x14ac:dyDescent="0.2">
      <c r="B411">
        <v>419</v>
      </c>
      <c r="C411" s="6">
        <v>13.3</v>
      </c>
      <c r="D411" s="2">
        <v>482800</v>
      </c>
      <c r="E411" s="2">
        <v>547978</v>
      </c>
      <c r="F411" s="2">
        <v>800000</v>
      </c>
    </row>
    <row r="412" spans="2:6" x14ac:dyDescent="0.2">
      <c r="B412">
        <v>420</v>
      </c>
      <c r="C412" s="6">
        <v>13.1</v>
      </c>
      <c r="D412" s="2">
        <v>475500</v>
      </c>
      <c r="E412" s="2">
        <v>532560</v>
      </c>
      <c r="F412" s="2">
        <v>800000</v>
      </c>
    </row>
    <row r="413" spans="2:6" x14ac:dyDescent="0.2">
      <c r="B413">
        <v>421</v>
      </c>
      <c r="C413" s="6">
        <v>14.1</v>
      </c>
      <c r="D413" s="2">
        <v>511800</v>
      </c>
      <c r="E413" s="2">
        <v>603924</v>
      </c>
      <c r="F413" s="2">
        <v>800000</v>
      </c>
    </row>
    <row r="414" spans="2:6" x14ac:dyDescent="0.2">
      <c r="B414">
        <v>422</v>
      </c>
      <c r="C414" s="6">
        <v>12.7</v>
      </c>
      <c r="D414" s="2">
        <v>461000</v>
      </c>
      <c r="E414" s="2">
        <v>509405</v>
      </c>
      <c r="F414" s="2">
        <v>800000</v>
      </c>
    </row>
    <row r="415" spans="2:6" x14ac:dyDescent="0.2">
      <c r="B415">
        <v>423</v>
      </c>
      <c r="C415" s="6">
        <v>15</v>
      </c>
      <c r="D415" s="2">
        <v>544500</v>
      </c>
      <c r="E415" s="2">
        <v>560835</v>
      </c>
      <c r="F415" s="2">
        <v>800000</v>
      </c>
    </row>
    <row r="416" spans="2:6" x14ac:dyDescent="0.2">
      <c r="B416">
        <v>424</v>
      </c>
      <c r="C416" s="6">
        <v>14.9</v>
      </c>
      <c r="D416" s="2">
        <v>540900</v>
      </c>
      <c r="E416" s="2">
        <v>557127</v>
      </c>
      <c r="F416" s="2">
        <v>800000</v>
      </c>
    </row>
    <row r="417" spans="2:6" x14ac:dyDescent="0.2">
      <c r="B417">
        <v>425</v>
      </c>
      <c r="C417" s="6">
        <v>14.3</v>
      </c>
      <c r="D417" s="2">
        <v>519100</v>
      </c>
      <c r="E417" s="2">
        <v>635897.5</v>
      </c>
      <c r="F417" s="2">
        <v>800000</v>
      </c>
    </row>
    <row r="418" spans="2:6" x14ac:dyDescent="0.2">
      <c r="B418">
        <v>426</v>
      </c>
      <c r="C418" s="6">
        <v>14.5</v>
      </c>
      <c r="D418" s="2">
        <v>526400</v>
      </c>
      <c r="E418" s="2">
        <v>636944</v>
      </c>
      <c r="F418" s="2">
        <v>800000</v>
      </c>
    </row>
    <row r="419" spans="2:6" x14ac:dyDescent="0.2">
      <c r="B419">
        <v>427</v>
      </c>
      <c r="C419" s="6">
        <v>14.1</v>
      </c>
      <c r="D419" s="2">
        <v>511800</v>
      </c>
      <c r="E419" s="2">
        <v>626955</v>
      </c>
      <c r="F419" s="2">
        <v>800000</v>
      </c>
    </row>
    <row r="420" spans="2:6" x14ac:dyDescent="0.2">
      <c r="B420">
        <v>428</v>
      </c>
      <c r="C420" s="6">
        <v>13.9</v>
      </c>
      <c r="D420" s="2">
        <v>504600</v>
      </c>
      <c r="E420" s="2">
        <v>724101</v>
      </c>
      <c r="F420" s="2">
        <v>800000</v>
      </c>
    </row>
    <row r="421" spans="2:6" x14ac:dyDescent="0.2">
      <c r="B421">
        <v>429</v>
      </c>
      <c r="C421" s="6">
        <v>14</v>
      </c>
      <c r="D421" s="2">
        <v>508200</v>
      </c>
      <c r="E421" s="2">
        <v>614922</v>
      </c>
      <c r="F421" s="2">
        <v>800000</v>
      </c>
    </row>
    <row r="422" spans="2:6" x14ac:dyDescent="0.2">
      <c r="B422">
        <v>430</v>
      </c>
      <c r="C422" s="6">
        <v>14.3</v>
      </c>
      <c r="D422" s="2">
        <v>519100</v>
      </c>
      <c r="E422" s="2">
        <v>628111</v>
      </c>
      <c r="F422" s="2">
        <v>800000</v>
      </c>
    </row>
    <row r="423" spans="2:6" x14ac:dyDescent="0.2">
      <c r="B423">
        <v>431</v>
      </c>
      <c r="C423" s="6">
        <v>14.3</v>
      </c>
      <c r="D423" s="2">
        <v>519100</v>
      </c>
      <c r="E423" s="2">
        <v>643684</v>
      </c>
      <c r="F423" s="2">
        <v>800000</v>
      </c>
    </row>
    <row r="424" spans="2:6" x14ac:dyDescent="0.2">
      <c r="B424">
        <v>432</v>
      </c>
      <c r="C424" s="6">
        <v>12.6</v>
      </c>
      <c r="D424" s="2">
        <v>457400</v>
      </c>
      <c r="E424" s="2">
        <v>580898</v>
      </c>
      <c r="F424" s="2">
        <v>800000</v>
      </c>
    </row>
    <row r="425" spans="2:6" x14ac:dyDescent="0.2">
      <c r="B425">
        <v>433</v>
      </c>
      <c r="C425" s="6">
        <v>14.5</v>
      </c>
      <c r="D425" s="2">
        <v>526400</v>
      </c>
      <c r="E425" s="2">
        <v>652736</v>
      </c>
      <c r="F425" s="2">
        <v>800000</v>
      </c>
    </row>
    <row r="426" spans="2:6" x14ac:dyDescent="0.2">
      <c r="B426">
        <v>434</v>
      </c>
      <c r="C426" s="6">
        <v>14.1</v>
      </c>
      <c r="D426" s="2">
        <v>511800</v>
      </c>
      <c r="E426" s="2">
        <v>626955</v>
      </c>
      <c r="F426" s="2">
        <v>800000</v>
      </c>
    </row>
    <row r="427" spans="2:6" x14ac:dyDescent="0.2">
      <c r="B427">
        <v>435</v>
      </c>
      <c r="C427" s="6">
        <v>14.2</v>
      </c>
      <c r="D427" s="2">
        <v>515500</v>
      </c>
      <c r="E427" s="2">
        <v>646952.5</v>
      </c>
      <c r="F427" s="2">
        <v>800000</v>
      </c>
    </row>
    <row r="428" spans="2:6" x14ac:dyDescent="0.2">
      <c r="B428">
        <v>436</v>
      </c>
      <c r="C428" s="6">
        <v>14.9</v>
      </c>
      <c r="D428" s="2">
        <v>540900</v>
      </c>
      <c r="E428" s="2">
        <v>686943</v>
      </c>
      <c r="F428" s="2">
        <v>800000</v>
      </c>
    </row>
    <row r="429" spans="2:6" x14ac:dyDescent="0.2">
      <c r="B429">
        <v>437</v>
      </c>
      <c r="C429" s="6">
        <v>12.2</v>
      </c>
      <c r="D429" s="2">
        <v>442900</v>
      </c>
      <c r="E429" s="2">
        <v>622274.5</v>
      </c>
      <c r="F429" s="2">
        <v>800000</v>
      </c>
    </row>
    <row r="430" spans="2:6" x14ac:dyDescent="0.2">
      <c r="B430">
        <v>438</v>
      </c>
      <c r="C430" s="6">
        <v>14.8</v>
      </c>
      <c r="D430" s="2">
        <v>537200</v>
      </c>
      <c r="E430" s="2">
        <v>593606</v>
      </c>
      <c r="F430" s="2">
        <v>800000</v>
      </c>
    </row>
    <row r="431" spans="2:6" x14ac:dyDescent="0.2">
      <c r="B431">
        <v>439</v>
      </c>
      <c r="C431" s="6">
        <v>14.7</v>
      </c>
      <c r="D431" s="2">
        <v>533600</v>
      </c>
      <c r="E431" s="2">
        <v>597632</v>
      </c>
      <c r="F431" s="2">
        <v>800000</v>
      </c>
    </row>
    <row r="432" spans="2:6" x14ac:dyDescent="0.2">
      <c r="B432">
        <v>440</v>
      </c>
      <c r="C432" s="6">
        <v>12.2</v>
      </c>
      <c r="D432" s="2">
        <v>442900</v>
      </c>
      <c r="E432" s="2">
        <v>662135.5</v>
      </c>
      <c r="F432" s="2">
        <v>800000</v>
      </c>
    </row>
    <row r="433" spans="2:6" x14ac:dyDescent="0.2">
      <c r="B433">
        <v>441</v>
      </c>
      <c r="C433" s="6">
        <v>14.3</v>
      </c>
      <c r="D433" s="2">
        <v>519100</v>
      </c>
      <c r="E433" s="2">
        <v>705976</v>
      </c>
      <c r="F433" s="2">
        <v>800000</v>
      </c>
    </row>
    <row r="434" spans="2:6" x14ac:dyDescent="0.2">
      <c r="B434">
        <v>442</v>
      </c>
      <c r="C434" s="6">
        <v>16.5</v>
      </c>
      <c r="D434" s="2">
        <v>599000</v>
      </c>
      <c r="E434" s="2">
        <v>760730</v>
      </c>
      <c r="F434" s="2">
        <v>800000</v>
      </c>
    </row>
    <row r="435" spans="2:6" x14ac:dyDescent="0.2">
      <c r="B435">
        <v>443</v>
      </c>
      <c r="C435" s="6">
        <v>16.3</v>
      </c>
      <c r="D435" s="2">
        <v>591700</v>
      </c>
      <c r="E435" s="2">
        <v>671579.5</v>
      </c>
      <c r="F435" s="2">
        <v>800000</v>
      </c>
    </row>
    <row r="436" spans="2:6" x14ac:dyDescent="0.2">
      <c r="B436">
        <v>444</v>
      </c>
      <c r="C436" s="6">
        <v>14.7</v>
      </c>
      <c r="D436" s="2">
        <v>533600</v>
      </c>
      <c r="E436" s="2">
        <v>781724</v>
      </c>
      <c r="F436" s="2">
        <v>800000</v>
      </c>
    </row>
    <row r="437" spans="2:6" x14ac:dyDescent="0.2">
      <c r="B437">
        <v>445</v>
      </c>
      <c r="C437" s="6">
        <v>12</v>
      </c>
      <c r="D437" s="2">
        <v>435600</v>
      </c>
      <c r="E437" s="2">
        <v>533610</v>
      </c>
      <c r="F437" s="2">
        <v>800000</v>
      </c>
    </row>
    <row r="438" spans="2:6" x14ac:dyDescent="0.2">
      <c r="B438">
        <v>446</v>
      </c>
      <c r="C438" s="6">
        <v>14.3</v>
      </c>
      <c r="D438" s="2">
        <v>519100</v>
      </c>
      <c r="E438" s="2">
        <v>698189.5</v>
      </c>
      <c r="F438" s="2">
        <v>800000</v>
      </c>
    </row>
    <row r="439" spans="2:6" x14ac:dyDescent="0.2">
      <c r="B439">
        <v>447</v>
      </c>
      <c r="C439" s="6">
        <v>14.4</v>
      </c>
      <c r="D439" s="2">
        <v>522700</v>
      </c>
      <c r="E439" s="2">
        <v>804958</v>
      </c>
      <c r="F439" s="2">
        <v>800000</v>
      </c>
    </row>
    <row r="440" spans="2:6" x14ac:dyDescent="0.2">
      <c r="B440">
        <v>448</v>
      </c>
      <c r="C440" s="6">
        <v>15.1</v>
      </c>
      <c r="D440" s="2">
        <v>548100</v>
      </c>
      <c r="E440" s="2">
        <v>794745</v>
      </c>
      <c r="F440" s="2">
        <v>800000</v>
      </c>
    </row>
    <row r="441" spans="2:6" x14ac:dyDescent="0.2">
      <c r="B441">
        <v>449</v>
      </c>
      <c r="C441" s="6">
        <v>14.8</v>
      </c>
      <c r="D441" s="2">
        <v>537200</v>
      </c>
      <c r="E441" s="2">
        <v>778940</v>
      </c>
      <c r="F441" s="2">
        <v>800000</v>
      </c>
    </row>
    <row r="442" spans="2:6" x14ac:dyDescent="0.2">
      <c r="B442">
        <v>450</v>
      </c>
      <c r="C442" s="6">
        <v>14.4</v>
      </c>
      <c r="D442" s="2">
        <v>522700</v>
      </c>
      <c r="E442" s="2">
        <v>718712.5</v>
      </c>
      <c r="F442" s="2">
        <v>800000</v>
      </c>
    </row>
    <row r="443" spans="2:6" x14ac:dyDescent="0.2">
      <c r="B443">
        <v>451</v>
      </c>
      <c r="C443" s="6">
        <v>14.6</v>
      </c>
      <c r="D443" s="2">
        <v>530000</v>
      </c>
      <c r="E443" s="2">
        <v>633350</v>
      </c>
      <c r="F443" s="2">
        <v>800000</v>
      </c>
    </row>
    <row r="444" spans="2:6" x14ac:dyDescent="0.2">
      <c r="B444">
        <v>452</v>
      </c>
      <c r="C444" s="6">
        <v>14.3</v>
      </c>
      <c r="D444" s="2">
        <v>519100</v>
      </c>
      <c r="E444" s="2">
        <v>877279</v>
      </c>
      <c r="F444" s="2">
        <v>800000</v>
      </c>
    </row>
    <row r="445" spans="2:6" x14ac:dyDescent="0.2">
      <c r="B445">
        <v>453</v>
      </c>
      <c r="C445" s="6">
        <v>14.7</v>
      </c>
      <c r="D445" s="2">
        <v>533600</v>
      </c>
      <c r="E445" s="2">
        <v>749708</v>
      </c>
      <c r="F445" s="2">
        <v>800000</v>
      </c>
    </row>
    <row r="446" spans="2:6" x14ac:dyDescent="0.2">
      <c r="B446">
        <v>455</v>
      </c>
      <c r="C446" s="6">
        <v>15.4</v>
      </c>
      <c r="D446" s="2">
        <v>1296110.2</v>
      </c>
      <c r="E446" s="2" t="s">
        <v>15</v>
      </c>
      <c r="F446" s="2">
        <v>1100000</v>
      </c>
    </row>
    <row r="447" spans="2:6" x14ac:dyDescent="0.2">
      <c r="B447">
        <v>456</v>
      </c>
      <c r="C447" s="6">
        <v>16</v>
      </c>
      <c r="D447" s="2">
        <v>1346608</v>
      </c>
      <c r="E447" s="2">
        <v>1548599.2</v>
      </c>
      <c r="F447" s="2">
        <v>1100000</v>
      </c>
    </row>
    <row r="448" spans="2:6" x14ac:dyDescent="0.2">
      <c r="B448">
        <v>457</v>
      </c>
      <c r="C448" s="6">
        <v>15.4</v>
      </c>
      <c r="D448" s="2">
        <v>1296110.2</v>
      </c>
      <c r="E448" s="2" t="s">
        <v>15</v>
      </c>
      <c r="F448" s="2">
        <v>1100000</v>
      </c>
    </row>
    <row r="449" spans="2:6" x14ac:dyDescent="0.2">
      <c r="B449">
        <v>458</v>
      </c>
      <c r="C449" s="6">
        <v>29.8</v>
      </c>
      <c r="D449" s="2">
        <v>2508057.4</v>
      </c>
      <c r="E449" s="2" t="s">
        <v>15</v>
      </c>
      <c r="F449" s="2">
        <v>1100000</v>
      </c>
    </row>
    <row r="450" spans="2:6" x14ac:dyDescent="0.2">
      <c r="B450">
        <v>459</v>
      </c>
      <c r="C450" s="6">
        <v>23.2</v>
      </c>
      <c r="D450" s="2">
        <v>1952581.6</v>
      </c>
      <c r="E450" s="2" t="s">
        <v>15</v>
      </c>
      <c r="F450" s="2">
        <v>1100000</v>
      </c>
    </row>
    <row r="451" spans="2:6" x14ac:dyDescent="0.2">
      <c r="B451">
        <v>460</v>
      </c>
      <c r="C451" s="6">
        <v>15.5</v>
      </c>
      <c r="D451" s="2">
        <v>1304526.5</v>
      </c>
      <c r="E451" s="2" t="s">
        <v>15</v>
      </c>
      <c r="F451" s="2">
        <v>1100000</v>
      </c>
    </row>
    <row r="452" spans="2:6" x14ac:dyDescent="0.2">
      <c r="B452">
        <v>461</v>
      </c>
      <c r="C452" s="6">
        <v>15.4</v>
      </c>
      <c r="D452" s="2">
        <v>1296110.2</v>
      </c>
      <c r="E452" s="2" t="s">
        <v>15</v>
      </c>
      <c r="F452" s="2">
        <v>1100000</v>
      </c>
    </row>
    <row r="453" spans="2:6" x14ac:dyDescent="0.2">
      <c r="B453">
        <v>462</v>
      </c>
      <c r="C453" s="6">
        <v>15.4</v>
      </c>
      <c r="D453" s="2">
        <v>1296110.2</v>
      </c>
      <c r="E453" s="2" t="s">
        <v>15</v>
      </c>
      <c r="F453" s="2">
        <v>1100000</v>
      </c>
    </row>
    <row r="454" spans="2:6" x14ac:dyDescent="0.2">
      <c r="B454">
        <v>463</v>
      </c>
      <c r="C454" s="6">
        <v>14.9</v>
      </c>
      <c r="D454" s="2">
        <v>1254028.7</v>
      </c>
      <c r="E454" s="2" t="s">
        <v>15</v>
      </c>
      <c r="F454" s="2">
        <v>1100000</v>
      </c>
    </row>
    <row r="455" spans="2:6" x14ac:dyDescent="0.2">
      <c r="B455">
        <v>464</v>
      </c>
      <c r="C455" s="6">
        <v>15.4</v>
      </c>
      <c r="D455" s="2">
        <v>1296110.2</v>
      </c>
      <c r="E455" s="2" t="s">
        <v>15</v>
      </c>
      <c r="F455" s="2">
        <v>1100000</v>
      </c>
    </row>
    <row r="456" spans="2:6" x14ac:dyDescent="0.2">
      <c r="B456">
        <v>465</v>
      </c>
      <c r="C456" s="6">
        <v>13.6</v>
      </c>
      <c r="D456" s="2">
        <v>1144616.8</v>
      </c>
      <c r="E456" s="2" t="s">
        <v>15</v>
      </c>
      <c r="F456" s="2">
        <v>1100000</v>
      </c>
    </row>
    <row r="457" spans="2:6" x14ac:dyDescent="0.2">
      <c r="B457">
        <v>466</v>
      </c>
      <c r="C457" s="6">
        <v>15.4</v>
      </c>
      <c r="D457" s="2">
        <v>1296110.2</v>
      </c>
      <c r="E457" s="2" t="s">
        <v>15</v>
      </c>
      <c r="F457" s="2">
        <v>1100000</v>
      </c>
    </row>
    <row r="458" spans="2:6" x14ac:dyDescent="0.2">
      <c r="B458">
        <v>467</v>
      </c>
      <c r="C458" s="6">
        <v>13.8</v>
      </c>
      <c r="D458" s="2">
        <v>1161449.3999999999</v>
      </c>
      <c r="E458" s="2">
        <v>1161449.3999999999</v>
      </c>
      <c r="F458" s="2">
        <v>1100000</v>
      </c>
    </row>
    <row r="459" spans="2:6" x14ac:dyDescent="0.2">
      <c r="B459">
        <v>468</v>
      </c>
      <c r="C459" s="6">
        <v>16.100000000000001</v>
      </c>
      <c r="D459" s="2">
        <v>1355024.3</v>
      </c>
      <c r="E459" s="2" t="s">
        <v>15</v>
      </c>
      <c r="F459" s="2">
        <v>1100000</v>
      </c>
    </row>
    <row r="460" spans="2:6" x14ac:dyDescent="0.2">
      <c r="B460">
        <v>469</v>
      </c>
      <c r="C460" s="6">
        <v>15.4</v>
      </c>
      <c r="D460" s="2">
        <v>1296110.2</v>
      </c>
      <c r="E460" s="2" t="s">
        <v>15</v>
      </c>
      <c r="F460" s="2">
        <v>1100000</v>
      </c>
    </row>
    <row r="461" spans="2:6" x14ac:dyDescent="0.2">
      <c r="B461">
        <v>470</v>
      </c>
      <c r="C461" s="6">
        <v>16.5</v>
      </c>
      <c r="D461" s="2">
        <v>1388689.5</v>
      </c>
      <c r="E461" s="2" t="s">
        <v>15</v>
      </c>
      <c r="F461" s="2">
        <v>1100000</v>
      </c>
    </row>
    <row r="462" spans="2:6" x14ac:dyDescent="0.2">
      <c r="B462">
        <v>471</v>
      </c>
      <c r="C462" s="6">
        <v>15.4</v>
      </c>
      <c r="D462" s="2">
        <v>1296110.2</v>
      </c>
      <c r="E462" s="2" t="s">
        <v>15</v>
      </c>
      <c r="F462" s="2">
        <v>1100000</v>
      </c>
    </row>
    <row r="463" spans="2:6" x14ac:dyDescent="0.2">
      <c r="B463">
        <v>472</v>
      </c>
      <c r="C463" s="6">
        <v>11.7</v>
      </c>
      <c r="D463" s="2">
        <v>486000</v>
      </c>
      <c r="E463" s="2">
        <v>631800</v>
      </c>
      <c r="F463" s="2">
        <v>1200000</v>
      </c>
    </row>
    <row r="464" spans="2:6" x14ac:dyDescent="0.2">
      <c r="B464">
        <v>473</v>
      </c>
      <c r="C464" s="6">
        <v>14.5</v>
      </c>
      <c r="D464" s="2">
        <v>528000</v>
      </c>
      <c r="E464" s="2">
        <v>660000</v>
      </c>
      <c r="F464" s="2">
        <v>1200000</v>
      </c>
    </row>
    <row r="465" spans="2:6" x14ac:dyDescent="0.2">
      <c r="B465">
        <v>474</v>
      </c>
      <c r="C465" s="6">
        <v>15</v>
      </c>
      <c r="D465" s="2">
        <v>528000</v>
      </c>
      <c r="E465" s="2">
        <v>1003200</v>
      </c>
      <c r="F465" s="2">
        <v>1200000</v>
      </c>
    </row>
    <row r="466" spans="2:6" x14ac:dyDescent="0.2">
      <c r="B466">
        <v>475</v>
      </c>
      <c r="C466" s="6">
        <v>14</v>
      </c>
      <c r="D466" s="2">
        <v>528000</v>
      </c>
      <c r="E466" s="2">
        <v>712800</v>
      </c>
      <c r="F466" s="2">
        <v>1200000</v>
      </c>
    </row>
    <row r="467" spans="2:6" x14ac:dyDescent="0.2">
      <c r="B467">
        <v>476</v>
      </c>
      <c r="C467" s="6">
        <v>13.5</v>
      </c>
      <c r="D467" s="2">
        <v>528000</v>
      </c>
      <c r="E467" s="2">
        <v>1029600</v>
      </c>
      <c r="F467" s="2">
        <v>1200000</v>
      </c>
    </row>
    <row r="468" spans="2:6" x14ac:dyDescent="0.2">
      <c r="B468">
        <v>477</v>
      </c>
      <c r="C468" s="6">
        <v>11.3</v>
      </c>
      <c r="D468" s="2">
        <v>486000</v>
      </c>
      <c r="E468" s="2">
        <v>534600</v>
      </c>
      <c r="F468" s="2">
        <v>1200000</v>
      </c>
    </row>
    <row r="469" spans="2:6" x14ac:dyDescent="0.2">
      <c r="B469">
        <v>478</v>
      </c>
      <c r="C469" s="6">
        <v>13.5</v>
      </c>
      <c r="D469" s="2">
        <v>1013500</v>
      </c>
      <c r="E469" s="2">
        <v>1173500</v>
      </c>
      <c r="F469" s="2">
        <v>1200000</v>
      </c>
    </row>
    <row r="470" spans="2:6" x14ac:dyDescent="0.2">
      <c r="B470">
        <v>479</v>
      </c>
      <c r="C470" s="6">
        <v>17.100000000000001</v>
      </c>
      <c r="D470" s="2">
        <v>1562000</v>
      </c>
      <c r="E470" s="2">
        <v>5388900</v>
      </c>
      <c r="F470" s="2">
        <v>1200000</v>
      </c>
    </row>
    <row r="471" spans="2:6" x14ac:dyDescent="0.2">
      <c r="B471">
        <v>480</v>
      </c>
      <c r="C471" s="6">
        <v>15.4</v>
      </c>
      <c r="D471" s="2">
        <v>1433000</v>
      </c>
      <c r="E471" s="2">
        <v>4872200</v>
      </c>
      <c r="F471" s="2">
        <v>1200000</v>
      </c>
    </row>
    <row r="472" spans="2:6" x14ac:dyDescent="0.2">
      <c r="B472">
        <v>481</v>
      </c>
      <c r="C472" s="6">
        <v>15.2</v>
      </c>
      <c r="D472" s="2">
        <v>1433000</v>
      </c>
      <c r="E472" s="2">
        <v>5015500</v>
      </c>
      <c r="F472" s="2">
        <v>1200000</v>
      </c>
    </row>
    <row r="473" spans="2:6" x14ac:dyDescent="0.2">
      <c r="B473">
        <v>482</v>
      </c>
      <c r="C473" s="6">
        <v>15.4</v>
      </c>
      <c r="D473" s="2">
        <v>1433000</v>
      </c>
      <c r="E473" s="2">
        <v>4012400</v>
      </c>
      <c r="F473" s="2">
        <v>1200000</v>
      </c>
    </row>
    <row r="474" spans="2:6" x14ac:dyDescent="0.2">
      <c r="B474">
        <v>483</v>
      </c>
      <c r="C474" s="6">
        <v>15.4</v>
      </c>
      <c r="D474" s="2">
        <v>1433000</v>
      </c>
      <c r="E474" s="2">
        <v>4800550</v>
      </c>
      <c r="F474" s="2">
        <v>1200000</v>
      </c>
    </row>
    <row r="475" spans="2:6" x14ac:dyDescent="0.2">
      <c r="B475">
        <v>484</v>
      </c>
      <c r="C475" s="6">
        <v>26.9</v>
      </c>
      <c r="D475" s="2">
        <v>1834000</v>
      </c>
      <c r="E475" s="2">
        <v>5135200</v>
      </c>
      <c r="F475" s="2">
        <v>1200000</v>
      </c>
    </row>
    <row r="476" spans="2:6" x14ac:dyDescent="0.2">
      <c r="B476">
        <v>485</v>
      </c>
      <c r="C476" s="6">
        <v>15.3</v>
      </c>
      <c r="D476" s="2">
        <v>1433000</v>
      </c>
      <c r="E476" s="2">
        <v>5087150</v>
      </c>
      <c r="F476" s="2">
        <v>1200000</v>
      </c>
    </row>
    <row r="477" spans="2:6" x14ac:dyDescent="0.2">
      <c r="B477">
        <v>486</v>
      </c>
      <c r="C477" s="6">
        <v>15.7</v>
      </c>
      <c r="D477" s="2">
        <v>1433000</v>
      </c>
      <c r="E477" s="2">
        <v>4513950</v>
      </c>
      <c r="F477" s="2">
        <v>1200000</v>
      </c>
    </row>
    <row r="478" spans="2:6" x14ac:dyDescent="0.2">
      <c r="B478">
        <v>487</v>
      </c>
      <c r="C478" s="6">
        <v>16.2</v>
      </c>
      <c r="D478" s="2">
        <v>1562000</v>
      </c>
      <c r="E478" s="2">
        <v>4061200</v>
      </c>
      <c r="F478" s="2">
        <v>1200000</v>
      </c>
    </row>
    <row r="479" spans="2:6" x14ac:dyDescent="0.2">
      <c r="B479">
        <v>488</v>
      </c>
      <c r="C479" s="6">
        <v>15.5</v>
      </c>
      <c r="D479" s="2">
        <v>1433000</v>
      </c>
      <c r="E479" s="2">
        <v>4872200</v>
      </c>
      <c r="F479" s="2">
        <v>1200000</v>
      </c>
    </row>
    <row r="480" spans="2:6" x14ac:dyDescent="0.2">
      <c r="B480">
        <v>489</v>
      </c>
      <c r="C480" s="6">
        <v>15.3</v>
      </c>
      <c r="D480" s="2">
        <v>1433000</v>
      </c>
      <c r="E480" s="2">
        <v>4872200</v>
      </c>
      <c r="F480" s="2">
        <v>1200000</v>
      </c>
    </row>
    <row r="481" spans="2:6" x14ac:dyDescent="0.2">
      <c r="B481">
        <v>490</v>
      </c>
      <c r="C481" s="6">
        <v>15.8</v>
      </c>
      <c r="D481" s="2">
        <v>1433000</v>
      </c>
      <c r="E481" s="2">
        <v>5732000</v>
      </c>
      <c r="F481" s="2">
        <v>1200000</v>
      </c>
    </row>
    <row r="482" spans="2:6" x14ac:dyDescent="0.2">
      <c r="B482">
        <v>491</v>
      </c>
      <c r="C482" s="6">
        <v>26.7</v>
      </c>
      <c r="D482" s="2">
        <v>1834000</v>
      </c>
      <c r="E482" s="2">
        <v>6143000</v>
      </c>
      <c r="F482" s="2">
        <v>1200000</v>
      </c>
    </row>
    <row r="483" spans="2:6" x14ac:dyDescent="0.2">
      <c r="B483">
        <v>492</v>
      </c>
      <c r="C483" s="6">
        <v>15.3</v>
      </c>
      <c r="D483" s="2">
        <v>1433000</v>
      </c>
      <c r="E483" s="2">
        <v>4872200</v>
      </c>
      <c r="F483" s="2">
        <v>1200000</v>
      </c>
    </row>
    <row r="484" spans="2:6" x14ac:dyDescent="0.2">
      <c r="B484">
        <v>493</v>
      </c>
      <c r="C484" s="6">
        <v>19.7</v>
      </c>
      <c r="D484" s="2">
        <v>2500000</v>
      </c>
      <c r="E484" s="2" t="s">
        <v>15</v>
      </c>
      <c r="F484" s="2">
        <v>2000000</v>
      </c>
    </row>
    <row r="485" spans="2:6" x14ac:dyDescent="0.2">
      <c r="B485">
        <v>494</v>
      </c>
      <c r="C485" s="6">
        <v>15.9</v>
      </c>
      <c r="D485" s="2">
        <v>1110000</v>
      </c>
      <c r="E485" s="2" t="s">
        <v>15</v>
      </c>
      <c r="F485" s="2">
        <v>1000000</v>
      </c>
    </row>
    <row r="486" spans="2:6" x14ac:dyDescent="0.2">
      <c r="B486">
        <v>495</v>
      </c>
      <c r="C486" s="6">
        <v>24.1</v>
      </c>
      <c r="D486" s="2">
        <v>594595</v>
      </c>
      <c r="E486" s="2">
        <v>1724325.5</v>
      </c>
      <c r="F486" s="2">
        <v>1200000</v>
      </c>
    </row>
    <row r="487" spans="2:6" x14ac:dyDescent="0.2">
      <c r="B487">
        <v>496</v>
      </c>
      <c r="C487" s="6">
        <v>25.2</v>
      </c>
      <c r="D487" s="2">
        <v>621734</v>
      </c>
      <c r="E487" s="2">
        <v>1709768.5</v>
      </c>
      <c r="F487" s="2">
        <v>1200000</v>
      </c>
    </row>
    <row r="488" spans="2:6" x14ac:dyDescent="0.2">
      <c r="B488">
        <v>497</v>
      </c>
      <c r="C488" s="6">
        <v>25.2</v>
      </c>
      <c r="D488" s="2">
        <v>621734</v>
      </c>
      <c r="E488" s="2">
        <v>1429988.2</v>
      </c>
      <c r="F488" s="2">
        <v>1200000</v>
      </c>
    </row>
    <row r="489" spans="2:6" x14ac:dyDescent="0.2">
      <c r="B489">
        <v>498</v>
      </c>
      <c r="C489" s="6">
        <v>24.5</v>
      </c>
      <c r="D489" s="2">
        <v>604464</v>
      </c>
      <c r="E489" s="2">
        <v>1390267.2</v>
      </c>
      <c r="F489" s="2">
        <v>1200000</v>
      </c>
    </row>
    <row r="490" spans="2:6" x14ac:dyDescent="0.2">
      <c r="B490">
        <v>499</v>
      </c>
      <c r="C490" s="6">
        <v>29.1</v>
      </c>
      <c r="D490" s="2">
        <v>717955</v>
      </c>
      <c r="E490" s="2">
        <v>1830785.25</v>
      </c>
      <c r="F490" s="2">
        <v>1200000</v>
      </c>
    </row>
    <row r="491" spans="2:6" x14ac:dyDescent="0.2">
      <c r="B491">
        <v>500</v>
      </c>
      <c r="C491" s="6">
        <v>19.600000000000001</v>
      </c>
      <c r="D491" s="2">
        <v>483571</v>
      </c>
      <c r="E491" s="2">
        <v>1668319.95</v>
      </c>
      <c r="F491" s="2">
        <v>1200000</v>
      </c>
    </row>
    <row r="492" spans="2:6" x14ac:dyDescent="0.2">
      <c r="B492">
        <v>501</v>
      </c>
      <c r="C492" s="6">
        <v>20.5</v>
      </c>
      <c r="D492" s="2">
        <v>505776</v>
      </c>
      <c r="E492" s="2">
        <v>1744927.2</v>
      </c>
      <c r="F492" s="2">
        <v>1200000</v>
      </c>
    </row>
    <row r="493" spans="2:6" x14ac:dyDescent="0.2">
      <c r="B493">
        <v>502</v>
      </c>
      <c r="C493" s="6">
        <v>25.5</v>
      </c>
      <c r="D493" s="2">
        <v>629136</v>
      </c>
      <c r="E493" s="2">
        <v>1730124</v>
      </c>
      <c r="F493" s="2">
        <v>1200000</v>
      </c>
    </row>
    <row r="494" spans="2:6" x14ac:dyDescent="0.2">
      <c r="B494">
        <v>503</v>
      </c>
      <c r="C494" s="6">
        <v>20.399999999999999</v>
      </c>
      <c r="D494" s="2">
        <v>503309</v>
      </c>
      <c r="E494" s="2">
        <v>1711250.6</v>
      </c>
      <c r="F494" s="2">
        <v>1200000</v>
      </c>
    </row>
    <row r="495" spans="2:6" x14ac:dyDescent="0.2">
      <c r="B495">
        <v>504</v>
      </c>
      <c r="C495" s="6">
        <v>20.7</v>
      </c>
      <c r="D495" s="2">
        <v>510710</v>
      </c>
      <c r="E495" s="2">
        <v>1608736.5</v>
      </c>
      <c r="F495" s="2">
        <v>1200000</v>
      </c>
    </row>
    <row r="496" spans="2:6" x14ac:dyDescent="0.2">
      <c r="B496">
        <v>505</v>
      </c>
      <c r="C496" s="6">
        <v>16.7</v>
      </c>
      <c r="D496" s="2">
        <v>412022</v>
      </c>
      <c r="E496" s="2">
        <v>1380273.7</v>
      </c>
      <c r="F496" s="2">
        <v>1200000</v>
      </c>
    </row>
    <row r="497" spans="2:6" x14ac:dyDescent="0.2">
      <c r="B497">
        <v>506</v>
      </c>
      <c r="C497" s="6">
        <v>18.100000000000001</v>
      </c>
      <c r="D497" s="2">
        <v>1822000</v>
      </c>
      <c r="E497" s="2">
        <v>3552900</v>
      </c>
      <c r="F497" s="2">
        <v>1500000</v>
      </c>
    </row>
    <row r="498" spans="2:6" x14ac:dyDescent="0.2">
      <c r="B498">
        <v>507</v>
      </c>
      <c r="C498" s="6">
        <v>18</v>
      </c>
      <c r="D498" s="2">
        <v>1822000</v>
      </c>
      <c r="E498" s="2">
        <v>3826200</v>
      </c>
      <c r="F498" s="2">
        <v>1500000</v>
      </c>
    </row>
    <row r="499" spans="2:6" x14ac:dyDescent="0.2">
      <c r="B499">
        <v>508</v>
      </c>
      <c r="C499" s="6">
        <v>15.1</v>
      </c>
      <c r="D499" s="2">
        <v>1783000</v>
      </c>
      <c r="E499" s="2">
        <v>3923000</v>
      </c>
      <c r="F499" s="2">
        <v>3000000</v>
      </c>
    </row>
    <row r="500" spans="2:6" x14ac:dyDescent="0.2">
      <c r="B500">
        <v>509</v>
      </c>
      <c r="C500" s="6">
        <v>25.7</v>
      </c>
      <c r="D500" s="2">
        <v>2674000</v>
      </c>
      <c r="E500" s="2" t="s">
        <v>15</v>
      </c>
      <c r="F500" s="2">
        <v>1200000</v>
      </c>
    </row>
    <row r="501" spans="2:6" x14ac:dyDescent="0.2">
      <c r="B501">
        <v>510</v>
      </c>
      <c r="C501" s="6">
        <v>18.2</v>
      </c>
      <c r="D501" s="2">
        <v>839000</v>
      </c>
      <c r="E501" s="2">
        <v>1166210</v>
      </c>
      <c r="F501" s="2">
        <v>1200000</v>
      </c>
    </row>
    <row r="502" spans="2:6" x14ac:dyDescent="0.2">
      <c r="B502">
        <v>511</v>
      </c>
      <c r="C502" s="6">
        <v>16.7</v>
      </c>
      <c r="D502" s="2">
        <v>1257000</v>
      </c>
      <c r="E502" s="2" t="s">
        <v>15</v>
      </c>
      <c r="F502" s="2">
        <v>600000</v>
      </c>
    </row>
    <row r="503" spans="2:6" x14ac:dyDescent="0.2">
      <c r="B503">
        <v>512</v>
      </c>
      <c r="C503" s="6">
        <v>17</v>
      </c>
      <c r="D503" s="2">
        <v>2753000</v>
      </c>
      <c r="E503" s="2">
        <v>3854200</v>
      </c>
      <c r="F503" s="2">
        <v>3500000</v>
      </c>
    </row>
    <row r="504" spans="2:6" x14ac:dyDescent="0.2">
      <c r="B504">
        <v>513</v>
      </c>
      <c r="C504" s="6">
        <v>19.600000000000001</v>
      </c>
      <c r="D504" s="2">
        <v>1831300</v>
      </c>
      <c r="E504" s="2" t="s">
        <v>15</v>
      </c>
      <c r="F504" s="2">
        <v>1500000</v>
      </c>
    </row>
    <row r="505" spans="2:6" x14ac:dyDescent="0.2">
      <c r="B505">
        <v>514</v>
      </c>
      <c r="C505" s="6">
        <v>18.7</v>
      </c>
      <c r="D505" s="2">
        <v>1372000</v>
      </c>
      <c r="E505" s="2" t="s">
        <v>15</v>
      </c>
      <c r="F505" s="2">
        <v>1500000</v>
      </c>
    </row>
    <row r="506" spans="2:6" x14ac:dyDescent="0.2">
      <c r="B506">
        <v>515</v>
      </c>
      <c r="C506" s="6">
        <v>19.5</v>
      </c>
      <c r="D506" s="2">
        <v>1246000</v>
      </c>
      <c r="E506" s="2" t="s">
        <v>15</v>
      </c>
      <c r="F506" s="2">
        <v>1200000</v>
      </c>
    </row>
    <row r="507" spans="2:6" x14ac:dyDescent="0.2">
      <c r="B507">
        <v>516</v>
      </c>
      <c r="C507" s="6">
        <v>17.100000000000001</v>
      </c>
      <c r="D507" s="2">
        <v>2753000</v>
      </c>
      <c r="E507" s="2">
        <v>4129500</v>
      </c>
      <c r="F507" s="2">
        <v>3500000</v>
      </c>
    </row>
    <row r="508" spans="2:6" x14ac:dyDescent="0.2">
      <c r="B508">
        <v>517</v>
      </c>
      <c r="C508" s="6">
        <v>13.4</v>
      </c>
      <c r="D508" s="2">
        <v>657200</v>
      </c>
      <c r="E508" s="2">
        <v>663772</v>
      </c>
      <c r="F508" s="2">
        <v>1200000</v>
      </c>
    </row>
    <row r="509" spans="2:6" x14ac:dyDescent="0.2">
      <c r="B509">
        <v>518</v>
      </c>
      <c r="C509" s="6">
        <v>19.100000000000001</v>
      </c>
      <c r="D509" s="2">
        <v>1170000</v>
      </c>
      <c r="E509" s="2">
        <v>1200000</v>
      </c>
      <c r="F509" s="2">
        <v>1200000</v>
      </c>
    </row>
    <row r="510" spans="2:6" x14ac:dyDescent="0.2">
      <c r="B510">
        <v>519</v>
      </c>
      <c r="C510" s="6">
        <v>17.399999999999999</v>
      </c>
      <c r="D510" s="2">
        <v>1829795</v>
      </c>
      <c r="E510" s="2">
        <v>2059795</v>
      </c>
      <c r="F510" s="2">
        <f>AVERAGE(2750000,2750000,2600000,2700000,2500000,2300000)</f>
        <v>2600000</v>
      </c>
    </row>
    <row r="511" spans="2:6" x14ac:dyDescent="0.2">
      <c r="B511">
        <v>520</v>
      </c>
      <c r="C511" s="6">
        <v>17.600000000000001</v>
      </c>
      <c r="D511" s="2">
        <v>1395000</v>
      </c>
      <c r="E511" s="2" t="s">
        <v>15</v>
      </c>
      <c r="F511" s="2">
        <v>1200000</v>
      </c>
    </row>
    <row r="512" spans="2:6" x14ac:dyDescent="0.2">
      <c r="B512">
        <v>521</v>
      </c>
      <c r="C512" s="6">
        <v>15.1</v>
      </c>
      <c r="D512" s="2">
        <v>592470</v>
      </c>
      <c r="E512" s="2">
        <v>592470</v>
      </c>
      <c r="F512" s="2">
        <v>800000</v>
      </c>
    </row>
    <row r="513" spans="2:6" x14ac:dyDescent="0.2">
      <c r="B513">
        <v>522</v>
      </c>
      <c r="C513" s="6">
        <v>14.8</v>
      </c>
      <c r="D513" s="2">
        <v>580699</v>
      </c>
      <c r="E513" s="2">
        <v>580699</v>
      </c>
      <c r="F513" s="2">
        <v>800000</v>
      </c>
    </row>
    <row r="514" spans="2:6" x14ac:dyDescent="0.2">
      <c r="B514">
        <v>523</v>
      </c>
      <c r="C514" s="6">
        <v>15.3</v>
      </c>
      <c r="D514" s="2">
        <v>390866</v>
      </c>
      <c r="E514" s="2">
        <v>390866</v>
      </c>
      <c r="F514" s="2">
        <v>400000</v>
      </c>
    </row>
    <row r="515" spans="2:6" x14ac:dyDescent="0.2">
      <c r="B515">
        <v>524</v>
      </c>
      <c r="C515" s="6">
        <v>15.9</v>
      </c>
      <c r="D515" s="2">
        <v>406194</v>
      </c>
      <c r="E515" s="2">
        <v>406194</v>
      </c>
      <c r="F515" s="2">
        <v>400000</v>
      </c>
    </row>
    <row r="516" spans="2:6" x14ac:dyDescent="0.2">
      <c r="B516">
        <v>525</v>
      </c>
      <c r="C516" s="6">
        <v>15.2</v>
      </c>
      <c r="D516" s="2">
        <v>388312</v>
      </c>
      <c r="E516" s="2">
        <v>388312</v>
      </c>
      <c r="F516" s="2">
        <v>400000</v>
      </c>
    </row>
    <row r="517" spans="2:6" x14ac:dyDescent="0.2">
      <c r="B517">
        <v>526</v>
      </c>
      <c r="C517" s="6">
        <v>15.9</v>
      </c>
      <c r="D517" s="2">
        <v>406194</v>
      </c>
      <c r="E517" s="2" t="s">
        <v>15</v>
      </c>
      <c r="F517" s="2">
        <v>400000</v>
      </c>
    </row>
    <row r="518" spans="2:6" x14ac:dyDescent="0.2">
      <c r="B518">
        <v>527</v>
      </c>
      <c r="C518" s="6">
        <v>15.2</v>
      </c>
      <c r="D518" s="2">
        <v>388312</v>
      </c>
      <c r="E518" s="2">
        <v>388312</v>
      </c>
      <c r="F518" s="2">
        <v>400000</v>
      </c>
    </row>
    <row r="519" spans="2:6" x14ac:dyDescent="0.2">
      <c r="B519">
        <v>528</v>
      </c>
      <c r="C519" s="6">
        <v>15.3</v>
      </c>
      <c r="D519" s="2">
        <v>390866</v>
      </c>
      <c r="E519" s="2">
        <v>390866</v>
      </c>
      <c r="F519" s="2">
        <v>400000</v>
      </c>
    </row>
    <row r="520" spans="2:6" x14ac:dyDescent="0.2">
      <c r="B520">
        <v>529</v>
      </c>
      <c r="C520" s="6">
        <v>14.3</v>
      </c>
      <c r="D520" s="2">
        <v>755040</v>
      </c>
      <c r="E520" s="2">
        <v>755040</v>
      </c>
      <c r="F520" s="2">
        <v>800000</v>
      </c>
    </row>
    <row r="521" spans="2:6" x14ac:dyDescent="0.2">
      <c r="B521">
        <v>530</v>
      </c>
      <c r="C521" s="6">
        <v>13.8</v>
      </c>
      <c r="D521" s="2">
        <v>728640</v>
      </c>
      <c r="E521" s="2" t="s">
        <v>15</v>
      </c>
      <c r="F521" s="2">
        <v>800000</v>
      </c>
    </row>
    <row r="522" spans="2:6" x14ac:dyDescent="0.2">
      <c r="B522">
        <v>531</v>
      </c>
      <c r="C522" s="6">
        <v>13.8</v>
      </c>
      <c r="D522" s="2">
        <v>728640</v>
      </c>
      <c r="E522" s="2" t="s">
        <v>15</v>
      </c>
      <c r="F522" s="2">
        <v>800000</v>
      </c>
    </row>
    <row r="523" spans="2:6" x14ac:dyDescent="0.2">
      <c r="B523">
        <v>532</v>
      </c>
      <c r="C523" s="6">
        <v>13.6</v>
      </c>
      <c r="D523" s="2">
        <v>432344</v>
      </c>
      <c r="E523" s="2">
        <v>540430</v>
      </c>
      <c r="F523" s="2">
        <v>600000</v>
      </c>
    </row>
    <row r="524" spans="2:6" x14ac:dyDescent="0.2">
      <c r="B524">
        <v>533</v>
      </c>
      <c r="C524" s="6">
        <v>14</v>
      </c>
      <c r="D524" s="2">
        <v>445060</v>
      </c>
      <c r="E524" s="2">
        <v>445060</v>
      </c>
      <c r="F524" s="2">
        <v>600000</v>
      </c>
    </row>
    <row r="525" spans="2:6" x14ac:dyDescent="0.2">
      <c r="B525">
        <v>534</v>
      </c>
      <c r="C525" s="6">
        <v>14.1</v>
      </c>
      <c r="D525" s="2">
        <v>448239</v>
      </c>
      <c r="E525" s="2">
        <v>448239</v>
      </c>
      <c r="F525" s="2">
        <v>600000</v>
      </c>
    </row>
    <row r="526" spans="2:6" x14ac:dyDescent="0.2">
      <c r="B526">
        <v>535</v>
      </c>
      <c r="C526" s="6">
        <v>14.6</v>
      </c>
      <c r="D526" s="2">
        <v>464134</v>
      </c>
      <c r="E526" s="2">
        <v>464134</v>
      </c>
      <c r="F526" s="2">
        <v>600000</v>
      </c>
    </row>
    <row r="527" spans="2:6" x14ac:dyDescent="0.2">
      <c r="B527">
        <v>536</v>
      </c>
      <c r="C527" s="6">
        <v>14</v>
      </c>
      <c r="D527" s="2">
        <v>445060</v>
      </c>
      <c r="E527" s="2">
        <v>445060</v>
      </c>
      <c r="F527" s="2">
        <v>600000</v>
      </c>
    </row>
    <row r="528" spans="2:6" x14ac:dyDescent="0.2">
      <c r="B528">
        <v>537</v>
      </c>
      <c r="C528" s="6">
        <v>14.4</v>
      </c>
      <c r="D528" s="2">
        <v>457776</v>
      </c>
      <c r="E528" s="2">
        <v>457776</v>
      </c>
      <c r="F528" s="2">
        <v>600000</v>
      </c>
    </row>
    <row r="529" spans="2:6" x14ac:dyDescent="0.2">
      <c r="B529">
        <v>538</v>
      </c>
      <c r="C529" s="6">
        <v>14.3</v>
      </c>
      <c r="D529" s="2">
        <v>454597</v>
      </c>
      <c r="E529" s="2">
        <v>568246.25</v>
      </c>
      <c r="F529" s="2">
        <v>600000</v>
      </c>
    </row>
    <row r="530" spans="2:6" x14ac:dyDescent="0.2">
      <c r="B530">
        <v>539</v>
      </c>
      <c r="C530" s="6">
        <v>14.3</v>
      </c>
      <c r="D530" s="2">
        <v>454597</v>
      </c>
      <c r="E530" s="2">
        <v>454597</v>
      </c>
      <c r="F530" s="2">
        <v>600000</v>
      </c>
    </row>
    <row r="531" spans="2:6" x14ac:dyDescent="0.2">
      <c r="B531">
        <v>540</v>
      </c>
      <c r="C531" s="6">
        <v>14.4</v>
      </c>
      <c r="D531" s="2">
        <v>457776</v>
      </c>
      <c r="E531" s="2">
        <v>457776</v>
      </c>
      <c r="F531" s="2">
        <v>600000</v>
      </c>
    </row>
    <row r="532" spans="2:6" x14ac:dyDescent="0.2">
      <c r="B532">
        <v>541</v>
      </c>
      <c r="C532" s="6">
        <v>14.3</v>
      </c>
      <c r="D532" s="2">
        <v>454597</v>
      </c>
      <c r="E532" s="2">
        <v>750085.05</v>
      </c>
      <c r="F532" s="2">
        <v>600000</v>
      </c>
    </row>
    <row r="533" spans="2:6" x14ac:dyDescent="0.2">
      <c r="B533">
        <v>542</v>
      </c>
      <c r="C533" s="6">
        <v>14.6</v>
      </c>
      <c r="D533" s="2">
        <v>464134</v>
      </c>
      <c r="E533" s="2">
        <v>464134</v>
      </c>
      <c r="F533" s="2">
        <v>600000</v>
      </c>
    </row>
    <row r="534" spans="2:6" x14ac:dyDescent="0.2">
      <c r="B534">
        <v>543</v>
      </c>
      <c r="C534" s="6">
        <v>14.4</v>
      </c>
      <c r="D534" s="2">
        <v>457776</v>
      </c>
      <c r="E534" s="2">
        <v>457776</v>
      </c>
      <c r="F534" s="2">
        <v>600000</v>
      </c>
    </row>
    <row r="535" spans="2:6" x14ac:dyDescent="0.2">
      <c r="B535">
        <v>544</v>
      </c>
      <c r="C535" s="6">
        <v>14.3</v>
      </c>
      <c r="D535" s="2">
        <v>454597</v>
      </c>
      <c r="E535" s="2">
        <v>454597</v>
      </c>
      <c r="F535" s="2">
        <v>600000</v>
      </c>
    </row>
    <row r="536" spans="2:6" x14ac:dyDescent="0.2">
      <c r="B536">
        <v>545</v>
      </c>
      <c r="C536" s="6">
        <v>14.4</v>
      </c>
      <c r="D536" s="2">
        <v>457776</v>
      </c>
      <c r="E536" s="2">
        <v>457776</v>
      </c>
      <c r="F536" s="2">
        <v>600000</v>
      </c>
    </row>
    <row r="537" spans="2:6" x14ac:dyDescent="0.2">
      <c r="B537">
        <v>546</v>
      </c>
      <c r="C537" s="6">
        <v>14.3</v>
      </c>
      <c r="D537" s="2">
        <v>454597</v>
      </c>
      <c r="E537" s="2">
        <v>613705.94999999995</v>
      </c>
      <c r="F537" s="2">
        <v>600000</v>
      </c>
    </row>
    <row r="538" spans="2:6" x14ac:dyDescent="0.2">
      <c r="B538">
        <v>547</v>
      </c>
      <c r="C538" s="6">
        <v>17.7</v>
      </c>
      <c r="D538" s="2">
        <v>562683</v>
      </c>
      <c r="E538" s="2">
        <v>562683</v>
      </c>
      <c r="F538" s="2">
        <v>600000</v>
      </c>
    </row>
    <row r="539" spans="2:6" x14ac:dyDescent="0.2">
      <c r="B539">
        <v>548</v>
      </c>
      <c r="C539" s="6">
        <v>14.4</v>
      </c>
      <c r="D539" s="2">
        <v>457776</v>
      </c>
      <c r="E539" s="2">
        <v>457776</v>
      </c>
      <c r="F539" s="2">
        <v>600000</v>
      </c>
    </row>
    <row r="540" spans="2:6" x14ac:dyDescent="0.2">
      <c r="B540">
        <v>549</v>
      </c>
      <c r="C540" s="6">
        <v>14.3</v>
      </c>
      <c r="D540" s="2">
        <v>454597</v>
      </c>
      <c r="E540" s="2">
        <v>750085.05</v>
      </c>
      <c r="F540" s="2">
        <v>600000</v>
      </c>
    </row>
    <row r="541" spans="2:6" x14ac:dyDescent="0.2">
      <c r="B541">
        <v>550</v>
      </c>
      <c r="C541" s="6">
        <v>14.6</v>
      </c>
      <c r="D541" s="2">
        <v>464134</v>
      </c>
      <c r="E541" s="2">
        <v>765821.1</v>
      </c>
      <c r="F541" s="2">
        <v>600000</v>
      </c>
    </row>
    <row r="542" spans="2:6" x14ac:dyDescent="0.2">
      <c r="B542">
        <v>551</v>
      </c>
      <c r="C542" s="6">
        <v>14.6</v>
      </c>
      <c r="D542" s="2">
        <v>464134</v>
      </c>
      <c r="E542" s="2">
        <v>719407.7</v>
      </c>
      <c r="F542" s="2">
        <v>600000</v>
      </c>
    </row>
    <row r="543" spans="2:6" x14ac:dyDescent="0.2">
      <c r="B543">
        <v>552</v>
      </c>
      <c r="C543" s="6">
        <v>14.1</v>
      </c>
      <c r="D543" s="2">
        <v>448239</v>
      </c>
      <c r="E543" s="2">
        <v>649946.55000000005</v>
      </c>
      <c r="F543" s="2">
        <v>600000</v>
      </c>
    </row>
    <row r="544" spans="2:6" x14ac:dyDescent="0.2">
      <c r="B544">
        <v>553</v>
      </c>
      <c r="C544" s="6">
        <v>14.4</v>
      </c>
      <c r="D544" s="2">
        <v>457776</v>
      </c>
      <c r="E544" s="2">
        <v>663775.19999999995</v>
      </c>
      <c r="F544" s="2">
        <v>600000</v>
      </c>
    </row>
    <row r="545" spans="2:6" x14ac:dyDescent="0.2">
      <c r="B545">
        <v>554</v>
      </c>
      <c r="C545" s="6">
        <v>14</v>
      </c>
      <c r="D545" s="2">
        <v>445060</v>
      </c>
      <c r="E545" s="2">
        <v>689843</v>
      </c>
      <c r="F545" s="2">
        <v>600000</v>
      </c>
    </row>
    <row r="546" spans="2:6" x14ac:dyDescent="0.2">
      <c r="B546">
        <v>555</v>
      </c>
      <c r="C546" s="6">
        <v>14</v>
      </c>
      <c r="D546" s="2">
        <v>445060</v>
      </c>
      <c r="E546" s="2">
        <v>600831</v>
      </c>
      <c r="F546" s="2">
        <v>600000</v>
      </c>
    </row>
    <row r="547" spans="2:6" x14ac:dyDescent="0.2">
      <c r="B547">
        <v>556</v>
      </c>
      <c r="C547" s="6">
        <v>14</v>
      </c>
      <c r="D547" s="2">
        <v>445060</v>
      </c>
      <c r="E547" s="2">
        <v>600831</v>
      </c>
      <c r="F547" s="2">
        <v>600000</v>
      </c>
    </row>
    <row r="548" spans="2:6" x14ac:dyDescent="0.2">
      <c r="B548">
        <v>557</v>
      </c>
      <c r="C548" s="6">
        <v>14.3</v>
      </c>
      <c r="D548" s="2">
        <v>454597</v>
      </c>
      <c r="E548" s="2">
        <v>568246.25</v>
      </c>
      <c r="F548" s="2">
        <v>600000</v>
      </c>
    </row>
    <row r="549" spans="2:6" x14ac:dyDescent="0.2">
      <c r="B549">
        <v>558</v>
      </c>
      <c r="C549" s="6">
        <v>13.8</v>
      </c>
      <c r="D549" s="2">
        <v>438702</v>
      </c>
      <c r="E549" s="2">
        <v>548377.5</v>
      </c>
      <c r="F549" s="2">
        <v>600000</v>
      </c>
    </row>
    <row r="550" spans="2:6" x14ac:dyDescent="0.2">
      <c r="B550">
        <v>559</v>
      </c>
      <c r="C550" s="6">
        <v>14.4</v>
      </c>
      <c r="D550" s="2">
        <v>457776</v>
      </c>
      <c r="E550" s="2">
        <v>572220</v>
      </c>
      <c r="F550" s="2">
        <v>600000</v>
      </c>
    </row>
    <row r="551" spans="2:6" x14ac:dyDescent="0.2">
      <c r="B551">
        <v>560</v>
      </c>
      <c r="C551" s="6">
        <v>17.7</v>
      </c>
      <c r="D551" s="2">
        <v>562683</v>
      </c>
      <c r="E551" s="2">
        <v>703353.75</v>
      </c>
      <c r="F551" s="2">
        <v>600000</v>
      </c>
    </row>
    <row r="552" spans="2:6" x14ac:dyDescent="0.2">
      <c r="B552">
        <v>561</v>
      </c>
      <c r="C552" s="6">
        <v>14.6</v>
      </c>
      <c r="D552" s="2">
        <v>464134</v>
      </c>
      <c r="E552" s="2">
        <v>626580.9</v>
      </c>
      <c r="F552" s="2">
        <v>600000</v>
      </c>
    </row>
    <row r="553" spans="2:6" x14ac:dyDescent="0.2">
      <c r="B553">
        <v>562</v>
      </c>
      <c r="C553" s="6">
        <v>14.3</v>
      </c>
      <c r="D553" s="2">
        <v>454597</v>
      </c>
      <c r="E553" s="2">
        <v>613705.94999999995</v>
      </c>
      <c r="F553" s="2">
        <v>600000</v>
      </c>
    </row>
    <row r="554" spans="2:6" x14ac:dyDescent="0.2">
      <c r="B554">
        <v>563</v>
      </c>
      <c r="C554" s="6">
        <v>14.4</v>
      </c>
      <c r="D554" s="2">
        <v>457776</v>
      </c>
      <c r="E554" s="2">
        <v>617997.6</v>
      </c>
      <c r="F554" s="2">
        <v>600000</v>
      </c>
    </row>
    <row r="555" spans="2:6" x14ac:dyDescent="0.2">
      <c r="B555">
        <v>564</v>
      </c>
      <c r="C555" s="6">
        <v>14</v>
      </c>
      <c r="D555" s="2">
        <v>445060</v>
      </c>
      <c r="E555" s="2">
        <v>600831</v>
      </c>
      <c r="F555" s="2">
        <v>600000</v>
      </c>
    </row>
    <row r="556" spans="2:6" x14ac:dyDescent="0.2">
      <c r="B556">
        <v>565</v>
      </c>
      <c r="C556" s="6">
        <v>14.6</v>
      </c>
      <c r="D556" s="2">
        <v>464134</v>
      </c>
      <c r="E556" s="2">
        <v>626580.9</v>
      </c>
      <c r="F556" s="2">
        <v>600000</v>
      </c>
    </row>
    <row r="557" spans="2:6" x14ac:dyDescent="0.2">
      <c r="B557">
        <v>566</v>
      </c>
      <c r="C557" s="6">
        <v>14.2</v>
      </c>
      <c r="D557" s="2">
        <v>451418</v>
      </c>
      <c r="E557" s="2">
        <v>451418</v>
      </c>
      <c r="F557" s="2">
        <v>600000</v>
      </c>
    </row>
    <row r="558" spans="2:6" x14ac:dyDescent="0.2">
      <c r="B558">
        <v>567</v>
      </c>
      <c r="C558" s="6">
        <v>14.5</v>
      </c>
      <c r="D558" s="2">
        <v>460955</v>
      </c>
      <c r="E558" s="2">
        <v>460955</v>
      </c>
      <c r="F558" s="2">
        <v>600000</v>
      </c>
    </row>
    <row r="559" spans="2:6" x14ac:dyDescent="0.2">
      <c r="B559">
        <v>568</v>
      </c>
      <c r="C559" s="6">
        <v>14.2</v>
      </c>
      <c r="D559" s="2">
        <v>451418</v>
      </c>
      <c r="E559" s="2">
        <v>451418</v>
      </c>
      <c r="F559" s="2">
        <v>600000</v>
      </c>
    </row>
    <row r="560" spans="2:6" x14ac:dyDescent="0.2">
      <c r="B560">
        <v>569</v>
      </c>
      <c r="C560" s="6">
        <v>14.5</v>
      </c>
      <c r="D560" s="2">
        <v>460955</v>
      </c>
      <c r="E560" s="2">
        <v>460955</v>
      </c>
      <c r="F560" s="2">
        <v>600000</v>
      </c>
    </row>
    <row r="561" spans="2:6" x14ac:dyDescent="0.2">
      <c r="B561">
        <v>570</v>
      </c>
      <c r="C561" s="6">
        <v>14.5</v>
      </c>
      <c r="D561" s="2">
        <v>460955</v>
      </c>
      <c r="E561" s="2" t="s">
        <v>15</v>
      </c>
      <c r="F561" s="2">
        <v>600000</v>
      </c>
    </row>
    <row r="562" spans="2:6" x14ac:dyDescent="0.2">
      <c r="B562">
        <v>571</v>
      </c>
      <c r="C562" s="6">
        <v>14.2</v>
      </c>
      <c r="D562" s="2">
        <v>451418</v>
      </c>
      <c r="E562" s="2">
        <v>451418</v>
      </c>
      <c r="F562" s="2">
        <v>600000</v>
      </c>
    </row>
    <row r="563" spans="2:6" x14ac:dyDescent="0.2">
      <c r="B563">
        <v>572</v>
      </c>
      <c r="C563" s="6">
        <v>14.2</v>
      </c>
      <c r="D563" s="2">
        <v>451418</v>
      </c>
      <c r="E563" s="2" t="s">
        <v>15</v>
      </c>
      <c r="F563" s="2">
        <v>600000</v>
      </c>
    </row>
    <row r="564" spans="2:6" x14ac:dyDescent="0.2">
      <c r="B564">
        <v>573</v>
      </c>
      <c r="C564" s="6">
        <v>14.5</v>
      </c>
      <c r="D564" s="2">
        <v>460955</v>
      </c>
      <c r="E564" s="2" t="s">
        <v>15</v>
      </c>
      <c r="F564" s="2">
        <v>600000</v>
      </c>
    </row>
    <row r="565" spans="2:6" x14ac:dyDescent="0.2">
      <c r="B565">
        <v>574</v>
      </c>
      <c r="C565" s="6">
        <v>14.5</v>
      </c>
      <c r="D565" s="2">
        <v>460955</v>
      </c>
      <c r="E565" s="2">
        <v>460955</v>
      </c>
      <c r="F565" s="2">
        <v>600000</v>
      </c>
    </row>
    <row r="566" spans="2:6" x14ac:dyDescent="0.2">
      <c r="B566">
        <v>575</v>
      </c>
      <c r="C566" s="6">
        <v>14.5</v>
      </c>
      <c r="D566" s="2">
        <v>460955</v>
      </c>
      <c r="E566" s="2">
        <v>460955</v>
      </c>
      <c r="F566" s="2">
        <v>600000</v>
      </c>
    </row>
    <row r="567" spans="2:6" x14ac:dyDescent="0.2">
      <c r="B567">
        <v>576</v>
      </c>
      <c r="C567" s="6">
        <v>14.5</v>
      </c>
      <c r="D567" s="2">
        <v>460955</v>
      </c>
      <c r="E567" s="2">
        <v>460955</v>
      </c>
      <c r="F567" s="2">
        <v>600000</v>
      </c>
    </row>
    <row r="568" spans="2:6" x14ac:dyDescent="0.2">
      <c r="B568">
        <v>577</v>
      </c>
      <c r="C568" s="6">
        <v>14.5</v>
      </c>
      <c r="D568" s="2">
        <v>460955</v>
      </c>
      <c r="E568" s="2">
        <v>460955</v>
      </c>
      <c r="F568" s="2">
        <v>600000</v>
      </c>
    </row>
    <row r="569" spans="2:6" x14ac:dyDescent="0.2">
      <c r="B569">
        <v>578</v>
      </c>
      <c r="C569" s="6">
        <v>14.5</v>
      </c>
      <c r="D569" s="2">
        <v>460955</v>
      </c>
      <c r="E569" s="2" t="s">
        <v>15</v>
      </c>
      <c r="F569" s="2">
        <v>600000</v>
      </c>
    </row>
    <row r="570" spans="2:6" x14ac:dyDescent="0.2">
      <c r="B570">
        <v>579</v>
      </c>
      <c r="C570" s="6">
        <v>14.4</v>
      </c>
      <c r="D570" s="2">
        <v>460955</v>
      </c>
      <c r="E570" s="2">
        <v>460955</v>
      </c>
      <c r="F570" s="2">
        <v>600000</v>
      </c>
    </row>
    <row r="571" spans="2:6" x14ac:dyDescent="0.2">
      <c r="B571">
        <v>580</v>
      </c>
      <c r="C571" s="6">
        <v>14.5</v>
      </c>
      <c r="D571" s="2">
        <v>460955</v>
      </c>
      <c r="E571" s="2">
        <v>460955</v>
      </c>
      <c r="F571" s="2">
        <v>600000</v>
      </c>
    </row>
    <row r="572" spans="2:6" x14ac:dyDescent="0.2">
      <c r="B572">
        <v>581</v>
      </c>
      <c r="C572" s="6">
        <v>14.5</v>
      </c>
      <c r="D572" s="2">
        <v>460955</v>
      </c>
      <c r="E572" s="2">
        <v>460955</v>
      </c>
      <c r="F572" s="2">
        <v>600000</v>
      </c>
    </row>
    <row r="573" spans="2:6" x14ac:dyDescent="0.2">
      <c r="B573">
        <v>582</v>
      </c>
      <c r="C573" s="6">
        <v>16</v>
      </c>
      <c r="D573" s="2">
        <v>799000</v>
      </c>
      <c r="E573" s="2" t="s">
        <v>15</v>
      </c>
      <c r="F573" s="2">
        <v>800000</v>
      </c>
    </row>
    <row r="574" spans="2:6" x14ac:dyDescent="0.2">
      <c r="B574">
        <v>583</v>
      </c>
      <c r="C574" s="6">
        <v>24</v>
      </c>
      <c r="D574" s="2">
        <v>2719800</v>
      </c>
      <c r="E574" s="2" t="s">
        <v>15</v>
      </c>
      <c r="F574" s="2">
        <v>800000</v>
      </c>
    </row>
    <row r="575" spans="2:6" x14ac:dyDescent="0.2">
      <c r="B575">
        <v>584</v>
      </c>
      <c r="C575" s="6">
        <v>18.600000000000001</v>
      </c>
      <c r="D575" s="2">
        <v>531505</v>
      </c>
      <c r="E575" s="2" t="s">
        <v>15</v>
      </c>
      <c r="F575" s="2">
        <v>800000</v>
      </c>
    </row>
    <row r="576" spans="2:6" x14ac:dyDescent="0.2">
      <c r="B576">
        <v>585</v>
      </c>
      <c r="C576" s="6">
        <v>16.2</v>
      </c>
      <c r="D576" s="2">
        <v>1117750</v>
      </c>
      <c r="E576" s="2" t="s">
        <v>15</v>
      </c>
      <c r="F576" s="2">
        <v>1200000</v>
      </c>
    </row>
    <row r="577" spans="2:6" x14ac:dyDescent="0.2">
      <c r="B577">
        <v>586</v>
      </c>
      <c r="C577" s="6">
        <v>19</v>
      </c>
      <c r="D577" s="2">
        <v>784700</v>
      </c>
      <c r="E577" s="2">
        <v>1294755</v>
      </c>
      <c r="F577" s="2">
        <v>800000</v>
      </c>
    </row>
    <row r="578" spans="2:6" x14ac:dyDescent="0.2">
      <c r="B578">
        <v>587</v>
      </c>
      <c r="C578" s="6">
        <v>20.8</v>
      </c>
      <c r="D578" s="2">
        <v>859040</v>
      </c>
      <c r="E578" s="2">
        <v>1374464</v>
      </c>
      <c r="F578" s="2">
        <v>800000</v>
      </c>
    </row>
    <row r="579" spans="2:6" x14ac:dyDescent="0.2">
      <c r="B579">
        <v>588</v>
      </c>
      <c r="C579" s="6">
        <v>14.8</v>
      </c>
      <c r="D579" s="2">
        <v>1245612.3999999999</v>
      </c>
      <c r="E579" s="2" t="s">
        <v>15</v>
      </c>
      <c r="F579" s="2">
        <v>1100000</v>
      </c>
    </row>
    <row r="580" spans="2:6" x14ac:dyDescent="0.2">
      <c r="B580">
        <v>589</v>
      </c>
      <c r="C580" s="6">
        <v>14.9</v>
      </c>
      <c r="D580" s="2">
        <v>1254028.7</v>
      </c>
      <c r="E580" s="2" t="s">
        <v>15</v>
      </c>
      <c r="F580" s="2">
        <v>1100000</v>
      </c>
    </row>
    <row r="581" spans="2:6" x14ac:dyDescent="0.2">
      <c r="B581">
        <v>590</v>
      </c>
      <c r="C581" s="6">
        <v>16.100000000000001</v>
      </c>
      <c r="D581" s="2">
        <v>1355024.3</v>
      </c>
      <c r="E581" s="2" t="s">
        <v>15</v>
      </c>
      <c r="F581" s="2">
        <v>1100000</v>
      </c>
    </row>
    <row r="582" spans="2:6" x14ac:dyDescent="0.2">
      <c r="B582">
        <v>591</v>
      </c>
      <c r="C582" s="6">
        <v>14.9</v>
      </c>
      <c r="D582" s="2">
        <v>1254028.7</v>
      </c>
      <c r="E582" s="2" t="s">
        <v>15</v>
      </c>
      <c r="F582" s="2">
        <v>1100000</v>
      </c>
    </row>
    <row r="583" spans="2:6" x14ac:dyDescent="0.2">
      <c r="B583">
        <v>592</v>
      </c>
      <c r="C583" s="6">
        <v>15</v>
      </c>
      <c r="D583" s="2">
        <v>1337000</v>
      </c>
      <c r="E583" s="2">
        <v>1604400</v>
      </c>
      <c r="F583" s="2">
        <v>1100000</v>
      </c>
    </row>
    <row r="584" spans="2:6" x14ac:dyDescent="0.2">
      <c r="B584">
        <v>593</v>
      </c>
      <c r="C584" s="6">
        <v>16.7</v>
      </c>
      <c r="D584" s="2">
        <v>1251800</v>
      </c>
      <c r="E584" s="2" t="s">
        <v>15</v>
      </c>
      <c r="F584" s="2">
        <v>1200000</v>
      </c>
    </row>
    <row r="585" spans="2:6" x14ac:dyDescent="0.2">
      <c r="B585">
        <v>594</v>
      </c>
      <c r="C585" s="6">
        <v>17</v>
      </c>
      <c r="D585" s="2">
        <v>1193800</v>
      </c>
      <c r="E585" s="2" t="s">
        <v>15</v>
      </c>
      <c r="F585" s="2">
        <v>1200000</v>
      </c>
    </row>
    <row r="586" spans="2:6" x14ac:dyDescent="0.2">
      <c r="B586">
        <v>595</v>
      </c>
      <c r="C586" s="6">
        <v>12.5</v>
      </c>
      <c r="D586" s="2">
        <v>1817300</v>
      </c>
      <c r="E586" s="2" t="s">
        <v>15</v>
      </c>
      <c r="F586" s="2">
        <v>3000000</v>
      </c>
    </row>
    <row r="587" spans="2:6" x14ac:dyDescent="0.2">
      <c r="B587">
        <v>596</v>
      </c>
      <c r="C587" s="6">
        <v>18.899999999999999</v>
      </c>
      <c r="D587" s="2">
        <v>634247</v>
      </c>
      <c r="E587" s="2">
        <v>634247</v>
      </c>
      <c r="F587" s="2">
        <v>800000</v>
      </c>
    </row>
    <row r="588" spans="2:6" x14ac:dyDescent="0.2">
      <c r="B588">
        <v>597</v>
      </c>
      <c r="C588" s="6">
        <v>17.100000000000001</v>
      </c>
      <c r="D588" s="2">
        <v>344760</v>
      </c>
      <c r="E588" s="2">
        <v>1447992</v>
      </c>
      <c r="F588" s="2">
        <v>400000</v>
      </c>
    </row>
    <row r="589" spans="2:6" x14ac:dyDescent="0.2">
      <c r="B589">
        <v>598</v>
      </c>
      <c r="C589" s="6">
        <v>13.6</v>
      </c>
      <c r="D589" s="2">
        <v>283560</v>
      </c>
      <c r="E589" s="2">
        <v>1247664</v>
      </c>
      <c r="F589" s="2">
        <v>400000</v>
      </c>
    </row>
    <row r="590" spans="2:6" x14ac:dyDescent="0.2">
      <c r="B590">
        <v>599</v>
      </c>
      <c r="C590" s="6">
        <v>17.600000000000001</v>
      </c>
      <c r="D590" s="2">
        <v>359040</v>
      </c>
      <c r="E590" s="2">
        <v>1346400</v>
      </c>
      <c r="F590" s="2">
        <v>400000</v>
      </c>
    </row>
    <row r="591" spans="2:6" x14ac:dyDescent="0.2">
      <c r="B591">
        <v>600</v>
      </c>
      <c r="C591" s="6">
        <v>17.3</v>
      </c>
      <c r="D591" s="2">
        <v>348840</v>
      </c>
      <c r="E591" s="2">
        <v>1098846</v>
      </c>
      <c r="F591" s="2">
        <v>400000</v>
      </c>
    </row>
    <row r="592" spans="2:6" x14ac:dyDescent="0.2">
      <c r="B592">
        <v>601</v>
      </c>
      <c r="C592" s="6">
        <v>17.100000000000001</v>
      </c>
      <c r="D592" s="2">
        <v>336600</v>
      </c>
      <c r="E592" s="2">
        <v>1363230</v>
      </c>
      <c r="F592" s="2">
        <v>400000</v>
      </c>
    </row>
    <row r="593" spans="2:6" x14ac:dyDescent="0.2">
      <c r="B593">
        <v>602</v>
      </c>
      <c r="C593" s="6">
        <v>14.3</v>
      </c>
      <c r="D593" s="2">
        <v>486443</v>
      </c>
      <c r="E593" s="2">
        <v>802630.95</v>
      </c>
      <c r="F593" s="2">
        <v>800000</v>
      </c>
    </row>
    <row r="594" spans="2:6" x14ac:dyDescent="0.2">
      <c r="B594">
        <v>603</v>
      </c>
      <c r="C594" s="6">
        <v>14.3</v>
      </c>
      <c r="D594" s="2">
        <v>486443</v>
      </c>
      <c r="E594" s="2">
        <v>778308.8</v>
      </c>
      <c r="F594" s="2">
        <v>800000</v>
      </c>
    </row>
    <row r="595" spans="2:6" x14ac:dyDescent="0.2">
      <c r="B595">
        <v>604</v>
      </c>
      <c r="C595" s="6">
        <v>12.6</v>
      </c>
      <c r="D595" s="2">
        <v>428614</v>
      </c>
      <c r="E595" s="2">
        <v>685782.4</v>
      </c>
      <c r="F595" s="2">
        <v>800000</v>
      </c>
    </row>
    <row r="596" spans="2:6" x14ac:dyDescent="0.2">
      <c r="B596">
        <v>605</v>
      </c>
      <c r="C596" s="6">
        <v>12.7</v>
      </c>
      <c r="D596" s="2">
        <v>432016</v>
      </c>
      <c r="E596" s="2">
        <v>691225.59999999998</v>
      </c>
      <c r="F596" s="2">
        <v>800000</v>
      </c>
    </row>
    <row r="597" spans="2:6" x14ac:dyDescent="0.2">
      <c r="B597">
        <v>606</v>
      </c>
      <c r="C597" s="6">
        <v>14.3</v>
      </c>
      <c r="D597" s="2">
        <v>486443</v>
      </c>
      <c r="E597" s="2">
        <v>681020.2</v>
      </c>
      <c r="F597" s="2">
        <v>800000</v>
      </c>
    </row>
    <row r="598" spans="2:6" x14ac:dyDescent="0.2">
      <c r="B598">
        <v>607</v>
      </c>
      <c r="C598" s="6">
        <v>14.3</v>
      </c>
      <c r="D598" s="2">
        <v>486443</v>
      </c>
      <c r="E598" s="2">
        <v>681020.2</v>
      </c>
      <c r="F598" s="2">
        <v>800000</v>
      </c>
    </row>
    <row r="599" spans="2:6" x14ac:dyDescent="0.2">
      <c r="B599">
        <v>608</v>
      </c>
      <c r="C599" s="6">
        <v>14.4</v>
      </c>
      <c r="D599" s="2">
        <v>489845</v>
      </c>
      <c r="E599" s="2">
        <v>685783</v>
      </c>
      <c r="F599" s="2">
        <v>800000</v>
      </c>
    </row>
    <row r="600" spans="2:6" x14ac:dyDescent="0.2">
      <c r="B600">
        <v>609</v>
      </c>
      <c r="C600" s="6">
        <v>14.3</v>
      </c>
      <c r="D600" s="2">
        <v>486443</v>
      </c>
      <c r="E600" s="2">
        <v>681020.2</v>
      </c>
      <c r="F600" s="2">
        <v>800000</v>
      </c>
    </row>
    <row r="601" spans="2:6" x14ac:dyDescent="0.2">
      <c r="B601">
        <v>610</v>
      </c>
      <c r="C601" s="6">
        <v>14.2</v>
      </c>
      <c r="D601" s="2">
        <v>483041</v>
      </c>
      <c r="E601" s="2">
        <v>483041</v>
      </c>
      <c r="F601" s="2">
        <v>800000</v>
      </c>
    </row>
    <row r="602" spans="2:6" x14ac:dyDescent="0.2">
      <c r="B602">
        <v>611</v>
      </c>
      <c r="C602" s="6">
        <v>12.6</v>
      </c>
      <c r="D602" s="2">
        <v>428614</v>
      </c>
      <c r="E602" s="2">
        <v>514336.8</v>
      </c>
      <c r="F602" s="2">
        <v>800000</v>
      </c>
    </row>
    <row r="603" spans="2:6" x14ac:dyDescent="0.2">
      <c r="B603">
        <v>612</v>
      </c>
      <c r="C603" s="6">
        <v>12.7</v>
      </c>
      <c r="D603" s="2">
        <v>432016</v>
      </c>
      <c r="E603" s="2">
        <v>518419.20000000001</v>
      </c>
      <c r="F603" s="2">
        <v>800000</v>
      </c>
    </row>
    <row r="604" spans="2:6" x14ac:dyDescent="0.2">
      <c r="B604">
        <v>613</v>
      </c>
      <c r="C604" s="6">
        <v>14.3</v>
      </c>
      <c r="D604" s="2">
        <v>486443</v>
      </c>
      <c r="E604" s="2">
        <v>486443</v>
      </c>
      <c r="F604" s="2">
        <v>800000</v>
      </c>
    </row>
    <row r="605" spans="2:6" x14ac:dyDescent="0.2">
      <c r="B605">
        <v>614</v>
      </c>
      <c r="C605" s="6">
        <v>14.3</v>
      </c>
      <c r="D605" s="2">
        <v>486443</v>
      </c>
      <c r="E605" s="2">
        <v>486443</v>
      </c>
      <c r="F605" s="2">
        <v>800000</v>
      </c>
    </row>
    <row r="606" spans="2:6" x14ac:dyDescent="0.2">
      <c r="B606">
        <v>615</v>
      </c>
      <c r="C606" s="6">
        <v>14.3</v>
      </c>
      <c r="D606" s="2">
        <v>486443</v>
      </c>
      <c r="E606" s="2">
        <v>486443</v>
      </c>
      <c r="F606" s="2">
        <v>800000</v>
      </c>
    </row>
    <row r="607" spans="2:6" x14ac:dyDescent="0.2">
      <c r="B607">
        <v>616</v>
      </c>
      <c r="C607" s="6">
        <v>14.3</v>
      </c>
      <c r="D607" s="2">
        <v>486443</v>
      </c>
      <c r="E607" s="2">
        <v>486443</v>
      </c>
      <c r="F607" s="2">
        <v>800000</v>
      </c>
    </row>
    <row r="608" spans="2:6" x14ac:dyDescent="0.2">
      <c r="B608">
        <v>617</v>
      </c>
      <c r="C608" s="6">
        <v>14.3</v>
      </c>
      <c r="D608" s="2">
        <v>486443</v>
      </c>
      <c r="E608" s="2">
        <v>486443</v>
      </c>
      <c r="F608" s="2">
        <v>800000</v>
      </c>
    </row>
    <row r="609" spans="2:6" x14ac:dyDescent="0.2">
      <c r="B609">
        <v>618</v>
      </c>
      <c r="C609" s="6">
        <v>14.3</v>
      </c>
      <c r="D609" s="2">
        <v>486443</v>
      </c>
      <c r="E609" s="2">
        <v>486443</v>
      </c>
      <c r="F609" s="2">
        <v>800000</v>
      </c>
    </row>
    <row r="610" spans="2:6" x14ac:dyDescent="0.2">
      <c r="B610">
        <v>619</v>
      </c>
      <c r="C610" s="6">
        <v>14.3</v>
      </c>
      <c r="D610" s="2">
        <v>486443</v>
      </c>
      <c r="E610" s="2">
        <v>486443</v>
      </c>
      <c r="F610" s="2">
        <v>800000</v>
      </c>
    </row>
    <row r="611" spans="2:6" x14ac:dyDescent="0.2">
      <c r="B611">
        <v>620</v>
      </c>
      <c r="C611" s="6">
        <v>14.3</v>
      </c>
      <c r="D611" s="2">
        <v>486443</v>
      </c>
      <c r="E611" s="2">
        <v>486443</v>
      </c>
      <c r="F611" s="2">
        <v>800000</v>
      </c>
    </row>
    <row r="612" spans="2:6" x14ac:dyDescent="0.2">
      <c r="B612">
        <v>621</v>
      </c>
      <c r="C612" s="6">
        <v>14.3</v>
      </c>
      <c r="D612" s="2">
        <v>486443</v>
      </c>
      <c r="E612" s="2">
        <v>486443</v>
      </c>
      <c r="F612" s="2">
        <v>800000</v>
      </c>
    </row>
    <row r="613" spans="2:6" x14ac:dyDescent="0.2">
      <c r="B613">
        <v>622</v>
      </c>
      <c r="C613" s="6">
        <v>14.3</v>
      </c>
      <c r="D613" s="2">
        <v>486443</v>
      </c>
      <c r="E613" s="2">
        <v>486443</v>
      </c>
      <c r="F613" s="2">
        <v>800000</v>
      </c>
    </row>
    <row r="614" spans="2:6" x14ac:dyDescent="0.2">
      <c r="B614">
        <v>623</v>
      </c>
      <c r="C614" s="6">
        <v>14.5</v>
      </c>
      <c r="D614" s="2">
        <v>493247</v>
      </c>
      <c r="E614" s="2">
        <v>493247</v>
      </c>
      <c r="F614" s="2">
        <v>800000</v>
      </c>
    </row>
    <row r="615" spans="2:6" x14ac:dyDescent="0.2">
      <c r="B615">
        <v>624</v>
      </c>
      <c r="C615" s="6">
        <v>14.1</v>
      </c>
      <c r="D615" s="2">
        <v>479640</v>
      </c>
      <c r="E615" s="2">
        <v>479640</v>
      </c>
      <c r="F615" s="2">
        <v>800000</v>
      </c>
    </row>
    <row r="616" spans="2:6" x14ac:dyDescent="0.2">
      <c r="B616">
        <v>625</v>
      </c>
      <c r="C616" s="6">
        <v>14.3</v>
      </c>
      <c r="D616" s="2">
        <v>486443</v>
      </c>
      <c r="E616" s="2">
        <v>486443</v>
      </c>
      <c r="F616" s="2">
        <v>800000</v>
      </c>
    </row>
    <row r="617" spans="2:6" x14ac:dyDescent="0.2">
      <c r="B617">
        <v>626</v>
      </c>
      <c r="C617" s="6">
        <v>14.3</v>
      </c>
      <c r="D617" s="2">
        <v>486443</v>
      </c>
      <c r="E617" s="2">
        <v>486443</v>
      </c>
      <c r="F617" s="2">
        <v>800000</v>
      </c>
    </row>
    <row r="618" spans="2:6" x14ac:dyDescent="0.2">
      <c r="B618">
        <v>627</v>
      </c>
      <c r="C618" s="6">
        <v>14.3</v>
      </c>
      <c r="D618" s="2">
        <v>486443</v>
      </c>
      <c r="E618" s="2">
        <v>486443</v>
      </c>
      <c r="F618" s="2">
        <v>800000</v>
      </c>
    </row>
    <row r="619" spans="2:6" x14ac:dyDescent="0.2">
      <c r="B619">
        <v>628</v>
      </c>
      <c r="C619" s="6">
        <v>14.3</v>
      </c>
      <c r="D619" s="2">
        <v>486443</v>
      </c>
      <c r="E619" s="2">
        <v>486443</v>
      </c>
      <c r="F619" s="2">
        <v>800000</v>
      </c>
    </row>
    <row r="620" spans="2:6" x14ac:dyDescent="0.2">
      <c r="B620">
        <v>629</v>
      </c>
      <c r="C620" s="6">
        <v>14.3</v>
      </c>
      <c r="D620" s="2">
        <v>486443</v>
      </c>
      <c r="E620" s="2">
        <v>486443</v>
      </c>
      <c r="F620" s="2">
        <v>800000</v>
      </c>
    </row>
    <row r="621" spans="2:6" x14ac:dyDescent="0.2">
      <c r="B621">
        <v>630</v>
      </c>
      <c r="C621" s="6">
        <v>14.3</v>
      </c>
      <c r="D621" s="2">
        <v>486443</v>
      </c>
      <c r="E621" s="2">
        <v>486443</v>
      </c>
      <c r="F621" s="2">
        <v>800000</v>
      </c>
    </row>
    <row r="622" spans="2:6" x14ac:dyDescent="0.2">
      <c r="B622">
        <v>631</v>
      </c>
      <c r="C622" s="6">
        <v>14.3</v>
      </c>
      <c r="D622" s="2">
        <v>486443</v>
      </c>
      <c r="E622" s="2">
        <v>486443</v>
      </c>
      <c r="F622" s="2">
        <v>800000</v>
      </c>
    </row>
    <row r="623" spans="2:6" x14ac:dyDescent="0.2">
      <c r="B623">
        <v>632</v>
      </c>
      <c r="C623" s="6">
        <v>14.3</v>
      </c>
      <c r="D623" s="2">
        <v>486443</v>
      </c>
      <c r="E623" s="2">
        <v>486443</v>
      </c>
      <c r="F623" s="2">
        <v>800000</v>
      </c>
    </row>
    <row r="624" spans="2:6" x14ac:dyDescent="0.2">
      <c r="B624">
        <v>633</v>
      </c>
      <c r="C624" s="6">
        <v>14.3</v>
      </c>
      <c r="D624" s="2">
        <v>486443</v>
      </c>
      <c r="E624" s="2">
        <v>486443</v>
      </c>
      <c r="F624" s="2">
        <v>800000</v>
      </c>
    </row>
    <row r="625" spans="2:6" x14ac:dyDescent="0.2">
      <c r="B625">
        <v>634</v>
      </c>
      <c r="C625" s="6">
        <v>14.3</v>
      </c>
      <c r="D625" s="2">
        <v>486443</v>
      </c>
      <c r="E625" s="2">
        <v>486443</v>
      </c>
      <c r="F625" s="2">
        <v>800000</v>
      </c>
    </row>
    <row r="626" spans="2:6" x14ac:dyDescent="0.2">
      <c r="B626">
        <v>635</v>
      </c>
      <c r="C626" s="6">
        <v>15.9</v>
      </c>
      <c r="D626" s="2">
        <v>406194</v>
      </c>
      <c r="E626" s="2" t="s">
        <v>15</v>
      </c>
      <c r="F626" s="2">
        <v>400000</v>
      </c>
    </row>
    <row r="627" spans="2:6" x14ac:dyDescent="0.2">
      <c r="B627">
        <v>636</v>
      </c>
      <c r="C627" s="6">
        <v>13.9</v>
      </c>
      <c r="D627" s="2">
        <v>733920</v>
      </c>
      <c r="E627" s="2" t="s">
        <v>15</v>
      </c>
      <c r="F627" s="2">
        <v>800000</v>
      </c>
    </row>
    <row r="628" spans="2:6" x14ac:dyDescent="0.2">
      <c r="B628">
        <v>637</v>
      </c>
      <c r="C628" s="6">
        <v>15.6</v>
      </c>
      <c r="D628" s="2">
        <v>329472</v>
      </c>
      <c r="E628" s="2">
        <v>329472</v>
      </c>
      <c r="F628" s="2">
        <v>800000</v>
      </c>
    </row>
    <row r="629" spans="2:6" x14ac:dyDescent="0.2">
      <c r="B629">
        <v>638</v>
      </c>
      <c r="C629" s="6">
        <v>12.3</v>
      </c>
      <c r="D629" s="2">
        <v>593215</v>
      </c>
      <c r="E629" s="2">
        <v>682197.25</v>
      </c>
      <c r="F629" s="2">
        <v>2500000</v>
      </c>
    </row>
    <row r="630" spans="2:6" x14ac:dyDescent="0.2">
      <c r="B630">
        <v>639</v>
      </c>
      <c r="C630" s="6">
        <v>20.2</v>
      </c>
      <c r="D630" s="2">
        <v>1463000</v>
      </c>
      <c r="E630" s="2">
        <v>1463000</v>
      </c>
      <c r="F630" s="2">
        <v>1500000</v>
      </c>
    </row>
    <row r="631" spans="2:6" x14ac:dyDescent="0.2">
      <c r="B631">
        <v>640</v>
      </c>
      <c r="C631" s="6">
        <v>16.600000000000001</v>
      </c>
      <c r="D631" s="2">
        <v>2850900</v>
      </c>
      <c r="E631" s="2">
        <v>3278535</v>
      </c>
      <c r="F631" s="2">
        <v>5000000</v>
      </c>
    </row>
    <row r="632" spans="2:6" x14ac:dyDescent="0.2">
      <c r="B632">
        <v>641</v>
      </c>
      <c r="C632" s="6">
        <v>13.5</v>
      </c>
      <c r="D632" s="2">
        <v>653650</v>
      </c>
      <c r="E632" s="2" t="s">
        <v>15</v>
      </c>
      <c r="F632" s="2">
        <v>900000</v>
      </c>
    </row>
    <row r="633" spans="2:6" x14ac:dyDescent="0.2">
      <c r="B633">
        <v>642</v>
      </c>
      <c r="C633" s="6">
        <v>12.3</v>
      </c>
      <c r="D633" s="2">
        <v>835295</v>
      </c>
      <c r="E633" s="2" t="s">
        <v>15</v>
      </c>
      <c r="F633" s="2">
        <v>1200000</v>
      </c>
    </row>
    <row r="634" spans="2:6" x14ac:dyDescent="0.2">
      <c r="B634">
        <v>643</v>
      </c>
      <c r="C634" s="6">
        <v>12.1</v>
      </c>
      <c r="D634" s="2">
        <v>2547280</v>
      </c>
      <c r="E634" s="2">
        <v>2547280</v>
      </c>
      <c r="F634" s="2">
        <v>5000000</v>
      </c>
    </row>
    <row r="635" spans="2:6" x14ac:dyDescent="0.2">
      <c r="B635">
        <v>644</v>
      </c>
      <c r="C635" s="6">
        <v>20</v>
      </c>
      <c r="D635" s="2">
        <v>1039380</v>
      </c>
      <c r="E635" s="2" t="s">
        <v>15</v>
      </c>
      <c r="F635" s="2">
        <v>1200000</v>
      </c>
    </row>
    <row r="636" spans="2:6" x14ac:dyDescent="0.2">
      <c r="B636">
        <v>645</v>
      </c>
      <c r="C636" s="6">
        <v>15.9</v>
      </c>
      <c r="D636" s="2">
        <v>630000</v>
      </c>
      <c r="E636" s="2">
        <v>1701000</v>
      </c>
      <c r="F636" s="2">
        <v>1200000</v>
      </c>
    </row>
    <row r="637" spans="2:6" x14ac:dyDescent="0.2">
      <c r="B637">
        <v>646</v>
      </c>
      <c r="C637" s="6">
        <v>12.8</v>
      </c>
      <c r="D637" s="2">
        <v>1085000</v>
      </c>
      <c r="E637" s="2">
        <v>1095000</v>
      </c>
      <c r="F637" s="2">
        <v>2000000</v>
      </c>
    </row>
    <row r="638" spans="2:6" x14ac:dyDescent="0.2">
      <c r="B638">
        <v>647</v>
      </c>
      <c r="C638" s="6">
        <v>17.8</v>
      </c>
      <c r="D638" s="2">
        <v>1201000</v>
      </c>
      <c r="E638" s="2" t="s">
        <v>15</v>
      </c>
      <c r="F638" s="2">
        <v>1200000</v>
      </c>
    </row>
    <row r="639" spans="2:6" x14ac:dyDescent="0.2">
      <c r="B639">
        <v>648</v>
      </c>
      <c r="C639" s="6">
        <v>19.7</v>
      </c>
      <c r="D639" s="2">
        <v>2125000</v>
      </c>
      <c r="E639" s="2" t="s">
        <v>15</v>
      </c>
      <c r="F639" s="2">
        <v>2000000</v>
      </c>
    </row>
    <row r="640" spans="2:6" x14ac:dyDescent="0.2">
      <c r="B640">
        <v>649</v>
      </c>
      <c r="C640" s="6">
        <v>22.9</v>
      </c>
      <c r="D640" s="2">
        <v>2530365</v>
      </c>
      <c r="E640" s="2" t="s">
        <v>15</v>
      </c>
      <c r="F640" s="2">
        <v>1200000</v>
      </c>
    </row>
    <row r="641" spans="2:6" x14ac:dyDescent="0.2">
      <c r="B641">
        <v>650</v>
      </c>
      <c r="C641" s="6">
        <v>11.4</v>
      </c>
      <c r="D641" s="2">
        <v>2996800</v>
      </c>
      <c r="E641" s="2">
        <v>3006800</v>
      </c>
      <c r="F641" s="2">
        <v>5000000</v>
      </c>
    </row>
    <row r="642" spans="2:6" x14ac:dyDescent="0.2">
      <c r="B642">
        <v>651</v>
      </c>
      <c r="C642" s="6">
        <v>14.4</v>
      </c>
      <c r="D642" s="2">
        <v>753950</v>
      </c>
      <c r="E642" s="2" t="s">
        <v>15</v>
      </c>
      <c r="F642" s="2">
        <v>1500000</v>
      </c>
    </row>
    <row r="643" spans="2:6" x14ac:dyDescent="0.2">
      <c r="B643">
        <v>652</v>
      </c>
      <c r="C643" s="6">
        <v>13.6</v>
      </c>
      <c r="D643" s="2">
        <v>1523000</v>
      </c>
      <c r="E643" s="2">
        <v>1793000</v>
      </c>
      <c r="F643" s="2">
        <v>2000000</v>
      </c>
    </row>
    <row r="644" spans="2:6" x14ac:dyDescent="0.2">
      <c r="B644">
        <v>653</v>
      </c>
      <c r="C644" s="6">
        <v>19.899999999999999</v>
      </c>
      <c r="D644" s="2">
        <v>4183200</v>
      </c>
      <c r="E644" s="2" t="s">
        <v>15</v>
      </c>
      <c r="F644" s="2">
        <v>5000000</v>
      </c>
    </row>
    <row r="645" spans="2:6" x14ac:dyDescent="0.2">
      <c r="B645">
        <v>654</v>
      </c>
      <c r="C645" s="6">
        <v>22.3</v>
      </c>
      <c r="D645" s="2">
        <v>4687200</v>
      </c>
      <c r="E645" s="2" t="s">
        <v>15</v>
      </c>
      <c r="F645" s="2">
        <v>5000000</v>
      </c>
    </row>
    <row r="646" spans="2:6" x14ac:dyDescent="0.2">
      <c r="B646">
        <v>655</v>
      </c>
      <c r="C646" s="6">
        <v>21.1</v>
      </c>
      <c r="D646" s="2">
        <v>4435200</v>
      </c>
      <c r="E646" s="2" t="s">
        <v>15</v>
      </c>
      <c r="F646" s="2">
        <v>5000000</v>
      </c>
    </row>
    <row r="647" spans="2:6" x14ac:dyDescent="0.2">
      <c r="B647">
        <v>656</v>
      </c>
      <c r="C647" s="6">
        <v>25.7</v>
      </c>
      <c r="D647" s="2">
        <v>5010700</v>
      </c>
      <c r="E647" s="2" t="s">
        <v>15</v>
      </c>
      <c r="F647" s="2">
        <v>1500000</v>
      </c>
    </row>
    <row r="648" spans="2:6" x14ac:dyDescent="0.2">
      <c r="B648">
        <v>657</v>
      </c>
      <c r="C648" s="6">
        <v>13.9</v>
      </c>
      <c r="D648" s="2">
        <v>733920</v>
      </c>
      <c r="E648" s="2" t="s">
        <v>15</v>
      </c>
      <c r="F648" s="2">
        <v>800000</v>
      </c>
    </row>
    <row r="649" spans="2:6" x14ac:dyDescent="0.2">
      <c r="B649">
        <v>658</v>
      </c>
      <c r="C649" s="6">
        <v>13.7</v>
      </c>
      <c r="D649" s="2">
        <v>762450</v>
      </c>
      <c r="E649" s="2" t="s">
        <v>15</v>
      </c>
      <c r="F649" s="2">
        <v>1500000</v>
      </c>
    </row>
    <row r="650" spans="2:6" x14ac:dyDescent="0.2">
      <c r="B650">
        <v>659</v>
      </c>
      <c r="C650" s="6">
        <v>14.9</v>
      </c>
      <c r="D650" s="2">
        <v>1254028.7</v>
      </c>
      <c r="E650" s="2" t="s">
        <v>15</v>
      </c>
      <c r="F650" s="2">
        <v>1100000</v>
      </c>
    </row>
    <row r="651" spans="2:6" x14ac:dyDescent="0.2">
      <c r="B651">
        <v>660</v>
      </c>
      <c r="C651" s="6">
        <v>15.4</v>
      </c>
      <c r="D651" s="2">
        <v>1296110</v>
      </c>
      <c r="E651" s="2" t="s">
        <v>15</v>
      </c>
      <c r="F651" s="2">
        <v>1100000</v>
      </c>
    </row>
    <row r="652" spans="2:6" x14ac:dyDescent="0.2">
      <c r="B652">
        <v>661</v>
      </c>
      <c r="C652" s="6">
        <v>15.5</v>
      </c>
      <c r="D652" s="2">
        <v>1304526.5</v>
      </c>
      <c r="E652" s="2" t="s">
        <v>15</v>
      </c>
      <c r="F652" s="2">
        <v>1100000</v>
      </c>
    </row>
    <row r="653" spans="2:6" x14ac:dyDescent="0.2">
      <c r="B653">
        <v>662</v>
      </c>
      <c r="C653" s="6">
        <v>16.100000000000001</v>
      </c>
      <c r="D653" s="2">
        <v>1355024.3</v>
      </c>
      <c r="E653" s="2" t="s">
        <v>15</v>
      </c>
      <c r="F653" s="2">
        <v>1100000</v>
      </c>
    </row>
    <row r="654" spans="2:6" x14ac:dyDescent="0.2">
      <c r="B654">
        <v>663</v>
      </c>
      <c r="C654" s="6">
        <v>13.6</v>
      </c>
      <c r="D654" s="2">
        <v>1144616.8</v>
      </c>
      <c r="E654" s="2" t="s">
        <v>15</v>
      </c>
      <c r="F654" s="2">
        <v>1100000</v>
      </c>
    </row>
    <row r="655" spans="2:6" x14ac:dyDescent="0.2">
      <c r="B655">
        <v>664</v>
      </c>
      <c r="C655" s="6">
        <v>15.4</v>
      </c>
      <c r="D655" s="2">
        <v>1296110.2</v>
      </c>
      <c r="E655" s="2" t="s">
        <v>15</v>
      </c>
      <c r="F655" s="2">
        <v>1100000</v>
      </c>
    </row>
    <row r="656" spans="2:6" x14ac:dyDescent="0.2">
      <c r="B656">
        <v>665</v>
      </c>
      <c r="C656" s="6">
        <v>15.4</v>
      </c>
      <c r="D656" s="2">
        <v>1296110.2</v>
      </c>
      <c r="E656" s="2" t="s">
        <v>15</v>
      </c>
      <c r="F656" s="2">
        <v>1100000</v>
      </c>
    </row>
    <row r="657" spans="2:6" x14ac:dyDescent="0.2">
      <c r="B657">
        <v>666</v>
      </c>
      <c r="C657" s="6">
        <v>14.9</v>
      </c>
      <c r="D657" s="2">
        <v>1254028.7</v>
      </c>
      <c r="E657" s="2" t="s">
        <v>15</v>
      </c>
      <c r="F657" s="2">
        <v>1100000</v>
      </c>
    </row>
    <row r="658" spans="2:6" x14ac:dyDescent="0.2">
      <c r="B658">
        <v>667</v>
      </c>
      <c r="C658" s="6">
        <v>14.9</v>
      </c>
      <c r="D658" s="2">
        <v>1254028.7</v>
      </c>
      <c r="E658" s="2" t="s">
        <v>15</v>
      </c>
      <c r="F658" s="2">
        <v>1100000</v>
      </c>
    </row>
    <row r="659" spans="2:6" x14ac:dyDescent="0.2">
      <c r="B659">
        <v>668</v>
      </c>
      <c r="C659" s="6">
        <v>29.8</v>
      </c>
      <c r="D659" s="2">
        <v>2508057.4</v>
      </c>
      <c r="E659" s="2" t="s">
        <v>15</v>
      </c>
      <c r="F659" s="2">
        <v>1100000</v>
      </c>
    </row>
    <row r="660" spans="2:6" x14ac:dyDescent="0.2">
      <c r="B660">
        <v>669</v>
      </c>
      <c r="C660" s="6">
        <v>15.4</v>
      </c>
      <c r="D660" s="2">
        <v>1296110.2</v>
      </c>
      <c r="E660" s="2" t="s">
        <v>15</v>
      </c>
      <c r="F660" s="2">
        <v>1100000</v>
      </c>
    </row>
    <row r="661" spans="2:6" x14ac:dyDescent="0.2">
      <c r="B661">
        <v>670</v>
      </c>
      <c r="C661" s="6">
        <v>15.4</v>
      </c>
      <c r="D661" s="2">
        <v>1296110.2</v>
      </c>
      <c r="E661" s="2" t="s">
        <v>15</v>
      </c>
      <c r="F661" s="2">
        <v>1100000</v>
      </c>
    </row>
    <row r="662" spans="2:6" x14ac:dyDescent="0.2">
      <c r="B662">
        <v>671</v>
      </c>
      <c r="C662" s="6">
        <v>16.100000000000001</v>
      </c>
      <c r="D662" s="2">
        <v>1355024.3</v>
      </c>
      <c r="E662" s="2" t="s">
        <v>15</v>
      </c>
      <c r="F662" s="2">
        <v>1100000</v>
      </c>
    </row>
    <row r="663" spans="2:6" x14ac:dyDescent="0.2">
      <c r="B663">
        <v>672</v>
      </c>
      <c r="C663" s="6">
        <v>15.4</v>
      </c>
      <c r="D663" s="2">
        <v>1296110.2</v>
      </c>
      <c r="E663" s="2" t="s">
        <v>15</v>
      </c>
      <c r="F663" s="2">
        <v>1100000</v>
      </c>
    </row>
    <row r="664" spans="2:6" x14ac:dyDescent="0.2">
      <c r="B664">
        <v>673</v>
      </c>
      <c r="C664" s="6">
        <v>23.2</v>
      </c>
      <c r="D664" s="2">
        <v>1952581.6</v>
      </c>
      <c r="E664" s="2" t="s">
        <v>15</v>
      </c>
      <c r="F664" s="2">
        <v>1100000</v>
      </c>
    </row>
    <row r="665" spans="2:6" x14ac:dyDescent="0.2">
      <c r="B665">
        <v>674</v>
      </c>
      <c r="C665" s="6">
        <v>14.8</v>
      </c>
      <c r="D665" s="2">
        <v>1245612.3999999999</v>
      </c>
      <c r="E665" s="2" t="s">
        <v>15</v>
      </c>
      <c r="F665" s="2">
        <v>1100000</v>
      </c>
    </row>
    <row r="666" spans="2:6" x14ac:dyDescent="0.2">
      <c r="B666">
        <v>675</v>
      </c>
      <c r="C666" s="6">
        <v>13.6</v>
      </c>
      <c r="D666" s="2">
        <v>1144616.8</v>
      </c>
      <c r="E666" s="2" t="s">
        <v>15</v>
      </c>
      <c r="F666" s="2">
        <v>1100000</v>
      </c>
    </row>
    <row r="667" spans="2:6" x14ac:dyDescent="0.2">
      <c r="B667">
        <v>676</v>
      </c>
      <c r="C667" s="6">
        <v>16.5</v>
      </c>
      <c r="D667" s="2">
        <v>1388689.5</v>
      </c>
      <c r="E667" s="2" t="s">
        <v>15</v>
      </c>
      <c r="F667" s="2">
        <v>1100000</v>
      </c>
    </row>
    <row r="668" spans="2:6" x14ac:dyDescent="0.2">
      <c r="B668">
        <v>677</v>
      </c>
      <c r="C668" s="6">
        <v>29.8</v>
      </c>
      <c r="D668" s="2">
        <v>2508057.4</v>
      </c>
      <c r="E668" s="2" t="s">
        <v>15</v>
      </c>
      <c r="F668" s="2">
        <v>1100000</v>
      </c>
    </row>
    <row r="669" spans="2:6" x14ac:dyDescent="0.2">
      <c r="B669">
        <v>678</v>
      </c>
      <c r="C669" s="6">
        <v>15.4</v>
      </c>
      <c r="D669" s="2">
        <v>1296110.2</v>
      </c>
      <c r="E669" s="2" t="s">
        <v>15</v>
      </c>
      <c r="F669" s="2">
        <v>1100000</v>
      </c>
    </row>
    <row r="670" spans="2:6" x14ac:dyDescent="0.2">
      <c r="B670">
        <v>679</v>
      </c>
      <c r="C670" s="6">
        <v>14.7</v>
      </c>
      <c r="D670" s="2">
        <v>1237196.1000000001</v>
      </c>
      <c r="E670" s="2" t="s">
        <v>15</v>
      </c>
      <c r="F670" s="2">
        <v>1100000</v>
      </c>
    </row>
    <row r="671" spans="2:6" x14ac:dyDescent="0.2">
      <c r="B671">
        <v>680</v>
      </c>
      <c r="C671" s="6">
        <v>17</v>
      </c>
      <c r="D671" s="2">
        <v>1430771</v>
      </c>
      <c r="E671" s="2" t="s">
        <v>15</v>
      </c>
      <c r="F671" s="2">
        <v>1100000</v>
      </c>
    </row>
    <row r="672" spans="2:6" x14ac:dyDescent="0.2">
      <c r="B672">
        <v>681</v>
      </c>
      <c r="C672" s="6">
        <v>29.8</v>
      </c>
      <c r="D672" s="2">
        <v>2508057.4</v>
      </c>
      <c r="E672" s="2" t="s">
        <v>15</v>
      </c>
      <c r="F672" s="2">
        <v>1100000</v>
      </c>
    </row>
    <row r="673" spans="2:6" x14ac:dyDescent="0.2">
      <c r="B673">
        <v>682</v>
      </c>
      <c r="C673" s="6">
        <v>13.6</v>
      </c>
      <c r="D673" s="2">
        <v>1144616.8</v>
      </c>
      <c r="E673" s="2" t="s">
        <v>15</v>
      </c>
      <c r="F673" s="2">
        <v>1100000</v>
      </c>
    </row>
    <row r="674" spans="2:6" x14ac:dyDescent="0.2">
      <c r="B674">
        <v>683</v>
      </c>
      <c r="C674" s="6">
        <v>15.4</v>
      </c>
      <c r="D674" s="2">
        <v>1296110.2</v>
      </c>
      <c r="E674" s="2" t="s">
        <v>15</v>
      </c>
      <c r="F674" s="2">
        <v>1100000</v>
      </c>
    </row>
    <row r="675" spans="2:6" x14ac:dyDescent="0.2">
      <c r="B675">
        <v>684</v>
      </c>
      <c r="C675" s="6">
        <v>16.5</v>
      </c>
      <c r="D675" s="2">
        <v>1388689.5</v>
      </c>
      <c r="E675" s="2" t="s">
        <v>15</v>
      </c>
      <c r="F675" s="2">
        <v>1100000</v>
      </c>
    </row>
    <row r="676" spans="2:6" x14ac:dyDescent="0.2">
      <c r="B676">
        <v>685</v>
      </c>
      <c r="C676" s="6">
        <v>15.4</v>
      </c>
      <c r="D676" s="2">
        <v>1296110.2</v>
      </c>
      <c r="E676" s="2" t="s">
        <v>15</v>
      </c>
      <c r="F676" s="2">
        <v>1100000</v>
      </c>
    </row>
    <row r="677" spans="2:6" x14ac:dyDescent="0.2">
      <c r="B677">
        <v>686</v>
      </c>
      <c r="C677" s="6">
        <v>24</v>
      </c>
      <c r="D677" s="2">
        <v>2311830</v>
      </c>
      <c r="E677" s="2" t="s">
        <v>15</v>
      </c>
      <c r="F677" s="2">
        <v>800000</v>
      </c>
    </row>
    <row r="678" spans="2:6" x14ac:dyDescent="0.2">
      <c r="B678">
        <v>688</v>
      </c>
      <c r="C678" s="6">
        <v>19.100000000000001</v>
      </c>
      <c r="D678" s="2">
        <v>860000</v>
      </c>
      <c r="E678" s="2" t="s">
        <v>15</v>
      </c>
      <c r="F678" s="2">
        <v>800000</v>
      </c>
    </row>
    <row r="679" spans="2:6" x14ac:dyDescent="0.2">
      <c r="B679">
        <v>689</v>
      </c>
      <c r="D679" s="2"/>
      <c r="E679" s="2"/>
      <c r="F679" s="2"/>
    </row>
    <row r="680" spans="2:6" x14ac:dyDescent="0.2">
      <c r="B680">
        <v>690</v>
      </c>
      <c r="D680" s="2"/>
      <c r="E680" s="2"/>
      <c r="F680" s="2"/>
    </row>
    <row r="681" spans="2:6" x14ac:dyDescent="0.2">
      <c r="B681">
        <v>691</v>
      </c>
      <c r="D681" s="2"/>
      <c r="E681" s="2"/>
      <c r="F681" s="2"/>
    </row>
    <row r="682" spans="2:6" x14ac:dyDescent="0.2">
      <c r="B682">
        <v>692</v>
      </c>
      <c r="D682" s="2"/>
      <c r="E682" s="2"/>
      <c r="F682" s="2"/>
    </row>
    <row r="683" spans="2:6" x14ac:dyDescent="0.2">
      <c r="B683">
        <v>693</v>
      </c>
      <c r="D683" s="2"/>
      <c r="E683" s="2"/>
      <c r="F683" s="2"/>
    </row>
    <row r="684" spans="2:6" x14ac:dyDescent="0.2">
      <c r="B684">
        <v>694</v>
      </c>
      <c r="D684" s="2"/>
      <c r="E684" s="2"/>
      <c r="F684" s="2"/>
    </row>
    <row r="685" spans="2:6" x14ac:dyDescent="0.2">
      <c r="B685">
        <v>695</v>
      </c>
      <c r="D685" s="2"/>
      <c r="E685" s="2"/>
      <c r="F685" s="2"/>
    </row>
    <row r="686" spans="2:6" x14ac:dyDescent="0.2">
      <c r="B686">
        <v>696</v>
      </c>
      <c r="D686" s="2"/>
      <c r="E686" s="2"/>
      <c r="F686" s="2"/>
    </row>
    <row r="687" spans="2:6" x14ac:dyDescent="0.2">
      <c r="B687">
        <v>697</v>
      </c>
      <c r="D687" s="2"/>
      <c r="E687" s="2"/>
      <c r="F687" s="2"/>
    </row>
    <row r="688" spans="2:6" x14ac:dyDescent="0.2">
      <c r="B688">
        <v>698</v>
      </c>
      <c r="D688" s="2"/>
      <c r="E688" s="2"/>
      <c r="F688" s="2"/>
    </row>
    <row r="689" spans="2:6" x14ac:dyDescent="0.2">
      <c r="B689">
        <v>699</v>
      </c>
      <c r="D689" s="2"/>
      <c r="E689" s="2"/>
      <c r="F689" s="2"/>
    </row>
    <row r="690" spans="2:6" x14ac:dyDescent="0.2">
      <c r="B690">
        <v>700</v>
      </c>
      <c r="D690" s="2"/>
      <c r="E690" s="2"/>
      <c r="F690" s="2"/>
    </row>
    <row r="691" spans="2:6" x14ac:dyDescent="0.2">
      <c r="B691">
        <v>701</v>
      </c>
      <c r="D691" s="2"/>
      <c r="E691" s="2"/>
      <c r="F691" s="2"/>
    </row>
    <row r="692" spans="2:6" x14ac:dyDescent="0.2">
      <c r="B692">
        <v>702</v>
      </c>
      <c r="D692" s="2"/>
      <c r="E692" s="2"/>
      <c r="F692" s="2"/>
    </row>
    <row r="693" spans="2:6" x14ac:dyDescent="0.2">
      <c r="B693">
        <v>703</v>
      </c>
      <c r="D693" s="2"/>
      <c r="E693" s="2"/>
      <c r="F693" s="2"/>
    </row>
    <row r="694" spans="2:6" x14ac:dyDescent="0.2">
      <c r="B694">
        <v>704</v>
      </c>
      <c r="D694" s="2"/>
      <c r="E694" s="2"/>
      <c r="F694" s="2"/>
    </row>
    <row r="695" spans="2:6" x14ac:dyDescent="0.2">
      <c r="B695">
        <v>705</v>
      </c>
      <c r="D695" s="2"/>
      <c r="E695" s="2"/>
      <c r="F695" s="2"/>
    </row>
    <row r="696" spans="2:6" x14ac:dyDescent="0.2">
      <c r="B696">
        <v>706</v>
      </c>
      <c r="D696" s="2"/>
      <c r="E696" s="2"/>
      <c r="F696" s="2"/>
    </row>
    <row r="697" spans="2:6" x14ac:dyDescent="0.2">
      <c r="B697">
        <v>707</v>
      </c>
      <c r="D697" s="2"/>
      <c r="E697" s="2"/>
      <c r="F697" s="2"/>
    </row>
    <row r="698" spans="2:6" x14ac:dyDescent="0.2">
      <c r="B698">
        <v>708</v>
      </c>
      <c r="D698" s="2"/>
      <c r="E698" s="2"/>
      <c r="F698" s="2"/>
    </row>
    <row r="699" spans="2:6" x14ac:dyDescent="0.2">
      <c r="B699">
        <v>709</v>
      </c>
      <c r="D699" s="2"/>
      <c r="E699" s="2"/>
      <c r="F699" s="2"/>
    </row>
    <row r="700" spans="2:6" x14ac:dyDescent="0.2">
      <c r="B700">
        <v>710</v>
      </c>
      <c r="D700" s="2"/>
      <c r="E700" s="2"/>
      <c r="F700" s="2"/>
    </row>
    <row r="701" spans="2:6" x14ac:dyDescent="0.2">
      <c r="B701">
        <v>711</v>
      </c>
      <c r="D701" s="2"/>
      <c r="E701" s="2"/>
      <c r="F701" s="2"/>
    </row>
    <row r="702" spans="2:6" x14ac:dyDescent="0.2">
      <c r="B702">
        <v>712</v>
      </c>
      <c r="D702" s="2"/>
      <c r="E702" s="2"/>
      <c r="F702" s="2"/>
    </row>
    <row r="703" spans="2:6" x14ac:dyDescent="0.2">
      <c r="B703">
        <v>713</v>
      </c>
      <c r="D703" s="2"/>
      <c r="E703" s="2"/>
      <c r="F703" s="2"/>
    </row>
    <row r="704" spans="2:6" x14ac:dyDescent="0.2">
      <c r="B704">
        <v>714</v>
      </c>
      <c r="D704" s="2"/>
      <c r="E704" s="2"/>
      <c r="F704" s="2"/>
    </row>
    <row r="705" spans="2:6" x14ac:dyDescent="0.2">
      <c r="B705">
        <v>715</v>
      </c>
      <c r="D705" s="2"/>
      <c r="E705" s="2"/>
      <c r="F705" s="2"/>
    </row>
    <row r="706" spans="2:6" x14ac:dyDescent="0.2">
      <c r="B706">
        <v>716</v>
      </c>
      <c r="D706" s="2"/>
      <c r="E706" s="2"/>
      <c r="F706" s="2"/>
    </row>
    <row r="707" spans="2:6" x14ac:dyDescent="0.2">
      <c r="B707">
        <v>717</v>
      </c>
      <c r="D707" s="2"/>
      <c r="E707" s="2"/>
      <c r="F707" s="2"/>
    </row>
    <row r="708" spans="2:6" x14ac:dyDescent="0.2">
      <c r="B708">
        <v>718</v>
      </c>
      <c r="D708" s="2"/>
      <c r="E708" s="2"/>
      <c r="F708" s="2"/>
    </row>
    <row r="709" spans="2:6" x14ac:dyDescent="0.2">
      <c r="B709">
        <v>719</v>
      </c>
      <c r="D709" s="2"/>
      <c r="E709" s="2"/>
      <c r="F709" s="2"/>
    </row>
    <row r="710" spans="2:6" x14ac:dyDescent="0.2">
      <c r="B710">
        <v>720</v>
      </c>
      <c r="D710" s="2"/>
      <c r="E710" s="2"/>
      <c r="F710" s="2"/>
    </row>
    <row r="711" spans="2:6" x14ac:dyDescent="0.2">
      <c r="B711">
        <v>721</v>
      </c>
      <c r="D711" s="2"/>
      <c r="E711" s="2"/>
      <c r="F711" s="2"/>
    </row>
    <row r="712" spans="2:6" x14ac:dyDescent="0.2">
      <c r="B712">
        <v>722</v>
      </c>
      <c r="D712" s="2"/>
      <c r="E712" s="2"/>
      <c r="F712" s="2"/>
    </row>
    <row r="713" spans="2:6" x14ac:dyDescent="0.2">
      <c r="B713">
        <v>723</v>
      </c>
      <c r="D713" s="2"/>
      <c r="E713" s="2"/>
      <c r="F713" s="2"/>
    </row>
    <row r="714" spans="2:6" x14ac:dyDescent="0.2">
      <c r="B714">
        <v>724</v>
      </c>
      <c r="D714" s="2"/>
      <c r="E714" s="2"/>
      <c r="F714" s="2"/>
    </row>
    <row r="715" spans="2:6" x14ac:dyDescent="0.2">
      <c r="B715">
        <v>725</v>
      </c>
      <c r="D715" s="2"/>
      <c r="E715" s="2"/>
      <c r="F715" s="2"/>
    </row>
    <row r="716" spans="2:6" x14ac:dyDescent="0.2">
      <c r="B716">
        <v>726</v>
      </c>
      <c r="D716" s="2"/>
      <c r="E716" s="2"/>
      <c r="F716" s="2"/>
    </row>
    <row r="717" spans="2:6" x14ac:dyDescent="0.2">
      <c r="B717">
        <v>727</v>
      </c>
      <c r="D717" s="2"/>
      <c r="E717" s="2"/>
      <c r="F717" s="2"/>
    </row>
    <row r="718" spans="2:6" x14ac:dyDescent="0.2">
      <c r="B718">
        <v>728</v>
      </c>
      <c r="D718" s="2"/>
      <c r="E718" s="2"/>
      <c r="F718" s="2"/>
    </row>
    <row r="719" spans="2:6" x14ac:dyDescent="0.2">
      <c r="B719">
        <v>729</v>
      </c>
      <c r="D719" s="2"/>
      <c r="E719" s="2"/>
      <c r="F719" s="2"/>
    </row>
    <row r="720" spans="2:6" x14ac:dyDescent="0.2">
      <c r="B720">
        <v>730</v>
      </c>
      <c r="D720" s="2"/>
      <c r="E720" s="2"/>
      <c r="F720" s="2"/>
    </row>
    <row r="721" spans="2:6" x14ac:dyDescent="0.2">
      <c r="B721">
        <v>731</v>
      </c>
      <c r="D721" s="2"/>
      <c r="E721" s="2"/>
      <c r="F721" s="2"/>
    </row>
    <row r="722" spans="2:6" x14ac:dyDescent="0.2">
      <c r="B722">
        <v>732</v>
      </c>
      <c r="D722" s="2"/>
      <c r="E722" s="2"/>
      <c r="F722" s="2"/>
    </row>
    <row r="723" spans="2:6" x14ac:dyDescent="0.2">
      <c r="B723">
        <v>733</v>
      </c>
      <c r="D723" s="2"/>
      <c r="E723" s="2"/>
      <c r="F723" s="2"/>
    </row>
    <row r="724" spans="2:6" x14ac:dyDescent="0.2">
      <c r="B724">
        <v>734</v>
      </c>
      <c r="D724" s="2"/>
      <c r="E724" s="2"/>
      <c r="F724" s="2"/>
    </row>
    <row r="725" spans="2:6" x14ac:dyDescent="0.2">
      <c r="B725">
        <v>735</v>
      </c>
      <c r="D725" s="2"/>
      <c r="E725" s="2"/>
      <c r="F725" s="2"/>
    </row>
    <row r="726" spans="2:6" x14ac:dyDescent="0.2">
      <c r="B726">
        <v>736</v>
      </c>
      <c r="D726" s="2"/>
      <c r="E726" s="2"/>
      <c r="F726" s="2"/>
    </row>
    <row r="727" spans="2:6" x14ac:dyDescent="0.2">
      <c r="B727">
        <v>737</v>
      </c>
      <c r="D727" s="2"/>
      <c r="E727" s="2"/>
      <c r="F727" s="2"/>
    </row>
    <row r="728" spans="2:6" x14ac:dyDescent="0.2">
      <c r="B728">
        <v>738</v>
      </c>
      <c r="D728" s="2"/>
      <c r="E728" s="2"/>
      <c r="F728" s="2"/>
    </row>
    <row r="729" spans="2:6" x14ac:dyDescent="0.2">
      <c r="B729">
        <v>739</v>
      </c>
      <c r="D729" s="2"/>
      <c r="E729" s="2"/>
      <c r="F729" s="2"/>
    </row>
    <row r="730" spans="2:6" x14ac:dyDescent="0.2">
      <c r="B730">
        <v>740</v>
      </c>
      <c r="D730" s="2"/>
      <c r="E730" s="2"/>
      <c r="F730" s="2"/>
    </row>
    <row r="731" spans="2:6" x14ac:dyDescent="0.2">
      <c r="B731">
        <v>741</v>
      </c>
      <c r="D731" s="2"/>
      <c r="E731" s="2"/>
      <c r="F731" s="2"/>
    </row>
    <row r="732" spans="2:6" x14ac:dyDescent="0.2">
      <c r="B732">
        <v>742</v>
      </c>
      <c r="D732" s="2"/>
      <c r="E732" s="2"/>
      <c r="F732" s="2"/>
    </row>
    <row r="733" spans="2:6" x14ac:dyDescent="0.2">
      <c r="B733">
        <v>743</v>
      </c>
      <c r="D733" s="2"/>
      <c r="E733" s="2"/>
      <c r="F733" s="2"/>
    </row>
    <row r="734" spans="2:6" x14ac:dyDescent="0.2">
      <c r="B734">
        <v>744</v>
      </c>
      <c r="D734" s="2"/>
      <c r="E734" s="2"/>
      <c r="F734" s="2"/>
    </row>
    <row r="735" spans="2:6" x14ac:dyDescent="0.2">
      <c r="B735">
        <v>745</v>
      </c>
      <c r="D735" s="2"/>
      <c r="E735" s="2"/>
      <c r="F735" s="2"/>
    </row>
    <row r="736" spans="2:6" x14ac:dyDescent="0.2">
      <c r="B736">
        <v>746</v>
      </c>
      <c r="D736" s="2"/>
      <c r="E736" s="2"/>
      <c r="F736" s="2"/>
    </row>
    <row r="737" spans="2:6" x14ac:dyDescent="0.2">
      <c r="B737">
        <v>747</v>
      </c>
      <c r="D737" s="2"/>
      <c r="E737" s="2"/>
      <c r="F737" s="2"/>
    </row>
    <row r="738" spans="2:6" x14ac:dyDescent="0.2">
      <c r="B738">
        <v>748</v>
      </c>
      <c r="D738" s="2"/>
      <c r="E738" s="2"/>
      <c r="F738" s="2"/>
    </row>
    <row r="739" spans="2:6" x14ac:dyDescent="0.2">
      <c r="B739">
        <v>749</v>
      </c>
      <c r="D739" s="2"/>
      <c r="E739" s="2"/>
      <c r="F739" s="2"/>
    </row>
    <row r="740" spans="2:6" x14ac:dyDescent="0.2">
      <c r="B740">
        <v>750</v>
      </c>
      <c r="D740" s="2"/>
      <c r="E740" s="2"/>
      <c r="F740" s="2"/>
    </row>
    <row r="741" spans="2:6" x14ac:dyDescent="0.2">
      <c r="B741">
        <v>751</v>
      </c>
      <c r="D741" s="2"/>
      <c r="E741" s="2"/>
      <c r="F741" s="2"/>
    </row>
    <row r="742" spans="2:6" x14ac:dyDescent="0.2">
      <c r="B742">
        <v>752</v>
      </c>
      <c r="D742" s="2"/>
      <c r="E742" s="2"/>
      <c r="F742" s="2"/>
    </row>
    <row r="743" spans="2:6" x14ac:dyDescent="0.2">
      <c r="B743">
        <v>753</v>
      </c>
      <c r="D743" s="2"/>
      <c r="E743" s="2"/>
      <c r="F743" s="2"/>
    </row>
    <row r="744" spans="2:6" x14ac:dyDescent="0.2">
      <c r="B744">
        <v>754</v>
      </c>
      <c r="D744" s="2"/>
      <c r="E744" s="2"/>
      <c r="F744" s="2"/>
    </row>
    <row r="745" spans="2:6" x14ac:dyDescent="0.2">
      <c r="B745">
        <v>755</v>
      </c>
    </row>
    <row r="746" spans="2:6" x14ac:dyDescent="0.2">
      <c r="B746">
        <v>756</v>
      </c>
    </row>
    <row r="747" spans="2:6" x14ac:dyDescent="0.2">
      <c r="B747">
        <v>757</v>
      </c>
    </row>
    <row r="748" spans="2:6" x14ac:dyDescent="0.2">
      <c r="B748">
        <v>758</v>
      </c>
    </row>
    <row r="749" spans="2:6" x14ac:dyDescent="0.2">
      <c r="B749">
        <v>759</v>
      </c>
    </row>
    <row r="750" spans="2:6" x14ac:dyDescent="0.2">
      <c r="B750">
        <v>760</v>
      </c>
    </row>
    <row r="751" spans="2:6" x14ac:dyDescent="0.2">
      <c r="B751">
        <v>761</v>
      </c>
    </row>
    <row r="752" spans="2:6" x14ac:dyDescent="0.2">
      <c r="B752">
        <v>762</v>
      </c>
    </row>
    <row r="753" spans="2:2" x14ac:dyDescent="0.2">
      <c r="B753">
        <v>763</v>
      </c>
    </row>
    <row r="754" spans="2:2" x14ac:dyDescent="0.2">
      <c r="B754">
        <v>764</v>
      </c>
    </row>
    <row r="755" spans="2:2" x14ac:dyDescent="0.2">
      <c r="B755">
        <v>765</v>
      </c>
    </row>
    <row r="756" spans="2:2" x14ac:dyDescent="0.2">
      <c r="B756">
        <v>766</v>
      </c>
    </row>
    <row r="757" spans="2:2" x14ac:dyDescent="0.2">
      <c r="B757">
        <v>767</v>
      </c>
    </row>
    <row r="758" spans="2:2" x14ac:dyDescent="0.2">
      <c r="B758">
        <v>768</v>
      </c>
    </row>
    <row r="759" spans="2:2" x14ac:dyDescent="0.2">
      <c r="B759">
        <v>769</v>
      </c>
    </row>
    <row r="760" spans="2:2" x14ac:dyDescent="0.2">
      <c r="B760">
        <v>770</v>
      </c>
    </row>
    <row r="761" spans="2:2" x14ac:dyDescent="0.2">
      <c r="B761">
        <v>771</v>
      </c>
    </row>
    <row r="762" spans="2:2" x14ac:dyDescent="0.2">
      <c r="B762">
        <v>772</v>
      </c>
    </row>
    <row r="763" spans="2:2" x14ac:dyDescent="0.2">
      <c r="B763">
        <v>773</v>
      </c>
    </row>
    <row r="764" spans="2:2" x14ac:dyDescent="0.2">
      <c r="B764">
        <v>774</v>
      </c>
    </row>
    <row r="765" spans="2:2" x14ac:dyDescent="0.2">
      <c r="B765">
        <v>775</v>
      </c>
    </row>
    <row r="766" spans="2:2" x14ac:dyDescent="0.2">
      <c r="B766">
        <v>776</v>
      </c>
    </row>
    <row r="767" spans="2:2" x14ac:dyDescent="0.2">
      <c r="B767">
        <v>777</v>
      </c>
    </row>
    <row r="768" spans="2:2" x14ac:dyDescent="0.2">
      <c r="B768">
        <v>778</v>
      </c>
    </row>
    <row r="769" spans="2:2" x14ac:dyDescent="0.2">
      <c r="B769">
        <v>779</v>
      </c>
    </row>
    <row r="770" spans="2:2" x14ac:dyDescent="0.2">
      <c r="B770">
        <v>780</v>
      </c>
    </row>
    <row r="771" spans="2:2" x14ac:dyDescent="0.2">
      <c r="B771">
        <v>781</v>
      </c>
    </row>
    <row r="772" spans="2:2" x14ac:dyDescent="0.2">
      <c r="B772">
        <v>782</v>
      </c>
    </row>
    <row r="773" spans="2:2" x14ac:dyDescent="0.2">
      <c r="B773">
        <v>783</v>
      </c>
    </row>
    <row r="774" spans="2:2" x14ac:dyDescent="0.2">
      <c r="B774">
        <v>784</v>
      </c>
    </row>
    <row r="775" spans="2:2" x14ac:dyDescent="0.2">
      <c r="B775">
        <v>785</v>
      </c>
    </row>
    <row r="776" spans="2:2" x14ac:dyDescent="0.2">
      <c r="B776">
        <v>786</v>
      </c>
    </row>
    <row r="777" spans="2:2" x14ac:dyDescent="0.2">
      <c r="B777">
        <v>787</v>
      </c>
    </row>
    <row r="778" spans="2:2" x14ac:dyDescent="0.2">
      <c r="B778">
        <v>788</v>
      </c>
    </row>
    <row r="779" spans="2:2" x14ac:dyDescent="0.2">
      <c r="B779">
        <v>789</v>
      </c>
    </row>
    <row r="780" spans="2:2" x14ac:dyDescent="0.2">
      <c r="B780">
        <v>790</v>
      </c>
    </row>
    <row r="781" spans="2:2" x14ac:dyDescent="0.2">
      <c r="B781">
        <v>791</v>
      </c>
    </row>
    <row r="782" spans="2:2" x14ac:dyDescent="0.2">
      <c r="B782">
        <v>792</v>
      </c>
    </row>
    <row r="783" spans="2:2" x14ac:dyDescent="0.2">
      <c r="B783">
        <v>793</v>
      </c>
    </row>
    <row r="784" spans="2:2" x14ac:dyDescent="0.2">
      <c r="B784">
        <v>794</v>
      </c>
    </row>
    <row r="785" spans="2:2" x14ac:dyDescent="0.2">
      <c r="B785">
        <v>795</v>
      </c>
    </row>
    <row r="786" spans="2:2" x14ac:dyDescent="0.2">
      <c r="B786">
        <v>796</v>
      </c>
    </row>
    <row r="787" spans="2:2" x14ac:dyDescent="0.2">
      <c r="B787">
        <v>797</v>
      </c>
    </row>
    <row r="788" spans="2:2" x14ac:dyDescent="0.2">
      <c r="B788">
        <v>798</v>
      </c>
    </row>
    <row r="789" spans="2:2" x14ac:dyDescent="0.2">
      <c r="B789">
        <v>799</v>
      </c>
    </row>
    <row r="790" spans="2:2" x14ac:dyDescent="0.2">
      <c r="B790">
        <v>800</v>
      </c>
    </row>
    <row r="791" spans="2:2" x14ac:dyDescent="0.2">
      <c r="B791">
        <v>801</v>
      </c>
    </row>
    <row r="792" spans="2:2" x14ac:dyDescent="0.2">
      <c r="B792">
        <v>802</v>
      </c>
    </row>
    <row r="793" spans="2:2" x14ac:dyDescent="0.2">
      <c r="B793">
        <v>803</v>
      </c>
    </row>
    <row r="794" spans="2:2" x14ac:dyDescent="0.2">
      <c r="B794">
        <v>804</v>
      </c>
    </row>
    <row r="795" spans="2:2" x14ac:dyDescent="0.2">
      <c r="B795">
        <v>805</v>
      </c>
    </row>
    <row r="796" spans="2:2" x14ac:dyDescent="0.2">
      <c r="B796">
        <v>806</v>
      </c>
    </row>
    <row r="797" spans="2:2" x14ac:dyDescent="0.2">
      <c r="B797">
        <v>807</v>
      </c>
    </row>
    <row r="798" spans="2:2" x14ac:dyDescent="0.2">
      <c r="B798">
        <v>808</v>
      </c>
    </row>
    <row r="799" spans="2:2" x14ac:dyDescent="0.2">
      <c r="B799">
        <v>809</v>
      </c>
    </row>
    <row r="800" spans="2:2" x14ac:dyDescent="0.2">
      <c r="B800">
        <v>810</v>
      </c>
    </row>
    <row r="801" spans="2:2" x14ac:dyDescent="0.2">
      <c r="B801">
        <v>811</v>
      </c>
    </row>
    <row r="802" spans="2:2" x14ac:dyDescent="0.2">
      <c r="B802">
        <v>812</v>
      </c>
    </row>
    <row r="803" spans="2:2" x14ac:dyDescent="0.2">
      <c r="B803">
        <v>813</v>
      </c>
    </row>
    <row r="804" spans="2:2" x14ac:dyDescent="0.2">
      <c r="B804">
        <v>814</v>
      </c>
    </row>
    <row r="805" spans="2:2" x14ac:dyDescent="0.2">
      <c r="B805">
        <v>815</v>
      </c>
    </row>
    <row r="806" spans="2:2" x14ac:dyDescent="0.2">
      <c r="B806">
        <v>816</v>
      </c>
    </row>
    <row r="807" spans="2:2" x14ac:dyDescent="0.2">
      <c r="B807">
        <v>817</v>
      </c>
    </row>
    <row r="808" spans="2:2" x14ac:dyDescent="0.2">
      <c r="B808">
        <v>818</v>
      </c>
    </row>
    <row r="809" spans="2:2" x14ac:dyDescent="0.2">
      <c r="B809">
        <v>819</v>
      </c>
    </row>
    <row r="810" spans="2:2" x14ac:dyDescent="0.2">
      <c r="B810">
        <v>820</v>
      </c>
    </row>
    <row r="811" spans="2:2" x14ac:dyDescent="0.2">
      <c r="B811">
        <v>821</v>
      </c>
    </row>
    <row r="812" spans="2:2" x14ac:dyDescent="0.2">
      <c r="B812">
        <v>822</v>
      </c>
    </row>
    <row r="813" spans="2:2" x14ac:dyDescent="0.2">
      <c r="B813">
        <v>823</v>
      </c>
    </row>
    <row r="814" spans="2:2" x14ac:dyDescent="0.2">
      <c r="B814">
        <v>824</v>
      </c>
    </row>
    <row r="815" spans="2:2" x14ac:dyDescent="0.2">
      <c r="B815">
        <v>825</v>
      </c>
    </row>
    <row r="816" spans="2:2" x14ac:dyDescent="0.2">
      <c r="B816">
        <v>826</v>
      </c>
    </row>
    <row r="817" spans="2:2" x14ac:dyDescent="0.2">
      <c r="B817">
        <v>827</v>
      </c>
    </row>
    <row r="818" spans="2:2" x14ac:dyDescent="0.2">
      <c r="B818">
        <v>828</v>
      </c>
    </row>
    <row r="819" spans="2:2" x14ac:dyDescent="0.2">
      <c r="B819">
        <v>829</v>
      </c>
    </row>
    <row r="820" spans="2:2" x14ac:dyDescent="0.2">
      <c r="B820">
        <v>830</v>
      </c>
    </row>
    <row r="821" spans="2:2" x14ac:dyDescent="0.2">
      <c r="B821">
        <v>831</v>
      </c>
    </row>
    <row r="822" spans="2:2" x14ac:dyDescent="0.2">
      <c r="B822">
        <v>832</v>
      </c>
    </row>
    <row r="823" spans="2:2" x14ac:dyDescent="0.2">
      <c r="B823">
        <v>833</v>
      </c>
    </row>
    <row r="824" spans="2:2" x14ac:dyDescent="0.2">
      <c r="B824">
        <v>834</v>
      </c>
    </row>
    <row r="825" spans="2:2" x14ac:dyDescent="0.2">
      <c r="B825">
        <v>835</v>
      </c>
    </row>
    <row r="826" spans="2:2" x14ac:dyDescent="0.2">
      <c r="B826">
        <v>836</v>
      </c>
    </row>
    <row r="827" spans="2:2" x14ac:dyDescent="0.2">
      <c r="B827">
        <v>837</v>
      </c>
    </row>
    <row r="828" spans="2:2" x14ac:dyDescent="0.2">
      <c r="B828">
        <v>838</v>
      </c>
    </row>
    <row r="829" spans="2:2" x14ac:dyDescent="0.2">
      <c r="B829">
        <v>839</v>
      </c>
    </row>
    <row r="830" spans="2:2" x14ac:dyDescent="0.2">
      <c r="B830">
        <v>840</v>
      </c>
    </row>
    <row r="831" spans="2:2" x14ac:dyDescent="0.2">
      <c r="B831">
        <v>841</v>
      </c>
    </row>
    <row r="832" spans="2:2" x14ac:dyDescent="0.2">
      <c r="B832">
        <v>842</v>
      </c>
    </row>
    <row r="833" spans="2:2" x14ac:dyDescent="0.2">
      <c r="B833">
        <v>843</v>
      </c>
    </row>
    <row r="834" spans="2:2" x14ac:dyDescent="0.2">
      <c r="B834">
        <v>844</v>
      </c>
    </row>
    <row r="835" spans="2:2" x14ac:dyDescent="0.2">
      <c r="B835">
        <v>845</v>
      </c>
    </row>
    <row r="836" spans="2:2" x14ac:dyDescent="0.2">
      <c r="B836">
        <v>846</v>
      </c>
    </row>
    <row r="837" spans="2:2" x14ac:dyDescent="0.2">
      <c r="B837">
        <v>847</v>
      </c>
    </row>
    <row r="838" spans="2:2" x14ac:dyDescent="0.2">
      <c r="B838">
        <v>848</v>
      </c>
    </row>
    <row r="839" spans="2:2" x14ac:dyDescent="0.2">
      <c r="B839">
        <v>849</v>
      </c>
    </row>
    <row r="840" spans="2:2" x14ac:dyDescent="0.2">
      <c r="B840">
        <v>850</v>
      </c>
    </row>
    <row r="841" spans="2:2" x14ac:dyDescent="0.2">
      <c r="B841">
        <v>851</v>
      </c>
    </row>
    <row r="842" spans="2:2" x14ac:dyDescent="0.2">
      <c r="B842">
        <v>852</v>
      </c>
    </row>
    <row r="843" spans="2:2" x14ac:dyDescent="0.2">
      <c r="B843">
        <v>853</v>
      </c>
    </row>
    <row r="844" spans="2:2" x14ac:dyDescent="0.2">
      <c r="B844">
        <v>854</v>
      </c>
    </row>
    <row r="845" spans="2:2" x14ac:dyDescent="0.2">
      <c r="B845">
        <v>855</v>
      </c>
    </row>
    <row r="846" spans="2:2" x14ac:dyDescent="0.2">
      <c r="B846">
        <v>856</v>
      </c>
    </row>
    <row r="847" spans="2:2" x14ac:dyDescent="0.2">
      <c r="B847">
        <v>857</v>
      </c>
    </row>
    <row r="848" spans="2:2" x14ac:dyDescent="0.2">
      <c r="B848">
        <v>858</v>
      </c>
    </row>
    <row r="849" spans="2:2" x14ac:dyDescent="0.2">
      <c r="B849">
        <v>859</v>
      </c>
    </row>
  </sheetData>
  <autoFilter ref="B2:F849" xr:uid="{5193365B-22E2-D84A-AD0F-77AEF3CE6A66}"/>
  <conditionalFormatting sqref="B3:F4 B5:B849 C5:F744">
    <cfRule type="containsBlanks" dxfId="5" priority="5">
      <formula>LEN(TRIM(B3))=0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3365B-22E2-D84A-AD0F-77AEF3CE6A66}">
  <dimension ref="B2:Z861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K2" sqref="K2"/>
    </sheetView>
  </sheetViews>
  <sheetFormatPr baseColWidth="10" defaultRowHeight="16" x14ac:dyDescent="0.2"/>
  <cols>
    <col min="1" max="1" width="1.83203125" customWidth="1"/>
    <col min="2" max="2" width="4.83203125" customWidth="1"/>
    <col min="3" max="3" width="31.83203125" customWidth="1"/>
    <col min="4" max="6" width="6.83203125" customWidth="1"/>
    <col min="7" max="7" width="7" customWidth="1"/>
    <col min="8" max="8" width="9.1640625" customWidth="1"/>
    <col min="15" max="16" width="11.6640625" customWidth="1"/>
    <col min="17" max="17" width="17" customWidth="1"/>
    <col min="19" max="19" width="23.5" customWidth="1"/>
    <col min="24" max="24" width="9.1640625" customWidth="1"/>
  </cols>
  <sheetData>
    <row r="2" spans="2:26" ht="68" x14ac:dyDescent="0.2">
      <c r="B2" s="17" t="s">
        <v>106</v>
      </c>
      <c r="C2" s="18" t="s">
        <v>0</v>
      </c>
      <c r="D2" s="18" t="s">
        <v>70</v>
      </c>
      <c r="E2" s="18" t="s">
        <v>72</v>
      </c>
      <c r="F2" s="18" t="s">
        <v>462</v>
      </c>
      <c r="G2" s="18" t="s">
        <v>93</v>
      </c>
      <c r="H2" s="18" t="s">
        <v>108</v>
      </c>
      <c r="I2" s="18" t="s">
        <v>1</v>
      </c>
      <c r="J2" s="18" t="s">
        <v>2</v>
      </c>
      <c r="K2" s="18" t="s">
        <v>3</v>
      </c>
      <c r="L2" s="18" t="s">
        <v>1045</v>
      </c>
      <c r="M2" s="18" t="s">
        <v>172</v>
      </c>
      <c r="N2" s="18" t="s">
        <v>21</v>
      </c>
      <c r="O2" s="18" t="s">
        <v>463</v>
      </c>
      <c r="P2" s="18" t="s">
        <v>10</v>
      </c>
      <c r="Q2" s="18" t="s">
        <v>4</v>
      </c>
      <c r="R2" s="18" t="s">
        <v>5</v>
      </c>
      <c r="S2" s="18" t="s">
        <v>6</v>
      </c>
      <c r="T2" s="18" t="s">
        <v>11</v>
      </c>
      <c r="U2" s="18" t="s">
        <v>52</v>
      </c>
      <c r="V2" s="18" t="s">
        <v>111</v>
      </c>
      <c r="W2" s="18" t="s">
        <v>25</v>
      </c>
      <c r="X2" s="18" t="s">
        <v>32</v>
      </c>
      <c r="Y2" s="18" t="s">
        <v>27</v>
      </c>
      <c r="Z2" s="18" t="s">
        <v>13</v>
      </c>
    </row>
    <row r="3" spans="2:26" x14ac:dyDescent="0.2">
      <c r="B3">
        <v>1</v>
      </c>
      <c r="C3" t="s">
        <v>848</v>
      </c>
      <c r="D3" s="5">
        <v>22</v>
      </c>
      <c r="F3">
        <v>2001</v>
      </c>
      <c r="I3">
        <v>14.9</v>
      </c>
      <c r="J3" s="2">
        <v>3767000</v>
      </c>
      <c r="K3" s="2">
        <v>3804670</v>
      </c>
      <c r="L3" s="2">
        <f>AVERAGE(2700000,5000000,3700000,10000000,7000000,4200000,3900000,6500000,7500000)</f>
        <v>5611111.111111111</v>
      </c>
      <c r="M3" s="2" t="s">
        <v>173</v>
      </c>
      <c r="N3" s="2"/>
      <c r="O3" s="3">
        <v>45685</v>
      </c>
      <c r="P3" s="3">
        <v>45687</v>
      </c>
      <c r="Q3" t="s">
        <v>8</v>
      </c>
      <c r="R3" t="s">
        <v>9</v>
      </c>
      <c r="S3" t="s">
        <v>7</v>
      </c>
      <c r="T3" t="s">
        <v>12</v>
      </c>
      <c r="U3" t="s">
        <v>53</v>
      </c>
      <c r="W3" t="s">
        <v>24</v>
      </c>
      <c r="X3" t="s">
        <v>33</v>
      </c>
      <c r="Z3" t="s">
        <v>14</v>
      </c>
    </row>
    <row r="4" spans="2:26" x14ac:dyDescent="0.2">
      <c r="B4">
        <v>2</v>
      </c>
      <c r="C4" t="s">
        <v>849</v>
      </c>
      <c r="D4" s="5">
        <v>6</v>
      </c>
      <c r="I4">
        <v>18.600000000000001</v>
      </c>
      <c r="J4" s="2">
        <v>625300</v>
      </c>
      <c r="K4" s="2" t="s">
        <v>15</v>
      </c>
      <c r="L4" s="2">
        <f>AVERAGE(1200000,1239000,600000,530000,1450000,1390000,900000,900000)</f>
        <v>1026125</v>
      </c>
      <c r="M4" s="2" t="s">
        <v>173</v>
      </c>
      <c r="N4" s="2"/>
      <c r="O4" s="3">
        <v>45685</v>
      </c>
      <c r="P4" s="3">
        <v>45687</v>
      </c>
      <c r="Q4" t="s">
        <v>8</v>
      </c>
      <c r="R4" t="s">
        <v>9</v>
      </c>
      <c r="S4" t="s">
        <v>16</v>
      </c>
      <c r="T4" t="s">
        <v>17</v>
      </c>
      <c r="U4" t="s">
        <v>53</v>
      </c>
      <c r="W4" t="s">
        <v>24</v>
      </c>
      <c r="X4" t="s">
        <v>33</v>
      </c>
      <c r="Z4" t="s">
        <v>18</v>
      </c>
    </row>
    <row r="5" spans="2:26" x14ac:dyDescent="0.2">
      <c r="B5">
        <v>3</v>
      </c>
      <c r="C5" t="s">
        <v>850</v>
      </c>
      <c r="D5" s="5">
        <v>3</v>
      </c>
      <c r="I5">
        <v>17.399999999999999</v>
      </c>
      <c r="J5" s="2">
        <v>2152700</v>
      </c>
      <c r="K5" s="2" t="s">
        <v>15</v>
      </c>
      <c r="L5" s="2">
        <f>AVERAGE(2750000,2750000,2600000,2700000,2500000,2300000)</f>
        <v>2600000</v>
      </c>
      <c r="M5" s="2" t="s">
        <v>173</v>
      </c>
      <c r="N5" s="2">
        <v>350000</v>
      </c>
      <c r="O5" s="3">
        <v>45681</v>
      </c>
      <c r="P5" s="3"/>
      <c r="Q5" t="s">
        <v>19</v>
      </c>
      <c r="S5" t="s">
        <v>20</v>
      </c>
      <c r="T5" t="s">
        <v>12</v>
      </c>
      <c r="U5" t="s">
        <v>53</v>
      </c>
      <c r="W5" t="s">
        <v>24</v>
      </c>
      <c r="X5" t="s">
        <v>33</v>
      </c>
      <c r="Z5" t="s">
        <v>22</v>
      </c>
    </row>
    <row r="6" spans="2:26" x14ac:dyDescent="0.2">
      <c r="B6">
        <v>4</v>
      </c>
      <c r="C6" t="s">
        <v>851</v>
      </c>
      <c r="D6" s="5">
        <v>13</v>
      </c>
      <c r="F6">
        <v>2019</v>
      </c>
      <c r="I6">
        <v>12.5</v>
      </c>
      <c r="J6" s="2">
        <v>1115000</v>
      </c>
      <c r="K6" s="2">
        <v>1325000</v>
      </c>
      <c r="L6" s="2">
        <f>AVERAGE(1500000,1800000,2500000,2100000,2250000,1900000,2500000,2550000,1700000,2200000,1850000,2500000)</f>
        <v>2112500</v>
      </c>
      <c r="M6" s="2" t="s">
        <v>173</v>
      </c>
      <c r="N6" s="2"/>
      <c r="O6" s="3">
        <v>45681</v>
      </c>
      <c r="P6" s="3">
        <v>45686</v>
      </c>
      <c r="Q6" t="s">
        <v>19</v>
      </c>
      <c r="S6" t="s">
        <v>23</v>
      </c>
      <c r="T6" t="s">
        <v>12</v>
      </c>
      <c r="U6" t="s">
        <v>53</v>
      </c>
      <c r="W6" t="s">
        <v>24</v>
      </c>
      <c r="X6" t="s">
        <v>33</v>
      </c>
      <c r="Y6" t="s">
        <v>28</v>
      </c>
      <c r="Z6" t="s">
        <v>26</v>
      </c>
    </row>
    <row r="7" spans="2:26" x14ac:dyDescent="0.2">
      <c r="B7">
        <v>5</v>
      </c>
      <c r="C7" t="s">
        <v>864</v>
      </c>
      <c r="D7" s="5" t="s">
        <v>71</v>
      </c>
      <c r="E7">
        <v>1</v>
      </c>
      <c r="I7">
        <v>13.6</v>
      </c>
      <c r="J7" s="2">
        <v>1924100</v>
      </c>
      <c r="K7" s="2" t="s">
        <v>15</v>
      </c>
      <c r="L7" s="2">
        <v>2000000</v>
      </c>
      <c r="M7" s="2" t="s">
        <v>173</v>
      </c>
      <c r="N7" s="2">
        <v>300000</v>
      </c>
      <c r="O7" s="3">
        <v>45681</v>
      </c>
      <c r="P7" s="3"/>
      <c r="Q7" t="s">
        <v>19</v>
      </c>
      <c r="S7" t="s">
        <v>29</v>
      </c>
      <c r="T7" t="s">
        <v>12</v>
      </c>
      <c r="U7" t="s">
        <v>53</v>
      </c>
      <c r="W7" t="s">
        <v>24</v>
      </c>
      <c r="X7" t="s">
        <v>33</v>
      </c>
      <c r="Y7" t="s">
        <v>28</v>
      </c>
      <c r="Z7" t="s">
        <v>30</v>
      </c>
    </row>
    <row r="8" spans="2:26" x14ac:dyDescent="0.2">
      <c r="B8">
        <v>6</v>
      </c>
      <c r="C8" t="s">
        <v>852</v>
      </c>
      <c r="D8" s="5">
        <v>21</v>
      </c>
      <c r="I8">
        <v>16.2</v>
      </c>
      <c r="J8" s="2">
        <v>1315000</v>
      </c>
      <c r="K8" s="2" t="s">
        <v>15</v>
      </c>
      <c r="L8" s="2">
        <v>1200000</v>
      </c>
      <c r="M8" s="2" t="s">
        <v>173</v>
      </c>
      <c r="N8" s="2">
        <v>197250</v>
      </c>
      <c r="O8" s="3">
        <v>45681</v>
      </c>
      <c r="P8" s="3">
        <v>45685</v>
      </c>
      <c r="Q8" t="s">
        <v>8</v>
      </c>
      <c r="R8" t="s">
        <v>9</v>
      </c>
      <c r="S8" t="s">
        <v>31</v>
      </c>
      <c r="T8" t="s">
        <v>12</v>
      </c>
      <c r="U8" t="s">
        <v>53</v>
      </c>
      <c r="W8" t="s">
        <v>24</v>
      </c>
      <c r="X8" t="s">
        <v>33</v>
      </c>
      <c r="Y8" t="s">
        <v>28</v>
      </c>
      <c r="Z8" t="s">
        <v>34</v>
      </c>
    </row>
    <row r="9" spans="2:26" x14ac:dyDescent="0.2">
      <c r="B9">
        <v>7</v>
      </c>
      <c r="C9" t="s">
        <v>853</v>
      </c>
      <c r="D9" s="5">
        <v>27</v>
      </c>
      <c r="F9">
        <v>2002</v>
      </c>
      <c r="I9">
        <v>17.8</v>
      </c>
      <c r="J9" s="2">
        <v>1468800</v>
      </c>
      <c r="K9" s="2" t="s">
        <v>15</v>
      </c>
      <c r="L9" s="2">
        <v>1200000</v>
      </c>
      <c r="M9" s="2" t="s">
        <v>173</v>
      </c>
      <c r="N9" s="2"/>
      <c r="O9" s="3">
        <v>45681</v>
      </c>
      <c r="P9" s="3"/>
      <c r="Q9" t="s">
        <v>8</v>
      </c>
      <c r="R9" t="s">
        <v>9</v>
      </c>
      <c r="S9" t="s">
        <v>35</v>
      </c>
      <c r="T9" t="s">
        <v>12</v>
      </c>
      <c r="U9" t="s">
        <v>53</v>
      </c>
      <c r="X9" t="s">
        <v>33</v>
      </c>
      <c r="Z9" t="s">
        <v>36</v>
      </c>
    </row>
    <row r="10" spans="2:26" x14ac:dyDescent="0.2">
      <c r="B10">
        <v>8</v>
      </c>
      <c r="C10" t="s">
        <v>854</v>
      </c>
      <c r="D10" s="5">
        <v>15</v>
      </c>
      <c r="F10">
        <v>2008</v>
      </c>
      <c r="I10">
        <v>12.3</v>
      </c>
      <c r="J10" s="2">
        <v>697900</v>
      </c>
      <c r="K10" s="2" t="s">
        <v>15</v>
      </c>
      <c r="L10" s="2">
        <v>2500000</v>
      </c>
      <c r="M10" s="2" t="s">
        <v>173</v>
      </c>
      <c r="N10" s="2"/>
      <c r="O10" s="3">
        <v>45680</v>
      </c>
      <c r="P10" s="3"/>
      <c r="Q10" t="s">
        <v>8</v>
      </c>
      <c r="R10" t="s">
        <v>9</v>
      </c>
      <c r="S10" t="s">
        <v>37</v>
      </c>
      <c r="T10" t="s">
        <v>12</v>
      </c>
      <c r="U10" t="s">
        <v>53</v>
      </c>
      <c r="X10" t="s">
        <v>33</v>
      </c>
      <c r="Z10" t="s">
        <v>38</v>
      </c>
    </row>
    <row r="11" spans="2:26" x14ac:dyDescent="0.2">
      <c r="B11">
        <v>9</v>
      </c>
      <c r="C11" t="s">
        <v>854</v>
      </c>
      <c r="D11" s="5">
        <v>15</v>
      </c>
      <c r="F11">
        <v>2008</v>
      </c>
      <c r="H11">
        <v>168</v>
      </c>
      <c r="I11">
        <v>32.700000000000003</v>
      </c>
      <c r="J11" s="2">
        <v>1491700</v>
      </c>
      <c r="K11" s="2" t="s">
        <v>15</v>
      </c>
      <c r="L11" s="2">
        <v>2500000</v>
      </c>
      <c r="M11" s="2" t="s">
        <v>173</v>
      </c>
      <c r="N11" s="2"/>
      <c r="O11" s="3">
        <v>45665</v>
      </c>
      <c r="P11" s="3"/>
      <c r="Q11" t="s">
        <v>8</v>
      </c>
      <c r="R11" t="s">
        <v>9</v>
      </c>
      <c r="S11" t="s">
        <v>241</v>
      </c>
      <c r="T11" t="s">
        <v>12</v>
      </c>
      <c r="U11" t="s">
        <v>53</v>
      </c>
      <c r="W11" t="s">
        <v>24</v>
      </c>
      <c r="X11" t="s">
        <v>33</v>
      </c>
    </row>
    <row r="12" spans="2:26" x14ac:dyDescent="0.2">
      <c r="B12">
        <v>10</v>
      </c>
      <c r="C12" t="s">
        <v>855</v>
      </c>
      <c r="D12" s="5">
        <v>3</v>
      </c>
      <c r="F12">
        <v>2006</v>
      </c>
      <c r="I12">
        <v>12.5</v>
      </c>
      <c r="J12" s="2">
        <v>2138000</v>
      </c>
      <c r="K12" s="2" t="s">
        <v>15</v>
      </c>
      <c r="L12" s="2">
        <v>3000000</v>
      </c>
      <c r="M12" s="2" t="s">
        <v>173</v>
      </c>
      <c r="N12" s="2"/>
      <c r="O12" s="3">
        <v>45672</v>
      </c>
      <c r="P12" s="3"/>
      <c r="Q12" t="s">
        <v>19</v>
      </c>
      <c r="S12" t="s">
        <v>242</v>
      </c>
      <c r="T12" t="s">
        <v>12</v>
      </c>
      <c r="U12" t="s">
        <v>53</v>
      </c>
      <c r="W12" t="s">
        <v>24</v>
      </c>
      <c r="X12" t="s">
        <v>33</v>
      </c>
    </row>
    <row r="13" spans="2:26" x14ac:dyDescent="0.2">
      <c r="B13">
        <v>11</v>
      </c>
      <c r="C13" t="s">
        <v>856</v>
      </c>
      <c r="D13" s="5" t="s">
        <v>73</v>
      </c>
      <c r="F13">
        <v>2001</v>
      </c>
      <c r="I13">
        <v>16.600000000000001</v>
      </c>
      <c r="J13" s="2">
        <v>3354000</v>
      </c>
      <c r="K13" s="2" t="s">
        <v>15</v>
      </c>
      <c r="L13" s="2">
        <v>5000000</v>
      </c>
      <c r="M13" s="2" t="s">
        <v>173</v>
      </c>
      <c r="N13" s="2"/>
      <c r="O13" s="3">
        <v>45680</v>
      </c>
      <c r="P13" s="3"/>
      <c r="Q13" t="s">
        <v>8</v>
      </c>
      <c r="R13" t="s">
        <v>9</v>
      </c>
      <c r="S13" t="s">
        <v>39</v>
      </c>
      <c r="T13" t="s">
        <v>12</v>
      </c>
      <c r="U13" t="s">
        <v>53</v>
      </c>
      <c r="X13" t="s">
        <v>33</v>
      </c>
      <c r="Z13" t="s">
        <v>40</v>
      </c>
    </row>
    <row r="14" spans="2:26" x14ac:dyDescent="0.2">
      <c r="B14">
        <v>12</v>
      </c>
      <c r="C14" t="s">
        <v>857</v>
      </c>
      <c r="D14" s="5">
        <v>12</v>
      </c>
      <c r="F14">
        <v>2022</v>
      </c>
      <c r="I14">
        <v>14.4</v>
      </c>
      <c r="J14" s="2">
        <v>1252560</v>
      </c>
      <c r="K14" s="2" t="s">
        <v>15</v>
      </c>
      <c r="L14" s="2">
        <v>1200000</v>
      </c>
      <c r="M14" s="2" t="s">
        <v>173</v>
      </c>
      <c r="N14" s="2"/>
      <c r="O14" s="3">
        <v>45680</v>
      </c>
      <c r="P14" s="3"/>
      <c r="Q14" t="s">
        <v>8</v>
      </c>
      <c r="R14" t="s">
        <v>9</v>
      </c>
      <c r="S14" t="s">
        <v>41</v>
      </c>
      <c r="T14" t="s">
        <v>12</v>
      </c>
      <c r="U14" t="s">
        <v>53</v>
      </c>
      <c r="X14" t="s">
        <v>33</v>
      </c>
      <c r="Z14" s="4" t="s">
        <v>42</v>
      </c>
    </row>
    <row r="15" spans="2:26" x14ac:dyDescent="0.2">
      <c r="B15">
        <v>13</v>
      </c>
      <c r="C15" t="s">
        <v>858</v>
      </c>
      <c r="D15" s="5">
        <v>27</v>
      </c>
      <c r="F15">
        <v>2010</v>
      </c>
      <c r="I15">
        <v>21.2</v>
      </c>
      <c r="J15" s="2">
        <v>1804800</v>
      </c>
      <c r="K15" s="2">
        <v>1804800</v>
      </c>
      <c r="L15" s="2">
        <v>3000000</v>
      </c>
      <c r="M15" s="2" t="s">
        <v>173</v>
      </c>
      <c r="N15" s="2"/>
      <c r="O15" s="3">
        <v>45667</v>
      </c>
      <c r="P15" s="3"/>
      <c r="Q15" t="s">
        <v>19</v>
      </c>
      <c r="S15" t="s">
        <v>43</v>
      </c>
      <c r="T15" t="s">
        <v>12</v>
      </c>
      <c r="U15" t="s">
        <v>53</v>
      </c>
      <c r="W15" t="s">
        <v>24</v>
      </c>
      <c r="X15" t="s">
        <v>151</v>
      </c>
      <c r="Z15" t="s">
        <v>44</v>
      </c>
    </row>
    <row r="16" spans="2:26" x14ac:dyDescent="0.2">
      <c r="B16">
        <v>14</v>
      </c>
      <c r="C16" t="s">
        <v>858</v>
      </c>
      <c r="D16" s="5">
        <v>27</v>
      </c>
      <c r="F16">
        <v>2010</v>
      </c>
      <c r="I16">
        <v>23.5</v>
      </c>
      <c r="J16" s="2">
        <v>2000000</v>
      </c>
      <c r="K16" s="2">
        <v>3120000</v>
      </c>
      <c r="L16" s="2">
        <v>3000000</v>
      </c>
      <c r="M16" s="2" t="s">
        <v>173</v>
      </c>
      <c r="N16" s="2"/>
      <c r="O16" s="3">
        <v>45677</v>
      </c>
      <c r="P16" s="3"/>
      <c r="Q16" t="s">
        <v>8</v>
      </c>
      <c r="R16" t="s">
        <v>9</v>
      </c>
      <c r="S16" t="s">
        <v>45</v>
      </c>
      <c r="T16" t="s">
        <v>12</v>
      </c>
      <c r="U16" t="s">
        <v>53</v>
      </c>
      <c r="X16" t="s">
        <v>151</v>
      </c>
      <c r="Y16" t="s">
        <v>28</v>
      </c>
      <c r="Z16" t="s">
        <v>46</v>
      </c>
    </row>
    <row r="17" spans="2:26" x14ac:dyDescent="0.2">
      <c r="B17">
        <v>15</v>
      </c>
      <c r="C17" t="s">
        <v>862</v>
      </c>
      <c r="D17" s="5" t="s">
        <v>74</v>
      </c>
      <c r="E17">
        <v>21</v>
      </c>
      <c r="F17">
        <v>1963</v>
      </c>
      <c r="I17">
        <v>30.8</v>
      </c>
      <c r="J17" s="2">
        <v>1150000</v>
      </c>
      <c r="K17" s="2" t="s">
        <v>15</v>
      </c>
      <c r="L17" s="2">
        <v>950000</v>
      </c>
      <c r="M17" s="2" t="s">
        <v>173</v>
      </c>
      <c r="N17" s="2"/>
      <c r="O17" s="3">
        <v>45674</v>
      </c>
      <c r="P17" s="3"/>
      <c r="Q17" t="s">
        <v>8</v>
      </c>
      <c r="R17" t="s">
        <v>9</v>
      </c>
      <c r="S17" t="s">
        <v>47</v>
      </c>
      <c r="T17" t="s">
        <v>17</v>
      </c>
      <c r="X17" t="s">
        <v>33</v>
      </c>
      <c r="Z17" t="s">
        <v>48</v>
      </c>
    </row>
    <row r="18" spans="2:26" x14ac:dyDescent="0.2">
      <c r="B18">
        <v>16</v>
      </c>
      <c r="C18" t="s">
        <v>863</v>
      </c>
      <c r="D18" s="5">
        <v>11</v>
      </c>
      <c r="E18">
        <v>3</v>
      </c>
      <c r="F18">
        <v>1973</v>
      </c>
      <c r="H18">
        <v>72</v>
      </c>
      <c r="I18">
        <v>16.8</v>
      </c>
      <c r="J18" s="2">
        <v>909300</v>
      </c>
      <c r="K18" s="2" t="s">
        <v>15</v>
      </c>
      <c r="L18" s="2">
        <v>1200000</v>
      </c>
      <c r="M18" s="2" t="s">
        <v>173</v>
      </c>
      <c r="N18" s="2">
        <v>136395</v>
      </c>
      <c r="O18" s="3">
        <v>45665</v>
      </c>
      <c r="P18" s="3">
        <v>45670</v>
      </c>
      <c r="Q18" t="s">
        <v>8</v>
      </c>
      <c r="R18" t="s">
        <v>9</v>
      </c>
      <c r="S18" t="s">
        <v>239</v>
      </c>
      <c r="T18" t="s">
        <v>51</v>
      </c>
      <c r="U18" t="s">
        <v>53</v>
      </c>
      <c r="W18" t="s">
        <v>24</v>
      </c>
      <c r="X18" t="s">
        <v>33</v>
      </c>
      <c r="Z18" t="s">
        <v>240</v>
      </c>
    </row>
    <row r="19" spans="2:26" x14ac:dyDescent="0.2">
      <c r="B19">
        <v>17</v>
      </c>
      <c r="C19" t="s">
        <v>859</v>
      </c>
      <c r="D19" s="5">
        <v>24</v>
      </c>
      <c r="I19">
        <v>19.399999999999999</v>
      </c>
      <c r="J19" s="2">
        <v>1816300</v>
      </c>
      <c r="K19" s="2" t="s">
        <v>49</v>
      </c>
      <c r="L19" s="2">
        <v>1200000</v>
      </c>
      <c r="M19" s="2" t="s">
        <v>173</v>
      </c>
      <c r="N19" s="2"/>
      <c r="O19" s="3">
        <v>45673</v>
      </c>
      <c r="P19" s="3"/>
      <c r="Q19" t="s">
        <v>50</v>
      </c>
      <c r="S19" t="s">
        <v>54</v>
      </c>
      <c r="T19" t="s">
        <v>51</v>
      </c>
      <c r="U19" t="s">
        <v>53</v>
      </c>
      <c r="X19" t="s">
        <v>33</v>
      </c>
      <c r="Z19" t="s">
        <v>55</v>
      </c>
    </row>
    <row r="20" spans="2:26" x14ac:dyDescent="0.2">
      <c r="B20">
        <v>18</v>
      </c>
      <c r="C20" t="s">
        <v>861</v>
      </c>
      <c r="D20" s="5">
        <v>32</v>
      </c>
      <c r="E20">
        <v>1</v>
      </c>
      <c r="F20">
        <v>2009</v>
      </c>
      <c r="I20">
        <v>14.3</v>
      </c>
      <c r="J20" s="2">
        <v>703000</v>
      </c>
      <c r="K20" s="2">
        <v>1652050</v>
      </c>
      <c r="L20" s="2">
        <v>1500000</v>
      </c>
      <c r="M20" s="2" t="s">
        <v>173</v>
      </c>
      <c r="N20" s="2"/>
      <c r="O20" s="3">
        <v>45677</v>
      </c>
      <c r="P20" s="3"/>
      <c r="Q20" t="s">
        <v>57</v>
      </c>
      <c r="R20" t="s">
        <v>58</v>
      </c>
      <c r="S20" t="s">
        <v>56</v>
      </c>
      <c r="T20" t="s">
        <v>12</v>
      </c>
      <c r="U20" t="s">
        <v>53</v>
      </c>
      <c r="W20" t="s">
        <v>59</v>
      </c>
      <c r="X20" t="s">
        <v>107</v>
      </c>
      <c r="Y20" t="s">
        <v>60</v>
      </c>
      <c r="Z20" t="s">
        <v>61</v>
      </c>
    </row>
    <row r="21" spans="2:26" x14ac:dyDescent="0.2">
      <c r="B21">
        <v>19</v>
      </c>
      <c r="C21" t="s">
        <v>861</v>
      </c>
      <c r="D21" s="5">
        <v>32</v>
      </c>
      <c r="E21">
        <v>1</v>
      </c>
      <c r="F21">
        <v>2009</v>
      </c>
      <c r="I21">
        <v>14.8</v>
      </c>
      <c r="J21" s="2">
        <v>663000</v>
      </c>
      <c r="K21" s="2">
        <v>1690650</v>
      </c>
      <c r="L21" s="2">
        <v>1500000</v>
      </c>
      <c r="M21" s="2" t="s">
        <v>173</v>
      </c>
      <c r="N21" s="2"/>
      <c r="O21" s="3">
        <v>45677</v>
      </c>
      <c r="P21" s="3"/>
      <c r="Q21" t="s">
        <v>57</v>
      </c>
      <c r="R21" t="s">
        <v>58</v>
      </c>
      <c r="S21" t="s">
        <v>62</v>
      </c>
      <c r="T21" t="s">
        <v>12</v>
      </c>
      <c r="U21" t="s">
        <v>53</v>
      </c>
      <c r="W21" t="s">
        <v>59</v>
      </c>
      <c r="X21" t="s">
        <v>107</v>
      </c>
      <c r="Y21" t="s">
        <v>60</v>
      </c>
      <c r="Z21" t="s">
        <v>63</v>
      </c>
    </row>
    <row r="22" spans="2:26" x14ac:dyDescent="0.2">
      <c r="B22">
        <v>20</v>
      </c>
      <c r="C22" t="s">
        <v>861</v>
      </c>
      <c r="D22" s="5">
        <v>32</v>
      </c>
      <c r="E22">
        <v>1</v>
      </c>
      <c r="F22">
        <v>2009</v>
      </c>
      <c r="I22">
        <v>15.7</v>
      </c>
      <c r="J22" s="2">
        <v>640000</v>
      </c>
      <c r="K22" s="2">
        <v>1504000</v>
      </c>
      <c r="L22" s="2">
        <v>1500000</v>
      </c>
      <c r="M22" s="2" t="s">
        <v>173</v>
      </c>
      <c r="N22" s="2"/>
      <c r="O22" s="3">
        <v>45677</v>
      </c>
      <c r="P22" s="3"/>
      <c r="Q22" t="s">
        <v>57</v>
      </c>
      <c r="R22" t="s">
        <v>58</v>
      </c>
      <c r="S22" t="s">
        <v>64</v>
      </c>
      <c r="T22" t="s">
        <v>12</v>
      </c>
      <c r="U22" t="s">
        <v>53</v>
      </c>
      <c r="W22" t="s">
        <v>59</v>
      </c>
      <c r="X22" t="s">
        <v>107</v>
      </c>
      <c r="Y22" t="s">
        <v>60</v>
      </c>
      <c r="Z22" t="s">
        <v>65</v>
      </c>
    </row>
    <row r="23" spans="2:26" x14ac:dyDescent="0.2">
      <c r="B23">
        <v>21</v>
      </c>
      <c r="C23" t="s">
        <v>860</v>
      </c>
      <c r="D23" s="5">
        <v>5</v>
      </c>
      <c r="E23">
        <v>2</v>
      </c>
      <c r="F23">
        <v>1994</v>
      </c>
      <c r="I23">
        <v>13.5</v>
      </c>
      <c r="J23" s="2">
        <v>769000</v>
      </c>
      <c r="K23" s="2" t="s">
        <v>15</v>
      </c>
      <c r="L23" s="2">
        <v>900000</v>
      </c>
      <c r="M23" s="2" t="s">
        <v>173</v>
      </c>
      <c r="N23" s="2">
        <v>120000</v>
      </c>
      <c r="O23" s="3">
        <v>45670</v>
      </c>
      <c r="P23" s="3"/>
      <c r="Q23" t="s">
        <v>19</v>
      </c>
      <c r="S23" t="s">
        <v>66</v>
      </c>
      <c r="T23" t="s">
        <v>51</v>
      </c>
      <c r="U23" t="s">
        <v>68</v>
      </c>
      <c r="W23" t="s">
        <v>24</v>
      </c>
      <c r="X23" t="s">
        <v>33</v>
      </c>
      <c r="Y23" t="s">
        <v>28</v>
      </c>
      <c r="Z23" t="s">
        <v>67</v>
      </c>
    </row>
    <row r="24" spans="2:26" x14ac:dyDescent="0.2">
      <c r="B24">
        <v>22</v>
      </c>
      <c r="C24" t="s">
        <v>865</v>
      </c>
      <c r="D24" s="5" t="s">
        <v>75</v>
      </c>
      <c r="F24">
        <v>2012</v>
      </c>
      <c r="I24">
        <v>12.3</v>
      </c>
      <c r="J24" s="2">
        <v>982700</v>
      </c>
      <c r="K24" s="2" t="s">
        <v>15</v>
      </c>
      <c r="L24" s="2">
        <v>1200000</v>
      </c>
      <c r="M24" s="2" t="s">
        <v>173</v>
      </c>
      <c r="N24" s="2"/>
      <c r="O24" s="3">
        <v>45670</v>
      </c>
      <c r="P24" s="3"/>
      <c r="Q24" t="s">
        <v>19</v>
      </c>
      <c r="S24" t="s">
        <v>69</v>
      </c>
      <c r="T24" t="s">
        <v>12</v>
      </c>
      <c r="U24" t="s">
        <v>53</v>
      </c>
      <c r="X24" t="s">
        <v>33</v>
      </c>
      <c r="Z24" t="s">
        <v>76</v>
      </c>
    </row>
    <row r="25" spans="2:26" x14ac:dyDescent="0.2">
      <c r="B25">
        <v>23</v>
      </c>
      <c r="C25" t="s">
        <v>866</v>
      </c>
      <c r="D25" s="5">
        <v>6</v>
      </c>
      <c r="F25">
        <v>2001</v>
      </c>
      <c r="H25">
        <v>19</v>
      </c>
      <c r="I25">
        <v>10.199999999999999</v>
      </c>
      <c r="J25" s="2">
        <v>3603300</v>
      </c>
      <c r="K25" s="2">
        <v>3639333</v>
      </c>
      <c r="L25" s="2">
        <v>5000000</v>
      </c>
      <c r="M25" s="2" t="s">
        <v>173</v>
      </c>
      <c r="N25" s="2"/>
      <c r="O25" s="3">
        <v>45679</v>
      </c>
      <c r="P25" s="3"/>
      <c r="Q25" t="s">
        <v>8</v>
      </c>
      <c r="R25" t="s">
        <v>9</v>
      </c>
      <c r="S25" t="s">
        <v>405</v>
      </c>
      <c r="T25" t="s">
        <v>12</v>
      </c>
      <c r="U25" t="s">
        <v>53</v>
      </c>
      <c r="W25" t="s">
        <v>24</v>
      </c>
      <c r="X25" t="s">
        <v>33</v>
      </c>
      <c r="Z25" t="s">
        <v>406</v>
      </c>
    </row>
    <row r="26" spans="2:26" x14ac:dyDescent="0.2">
      <c r="B26">
        <v>24</v>
      </c>
      <c r="C26" t="s">
        <v>867</v>
      </c>
      <c r="D26" s="5">
        <v>1</v>
      </c>
      <c r="I26">
        <v>22.8</v>
      </c>
      <c r="J26" s="2">
        <v>807500</v>
      </c>
      <c r="K26" s="2" t="s">
        <v>15</v>
      </c>
      <c r="L26" s="2">
        <v>1200000</v>
      </c>
      <c r="M26" s="2" t="s">
        <v>173</v>
      </c>
      <c r="N26" s="2">
        <v>121125</v>
      </c>
      <c r="O26" s="3">
        <v>45672</v>
      </c>
      <c r="P26" s="3"/>
      <c r="Q26" t="s">
        <v>19</v>
      </c>
      <c r="S26" t="s">
        <v>77</v>
      </c>
      <c r="T26" t="s">
        <v>51</v>
      </c>
      <c r="U26" t="s">
        <v>53</v>
      </c>
      <c r="W26" t="s">
        <v>24</v>
      </c>
      <c r="X26" t="s">
        <v>33</v>
      </c>
      <c r="Y26" t="s">
        <v>154</v>
      </c>
      <c r="Z26" s="4" t="s">
        <v>78</v>
      </c>
    </row>
    <row r="27" spans="2:26" x14ac:dyDescent="0.2">
      <c r="B27">
        <v>25</v>
      </c>
      <c r="C27" t="s">
        <v>868</v>
      </c>
      <c r="D27" s="5">
        <v>30</v>
      </c>
      <c r="E27">
        <v>2</v>
      </c>
      <c r="I27">
        <v>13.5</v>
      </c>
      <c r="J27" s="2">
        <v>478295</v>
      </c>
      <c r="K27" s="2">
        <v>478295</v>
      </c>
      <c r="L27" s="2">
        <v>800000</v>
      </c>
      <c r="M27" s="2" t="s">
        <v>173</v>
      </c>
      <c r="N27" s="2"/>
      <c r="O27" s="3">
        <v>45672</v>
      </c>
      <c r="P27" s="3"/>
      <c r="Q27" t="s">
        <v>19</v>
      </c>
      <c r="S27" t="s">
        <v>79</v>
      </c>
      <c r="T27" t="s">
        <v>51</v>
      </c>
      <c r="U27" t="s">
        <v>68</v>
      </c>
      <c r="X27" t="s">
        <v>33</v>
      </c>
      <c r="Z27" t="s">
        <v>80</v>
      </c>
    </row>
    <row r="28" spans="2:26" x14ac:dyDescent="0.2">
      <c r="B28">
        <v>26</v>
      </c>
      <c r="C28" t="s">
        <v>869</v>
      </c>
      <c r="D28" s="5">
        <v>17</v>
      </c>
      <c r="E28">
        <v>6</v>
      </c>
      <c r="I28">
        <v>16.7</v>
      </c>
      <c r="J28" s="2">
        <v>813000</v>
      </c>
      <c r="K28" s="2">
        <v>1504050</v>
      </c>
      <c r="L28" s="2">
        <v>1200000</v>
      </c>
      <c r="M28" s="2" t="s">
        <v>173</v>
      </c>
      <c r="N28" s="2"/>
      <c r="O28" s="3">
        <v>45680</v>
      </c>
      <c r="P28" s="3"/>
      <c r="Q28" t="s">
        <v>57</v>
      </c>
      <c r="R28" t="s">
        <v>58</v>
      </c>
      <c r="S28" t="s">
        <v>81</v>
      </c>
      <c r="T28" t="s">
        <v>51</v>
      </c>
      <c r="U28" t="s">
        <v>53</v>
      </c>
      <c r="W28" t="s">
        <v>59</v>
      </c>
      <c r="X28" t="s">
        <v>107</v>
      </c>
      <c r="Y28" t="s">
        <v>60</v>
      </c>
      <c r="Z28" t="s">
        <v>82</v>
      </c>
    </row>
    <row r="29" spans="2:26" x14ac:dyDescent="0.2">
      <c r="B29">
        <v>27</v>
      </c>
      <c r="C29" t="s">
        <v>870</v>
      </c>
      <c r="D29" s="5">
        <v>6</v>
      </c>
      <c r="E29">
        <v>1</v>
      </c>
      <c r="G29">
        <v>5</v>
      </c>
      <c r="H29">
        <v>311</v>
      </c>
      <c r="I29">
        <v>15.1</v>
      </c>
      <c r="J29" s="2">
        <v>592470</v>
      </c>
      <c r="K29" s="2">
        <v>592470</v>
      </c>
      <c r="L29" s="2">
        <v>800000</v>
      </c>
      <c r="M29" s="2" t="s">
        <v>173</v>
      </c>
      <c r="N29" s="2"/>
      <c r="O29" s="3">
        <v>45672</v>
      </c>
      <c r="P29" s="3"/>
      <c r="Q29" t="s">
        <v>57</v>
      </c>
      <c r="R29" t="s">
        <v>58</v>
      </c>
      <c r="S29" t="s">
        <v>275</v>
      </c>
      <c r="T29" t="s">
        <v>51</v>
      </c>
      <c r="U29" t="s">
        <v>68</v>
      </c>
      <c r="W29" t="s">
        <v>59</v>
      </c>
      <c r="X29" t="s">
        <v>107</v>
      </c>
      <c r="Y29" t="s">
        <v>60</v>
      </c>
      <c r="Z29" t="s">
        <v>276</v>
      </c>
    </row>
    <row r="30" spans="2:26" x14ac:dyDescent="0.2">
      <c r="B30">
        <v>28</v>
      </c>
      <c r="C30" t="s">
        <v>870</v>
      </c>
      <c r="D30" s="5">
        <v>6</v>
      </c>
      <c r="E30">
        <v>1</v>
      </c>
      <c r="G30">
        <v>5</v>
      </c>
      <c r="H30">
        <v>312</v>
      </c>
      <c r="I30">
        <v>14.8</v>
      </c>
      <c r="J30" s="2">
        <v>580699</v>
      </c>
      <c r="K30" s="2" t="s">
        <v>15</v>
      </c>
      <c r="L30" s="2">
        <v>800000</v>
      </c>
      <c r="M30" s="2" t="s">
        <v>173</v>
      </c>
      <c r="N30" s="2"/>
      <c r="O30" s="3">
        <v>45672</v>
      </c>
      <c r="P30" s="3"/>
      <c r="Q30" t="s">
        <v>57</v>
      </c>
      <c r="R30" t="s">
        <v>58</v>
      </c>
      <c r="S30" t="s">
        <v>277</v>
      </c>
      <c r="T30" t="s">
        <v>51</v>
      </c>
      <c r="U30" t="s">
        <v>68</v>
      </c>
      <c r="W30" t="s">
        <v>59</v>
      </c>
      <c r="X30" t="s">
        <v>107</v>
      </c>
      <c r="Y30" t="s">
        <v>60</v>
      </c>
      <c r="Z30" t="s">
        <v>278</v>
      </c>
    </row>
    <row r="31" spans="2:26" x14ac:dyDescent="0.2">
      <c r="B31">
        <v>29</v>
      </c>
      <c r="C31" t="s">
        <v>870</v>
      </c>
      <c r="D31" s="5">
        <v>6</v>
      </c>
      <c r="E31">
        <v>1</v>
      </c>
      <c r="G31">
        <v>5</v>
      </c>
      <c r="H31">
        <v>325</v>
      </c>
      <c r="I31">
        <v>15.1</v>
      </c>
      <c r="J31" s="2">
        <v>592470</v>
      </c>
      <c r="K31" s="2" t="s">
        <v>15</v>
      </c>
      <c r="L31" s="2">
        <v>800000</v>
      </c>
      <c r="M31" s="2" t="s">
        <v>173</v>
      </c>
      <c r="N31" s="2"/>
      <c r="O31" s="3">
        <v>45672</v>
      </c>
      <c r="P31" s="3"/>
      <c r="Q31" t="s">
        <v>57</v>
      </c>
      <c r="R31" t="s">
        <v>58</v>
      </c>
      <c r="S31" t="s">
        <v>279</v>
      </c>
      <c r="T31" t="s">
        <v>51</v>
      </c>
      <c r="U31" t="s">
        <v>68</v>
      </c>
      <c r="W31" t="s">
        <v>59</v>
      </c>
      <c r="X31" t="s">
        <v>107</v>
      </c>
      <c r="Y31" t="s">
        <v>60</v>
      </c>
      <c r="Z31" s="4" t="s">
        <v>280</v>
      </c>
    </row>
    <row r="32" spans="2:26" x14ac:dyDescent="0.2">
      <c r="B32">
        <v>30</v>
      </c>
      <c r="C32" t="s">
        <v>871</v>
      </c>
      <c r="D32" s="5">
        <v>6</v>
      </c>
      <c r="E32">
        <v>2</v>
      </c>
      <c r="G32">
        <v>5</v>
      </c>
      <c r="H32">
        <v>316</v>
      </c>
      <c r="I32">
        <v>15.8</v>
      </c>
      <c r="J32" s="2">
        <v>379200</v>
      </c>
      <c r="K32" s="2">
        <v>834240</v>
      </c>
      <c r="L32" s="2">
        <v>800000</v>
      </c>
      <c r="M32" s="2" t="s">
        <v>173</v>
      </c>
      <c r="N32" s="2"/>
      <c r="O32" s="3">
        <v>45670</v>
      </c>
      <c r="P32" s="3"/>
      <c r="Q32" t="s">
        <v>57</v>
      </c>
      <c r="R32" t="s">
        <v>58</v>
      </c>
      <c r="S32" t="s">
        <v>83</v>
      </c>
      <c r="T32" t="s">
        <v>51</v>
      </c>
      <c r="U32" t="s">
        <v>68</v>
      </c>
      <c r="V32" t="s">
        <v>112</v>
      </c>
      <c r="W32" t="s">
        <v>59</v>
      </c>
      <c r="X32" t="s">
        <v>107</v>
      </c>
      <c r="Y32" t="s">
        <v>60</v>
      </c>
      <c r="Z32" t="s">
        <v>84</v>
      </c>
    </row>
    <row r="33" spans="2:26" x14ac:dyDescent="0.2">
      <c r="B33">
        <v>31</v>
      </c>
      <c r="C33" t="s">
        <v>871</v>
      </c>
      <c r="D33" s="5">
        <v>6</v>
      </c>
      <c r="E33">
        <v>2</v>
      </c>
      <c r="G33">
        <v>5</v>
      </c>
      <c r="H33">
        <v>311</v>
      </c>
      <c r="I33" s="6">
        <v>16</v>
      </c>
      <c r="J33" s="2">
        <v>384000</v>
      </c>
      <c r="K33" s="2">
        <v>652800</v>
      </c>
      <c r="L33" s="2">
        <v>800000</v>
      </c>
      <c r="M33" s="2" t="s">
        <v>173</v>
      </c>
      <c r="N33" s="2"/>
      <c r="O33" s="3">
        <v>45670</v>
      </c>
      <c r="P33" s="3"/>
      <c r="Q33" t="s">
        <v>57</v>
      </c>
      <c r="R33" t="s">
        <v>58</v>
      </c>
      <c r="S33" t="s">
        <v>85</v>
      </c>
      <c r="T33" t="s">
        <v>51</v>
      </c>
      <c r="U33" t="s">
        <v>68</v>
      </c>
      <c r="V33" t="s">
        <v>112</v>
      </c>
      <c r="W33" t="s">
        <v>59</v>
      </c>
      <c r="X33" t="s">
        <v>107</v>
      </c>
      <c r="Y33" t="s">
        <v>60</v>
      </c>
      <c r="Z33" t="s">
        <v>86</v>
      </c>
    </row>
    <row r="34" spans="2:26" x14ac:dyDescent="0.2">
      <c r="B34">
        <v>32</v>
      </c>
      <c r="C34" t="s">
        <v>871</v>
      </c>
      <c r="D34" s="5">
        <v>6</v>
      </c>
      <c r="E34">
        <v>2</v>
      </c>
      <c r="G34">
        <v>5</v>
      </c>
      <c r="H34">
        <v>310</v>
      </c>
      <c r="I34" s="6">
        <v>16.399999999999999</v>
      </c>
      <c r="J34" s="2">
        <v>393600</v>
      </c>
      <c r="K34" s="2">
        <v>393600</v>
      </c>
      <c r="L34" s="2">
        <v>800000</v>
      </c>
      <c r="M34" s="2" t="s">
        <v>173</v>
      </c>
      <c r="N34" s="2"/>
      <c r="O34" s="3">
        <v>45670</v>
      </c>
      <c r="P34" s="3"/>
      <c r="Q34" t="s">
        <v>57</v>
      </c>
      <c r="R34" t="s">
        <v>58</v>
      </c>
      <c r="S34" t="s">
        <v>87</v>
      </c>
      <c r="T34" t="s">
        <v>51</v>
      </c>
      <c r="U34" t="s">
        <v>68</v>
      </c>
      <c r="V34" t="s">
        <v>112</v>
      </c>
      <c r="W34" t="s">
        <v>59</v>
      </c>
      <c r="X34" t="s">
        <v>107</v>
      </c>
      <c r="Y34" t="s">
        <v>60</v>
      </c>
      <c r="Z34" t="s">
        <v>88</v>
      </c>
    </row>
    <row r="35" spans="2:26" x14ac:dyDescent="0.2">
      <c r="B35">
        <v>33</v>
      </c>
      <c r="C35" t="s">
        <v>871</v>
      </c>
      <c r="D35" s="5">
        <v>6</v>
      </c>
      <c r="E35">
        <v>2</v>
      </c>
      <c r="G35">
        <v>5</v>
      </c>
      <c r="H35">
        <v>315</v>
      </c>
      <c r="I35" s="6">
        <v>16.3</v>
      </c>
      <c r="J35" s="2">
        <v>391200</v>
      </c>
      <c r="K35" s="2">
        <v>391200</v>
      </c>
      <c r="L35" s="2">
        <v>800000</v>
      </c>
      <c r="M35" s="2" t="s">
        <v>173</v>
      </c>
      <c r="N35" s="2"/>
      <c r="O35" s="3">
        <v>45670</v>
      </c>
      <c r="P35" s="3"/>
      <c r="Q35" t="s">
        <v>57</v>
      </c>
      <c r="R35" t="s">
        <v>58</v>
      </c>
      <c r="S35" t="s">
        <v>89</v>
      </c>
      <c r="T35" t="s">
        <v>51</v>
      </c>
      <c r="U35" t="s">
        <v>68</v>
      </c>
      <c r="V35" t="s">
        <v>112</v>
      </c>
      <c r="W35" t="s">
        <v>59</v>
      </c>
      <c r="X35" t="s">
        <v>107</v>
      </c>
      <c r="Y35" t="s">
        <v>60</v>
      </c>
      <c r="Z35" t="s">
        <v>90</v>
      </c>
    </row>
    <row r="36" spans="2:26" x14ac:dyDescent="0.2">
      <c r="B36">
        <v>34</v>
      </c>
      <c r="C36" t="s">
        <v>871</v>
      </c>
      <c r="D36" s="5">
        <v>6</v>
      </c>
      <c r="E36">
        <v>2</v>
      </c>
      <c r="G36">
        <v>5</v>
      </c>
      <c r="H36">
        <v>313</v>
      </c>
      <c r="I36" s="6">
        <v>16.5</v>
      </c>
      <c r="J36" s="2">
        <v>396000</v>
      </c>
      <c r="K36" s="2">
        <v>613800</v>
      </c>
      <c r="L36" s="2">
        <v>800000</v>
      </c>
      <c r="M36" s="2" t="s">
        <v>173</v>
      </c>
      <c r="N36" s="2"/>
      <c r="O36" s="3">
        <v>45670</v>
      </c>
      <c r="P36" s="3"/>
      <c r="Q36" t="s">
        <v>57</v>
      </c>
      <c r="R36" t="s">
        <v>58</v>
      </c>
      <c r="S36" t="s">
        <v>91</v>
      </c>
      <c r="T36" t="s">
        <v>51</v>
      </c>
      <c r="U36" t="s">
        <v>68</v>
      </c>
      <c r="V36" t="s">
        <v>112</v>
      </c>
      <c r="W36" t="s">
        <v>59</v>
      </c>
      <c r="X36" t="s">
        <v>107</v>
      </c>
      <c r="Y36" t="s">
        <v>60</v>
      </c>
      <c r="Z36" s="4" t="s">
        <v>92</v>
      </c>
    </row>
    <row r="37" spans="2:26" x14ac:dyDescent="0.2">
      <c r="B37">
        <v>35</v>
      </c>
      <c r="C37" t="s">
        <v>871</v>
      </c>
      <c r="D37" s="5">
        <v>6</v>
      </c>
      <c r="E37">
        <v>2</v>
      </c>
      <c r="G37">
        <v>5</v>
      </c>
      <c r="H37">
        <v>312</v>
      </c>
      <c r="I37" s="6">
        <v>16.2</v>
      </c>
      <c r="J37" s="2">
        <v>388800</v>
      </c>
      <c r="K37" s="2">
        <v>816480</v>
      </c>
      <c r="L37" s="2">
        <v>800000</v>
      </c>
      <c r="M37" s="2" t="s">
        <v>173</v>
      </c>
      <c r="N37" s="2"/>
      <c r="O37" s="3">
        <v>45670</v>
      </c>
      <c r="P37" s="3"/>
      <c r="Q37" t="s">
        <v>57</v>
      </c>
      <c r="R37" t="s">
        <v>58</v>
      </c>
      <c r="S37" t="s">
        <v>94</v>
      </c>
      <c r="T37" t="s">
        <v>51</v>
      </c>
      <c r="U37" t="s">
        <v>68</v>
      </c>
      <c r="V37" t="s">
        <v>112</v>
      </c>
      <c r="W37" t="s">
        <v>59</v>
      </c>
      <c r="X37" t="s">
        <v>107</v>
      </c>
      <c r="Y37" t="s">
        <v>60</v>
      </c>
      <c r="Z37" s="4" t="s">
        <v>95</v>
      </c>
    </row>
    <row r="38" spans="2:26" x14ac:dyDescent="0.2">
      <c r="B38">
        <v>36</v>
      </c>
      <c r="C38" t="s">
        <v>871</v>
      </c>
      <c r="D38" s="5">
        <v>6</v>
      </c>
      <c r="E38">
        <v>2</v>
      </c>
      <c r="G38">
        <v>5</v>
      </c>
      <c r="H38">
        <v>309</v>
      </c>
      <c r="I38" s="6">
        <v>15.9</v>
      </c>
      <c r="J38" s="2">
        <v>381600</v>
      </c>
      <c r="K38" s="2">
        <v>381600</v>
      </c>
      <c r="L38" s="2">
        <v>800000</v>
      </c>
      <c r="M38" s="2" t="s">
        <v>173</v>
      </c>
      <c r="N38" s="2"/>
      <c r="O38" s="3">
        <v>45670</v>
      </c>
      <c r="P38" s="3"/>
      <c r="Q38" t="s">
        <v>57</v>
      </c>
      <c r="R38" t="s">
        <v>58</v>
      </c>
      <c r="S38" t="s">
        <v>96</v>
      </c>
      <c r="T38" t="s">
        <v>51</v>
      </c>
      <c r="U38" t="s">
        <v>68</v>
      </c>
      <c r="V38" t="s">
        <v>112</v>
      </c>
      <c r="W38" t="s">
        <v>59</v>
      </c>
      <c r="X38" t="s">
        <v>107</v>
      </c>
      <c r="Y38" t="s">
        <v>60</v>
      </c>
      <c r="Z38" s="4" t="s">
        <v>97</v>
      </c>
    </row>
    <row r="39" spans="2:26" x14ac:dyDescent="0.2">
      <c r="B39">
        <v>37</v>
      </c>
      <c r="C39" t="s">
        <v>871</v>
      </c>
      <c r="D39" s="5">
        <v>6</v>
      </c>
      <c r="E39">
        <v>2</v>
      </c>
      <c r="G39">
        <v>5</v>
      </c>
      <c r="H39">
        <v>304</v>
      </c>
      <c r="I39" s="6">
        <v>18</v>
      </c>
      <c r="J39" s="2">
        <v>432000</v>
      </c>
      <c r="K39" s="2">
        <v>820800</v>
      </c>
      <c r="L39" s="2">
        <v>800000</v>
      </c>
      <c r="M39" s="2" t="s">
        <v>173</v>
      </c>
      <c r="N39" s="2"/>
      <c r="O39" s="3">
        <v>45670</v>
      </c>
      <c r="P39" s="3"/>
      <c r="Q39" t="s">
        <v>57</v>
      </c>
      <c r="R39" t="s">
        <v>58</v>
      </c>
      <c r="S39" t="s">
        <v>98</v>
      </c>
      <c r="T39" t="s">
        <v>51</v>
      </c>
      <c r="U39" t="s">
        <v>68</v>
      </c>
      <c r="V39" t="s">
        <v>113</v>
      </c>
      <c r="W39" t="s">
        <v>59</v>
      </c>
      <c r="X39" t="s">
        <v>107</v>
      </c>
      <c r="Y39" t="s">
        <v>60</v>
      </c>
      <c r="Z39" s="4" t="s">
        <v>99</v>
      </c>
    </row>
    <row r="40" spans="2:26" x14ac:dyDescent="0.2">
      <c r="B40">
        <v>38</v>
      </c>
      <c r="C40" t="s">
        <v>871</v>
      </c>
      <c r="D40" s="5">
        <v>6</v>
      </c>
      <c r="E40">
        <v>2</v>
      </c>
      <c r="G40">
        <v>5</v>
      </c>
      <c r="H40">
        <v>301</v>
      </c>
      <c r="I40" s="6">
        <v>25.1</v>
      </c>
      <c r="J40" s="2">
        <v>602400</v>
      </c>
      <c r="K40" s="2">
        <v>903600</v>
      </c>
      <c r="L40" s="2">
        <v>800000</v>
      </c>
      <c r="M40" s="2" t="s">
        <v>173</v>
      </c>
      <c r="N40" s="2"/>
      <c r="O40" s="3">
        <v>45670</v>
      </c>
      <c r="P40" s="3"/>
      <c r="Q40" t="s">
        <v>57</v>
      </c>
      <c r="R40" t="s">
        <v>58</v>
      </c>
      <c r="S40" t="s">
        <v>100</v>
      </c>
      <c r="T40" t="s">
        <v>51</v>
      </c>
      <c r="U40" t="s">
        <v>68</v>
      </c>
      <c r="V40" t="s">
        <v>113</v>
      </c>
      <c r="W40" t="s">
        <v>59</v>
      </c>
      <c r="X40" t="s">
        <v>107</v>
      </c>
      <c r="Y40" t="s">
        <v>60</v>
      </c>
      <c r="Z40" s="4" t="s">
        <v>101</v>
      </c>
    </row>
    <row r="41" spans="2:26" x14ac:dyDescent="0.2">
      <c r="B41">
        <v>39</v>
      </c>
      <c r="C41" t="s">
        <v>871</v>
      </c>
      <c r="D41" s="5">
        <v>6</v>
      </c>
      <c r="E41">
        <v>2</v>
      </c>
      <c r="G41">
        <v>5</v>
      </c>
      <c r="H41">
        <v>303</v>
      </c>
      <c r="I41" s="6">
        <v>18.5</v>
      </c>
      <c r="J41" s="2">
        <v>444000</v>
      </c>
      <c r="K41" s="2">
        <v>799200</v>
      </c>
      <c r="L41" s="2">
        <v>800000</v>
      </c>
      <c r="M41" s="2" t="s">
        <v>173</v>
      </c>
      <c r="N41" s="2"/>
      <c r="O41" s="3">
        <v>45670</v>
      </c>
      <c r="P41" s="3"/>
      <c r="Q41" t="s">
        <v>57</v>
      </c>
      <c r="R41" t="s">
        <v>58</v>
      </c>
      <c r="S41" t="s">
        <v>102</v>
      </c>
      <c r="T41" t="s">
        <v>51</v>
      </c>
      <c r="U41" t="s">
        <v>68</v>
      </c>
      <c r="V41" t="s">
        <v>113</v>
      </c>
      <c r="W41" t="s">
        <v>59</v>
      </c>
      <c r="X41" t="s">
        <v>107</v>
      </c>
      <c r="Y41" t="s">
        <v>60</v>
      </c>
      <c r="Z41" s="4" t="s">
        <v>103</v>
      </c>
    </row>
    <row r="42" spans="2:26" x14ac:dyDescent="0.2">
      <c r="B42">
        <v>40</v>
      </c>
      <c r="C42" t="s">
        <v>871</v>
      </c>
      <c r="D42" s="5">
        <v>6</v>
      </c>
      <c r="E42">
        <v>2</v>
      </c>
      <c r="G42">
        <v>5</v>
      </c>
      <c r="H42">
        <v>302</v>
      </c>
      <c r="I42" s="6">
        <v>25.2</v>
      </c>
      <c r="J42" s="2">
        <v>604800</v>
      </c>
      <c r="K42" s="2">
        <v>1149120</v>
      </c>
      <c r="L42" s="2">
        <v>800000</v>
      </c>
      <c r="M42" s="2" t="s">
        <v>173</v>
      </c>
      <c r="N42" s="2"/>
      <c r="O42" s="3">
        <v>45670</v>
      </c>
      <c r="P42" s="3"/>
      <c r="Q42" t="s">
        <v>57</v>
      </c>
      <c r="R42" t="s">
        <v>58</v>
      </c>
      <c r="S42" t="s">
        <v>104</v>
      </c>
      <c r="T42" t="s">
        <v>51</v>
      </c>
      <c r="U42" t="s">
        <v>68</v>
      </c>
      <c r="V42" t="s">
        <v>113</v>
      </c>
      <c r="W42" t="s">
        <v>59</v>
      </c>
      <c r="X42" t="s">
        <v>107</v>
      </c>
      <c r="Y42" t="s">
        <v>60</v>
      </c>
      <c r="Z42" s="4" t="s">
        <v>105</v>
      </c>
    </row>
    <row r="43" spans="2:26" x14ac:dyDescent="0.2">
      <c r="B43">
        <v>41</v>
      </c>
      <c r="C43" t="s">
        <v>871</v>
      </c>
      <c r="D43" s="5">
        <v>6</v>
      </c>
      <c r="E43">
        <v>2</v>
      </c>
      <c r="G43">
        <v>5</v>
      </c>
      <c r="H43">
        <v>299</v>
      </c>
      <c r="I43" s="6">
        <v>19.8</v>
      </c>
      <c r="J43" s="2">
        <v>475200</v>
      </c>
      <c r="K43" s="2">
        <v>475200</v>
      </c>
      <c r="L43" s="2">
        <v>800000</v>
      </c>
      <c r="M43" s="2" t="s">
        <v>173</v>
      </c>
      <c r="N43" s="2"/>
      <c r="O43" s="3">
        <v>45670</v>
      </c>
      <c r="P43" s="3"/>
      <c r="Q43" t="s">
        <v>57</v>
      </c>
      <c r="R43" t="s">
        <v>58</v>
      </c>
      <c r="S43" t="s">
        <v>109</v>
      </c>
      <c r="T43" t="s">
        <v>51</v>
      </c>
      <c r="U43" t="s">
        <v>68</v>
      </c>
      <c r="V43" t="s">
        <v>113</v>
      </c>
      <c r="W43" t="s">
        <v>59</v>
      </c>
      <c r="X43" t="s">
        <v>107</v>
      </c>
      <c r="Y43" t="s">
        <v>60</v>
      </c>
      <c r="Z43" s="4" t="s">
        <v>110</v>
      </c>
    </row>
    <row r="44" spans="2:26" x14ac:dyDescent="0.2">
      <c r="B44">
        <v>42</v>
      </c>
      <c r="C44" t="s">
        <v>871</v>
      </c>
      <c r="D44" s="5">
        <v>6</v>
      </c>
      <c r="E44">
        <v>2</v>
      </c>
      <c r="G44">
        <v>5</v>
      </c>
      <c r="H44">
        <v>296</v>
      </c>
      <c r="I44" s="6">
        <v>15.8</v>
      </c>
      <c r="J44" s="2">
        <v>379200</v>
      </c>
      <c r="K44" s="2">
        <v>379200</v>
      </c>
      <c r="L44" s="2">
        <v>800000</v>
      </c>
      <c r="M44" s="2" t="s">
        <v>173</v>
      </c>
      <c r="N44" s="2"/>
      <c r="O44" s="3">
        <v>45670</v>
      </c>
      <c r="P44" s="3"/>
      <c r="Q44" t="s">
        <v>57</v>
      </c>
      <c r="R44" t="s">
        <v>58</v>
      </c>
      <c r="S44" t="s">
        <v>114</v>
      </c>
      <c r="T44" t="s">
        <v>51</v>
      </c>
      <c r="U44" t="s">
        <v>68</v>
      </c>
      <c r="V44" t="s">
        <v>113</v>
      </c>
      <c r="W44" t="s">
        <v>59</v>
      </c>
      <c r="X44" t="s">
        <v>107</v>
      </c>
      <c r="Y44" t="s">
        <v>60</v>
      </c>
      <c r="Z44" s="4" t="s">
        <v>115</v>
      </c>
    </row>
    <row r="45" spans="2:26" x14ac:dyDescent="0.2">
      <c r="B45">
        <v>43</v>
      </c>
      <c r="C45" t="s">
        <v>871</v>
      </c>
      <c r="D45" s="5">
        <v>6</v>
      </c>
      <c r="E45">
        <v>2</v>
      </c>
      <c r="G45">
        <v>5</v>
      </c>
      <c r="H45">
        <v>295</v>
      </c>
      <c r="I45" s="6">
        <v>16.3</v>
      </c>
      <c r="J45" s="2">
        <v>391200</v>
      </c>
      <c r="K45" s="2">
        <v>391200</v>
      </c>
      <c r="L45" s="2">
        <v>800000</v>
      </c>
      <c r="M45" s="2" t="s">
        <v>173</v>
      </c>
      <c r="N45" s="2"/>
      <c r="O45" s="3">
        <v>45670</v>
      </c>
      <c r="P45" s="3"/>
      <c r="Q45" t="s">
        <v>57</v>
      </c>
      <c r="R45" t="s">
        <v>58</v>
      </c>
      <c r="S45" t="s">
        <v>128</v>
      </c>
      <c r="T45" t="s">
        <v>51</v>
      </c>
      <c r="U45" t="s">
        <v>68</v>
      </c>
      <c r="V45" t="s">
        <v>113</v>
      </c>
      <c r="W45" t="s">
        <v>59</v>
      </c>
      <c r="X45" t="s">
        <v>107</v>
      </c>
      <c r="Y45" t="s">
        <v>60</v>
      </c>
      <c r="Z45" s="4" t="s">
        <v>116</v>
      </c>
    </row>
    <row r="46" spans="2:26" x14ac:dyDescent="0.2">
      <c r="B46">
        <v>44</v>
      </c>
      <c r="C46" t="s">
        <v>871</v>
      </c>
      <c r="D46" s="5">
        <v>6</v>
      </c>
      <c r="E46">
        <v>2</v>
      </c>
      <c r="G46">
        <v>5</v>
      </c>
      <c r="H46">
        <v>293</v>
      </c>
      <c r="I46" s="6">
        <v>16.3</v>
      </c>
      <c r="J46" s="2">
        <v>391200</v>
      </c>
      <c r="K46" s="2">
        <v>391200</v>
      </c>
      <c r="L46" s="2">
        <v>800000</v>
      </c>
      <c r="M46" s="2" t="s">
        <v>173</v>
      </c>
      <c r="N46" s="2"/>
      <c r="O46" s="3">
        <v>45670</v>
      </c>
      <c r="P46" s="3"/>
      <c r="Q46" t="s">
        <v>57</v>
      </c>
      <c r="R46" t="s">
        <v>58</v>
      </c>
      <c r="S46" t="s">
        <v>122</v>
      </c>
      <c r="T46" t="s">
        <v>51</v>
      </c>
      <c r="U46" t="s">
        <v>68</v>
      </c>
      <c r="V46" t="s">
        <v>113</v>
      </c>
      <c r="W46" t="s">
        <v>59</v>
      </c>
      <c r="X46" t="s">
        <v>107</v>
      </c>
      <c r="Y46" t="s">
        <v>60</v>
      </c>
      <c r="Z46" s="4" t="s">
        <v>125</v>
      </c>
    </row>
    <row r="47" spans="2:26" x14ac:dyDescent="0.2">
      <c r="B47">
        <v>45</v>
      </c>
      <c r="C47" t="s">
        <v>871</v>
      </c>
      <c r="D47" s="5">
        <v>6</v>
      </c>
      <c r="E47">
        <v>2</v>
      </c>
      <c r="G47">
        <v>5</v>
      </c>
      <c r="H47">
        <v>294</v>
      </c>
      <c r="I47" s="6">
        <v>15.9</v>
      </c>
      <c r="J47" s="2">
        <v>381600</v>
      </c>
      <c r="K47" s="2">
        <v>534240</v>
      </c>
      <c r="L47" s="2">
        <v>800000</v>
      </c>
      <c r="M47" s="2" t="s">
        <v>173</v>
      </c>
      <c r="N47" s="2"/>
      <c r="O47" s="3">
        <v>45670</v>
      </c>
      <c r="P47" s="3"/>
      <c r="Q47" t="s">
        <v>57</v>
      </c>
      <c r="R47" t="s">
        <v>58</v>
      </c>
      <c r="S47" t="s">
        <v>123</v>
      </c>
      <c r="T47" t="s">
        <v>51</v>
      </c>
      <c r="U47" t="s">
        <v>68</v>
      </c>
      <c r="V47" t="s">
        <v>113</v>
      </c>
      <c r="W47" t="s">
        <v>59</v>
      </c>
      <c r="X47" t="s">
        <v>107</v>
      </c>
      <c r="Y47" t="s">
        <v>60</v>
      </c>
      <c r="Z47" s="4" t="s">
        <v>126</v>
      </c>
    </row>
    <row r="48" spans="2:26" x14ac:dyDescent="0.2">
      <c r="B48">
        <v>46</v>
      </c>
      <c r="C48" t="s">
        <v>871</v>
      </c>
      <c r="D48" s="5">
        <v>6</v>
      </c>
      <c r="E48">
        <v>2</v>
      </c>
      <c r="G48">
        <v>5</v>
      </c>
      <c r="H48">
        <v>282</v>
      </c>
      <c r="I48" s="6">
        <v>15.9</v>
      </c>
      <c r="J48" s="2">
        <v>381600</v>
      </c>
      <c r="K48" s="2">
        <v>381600</v>
      </c>
      <c r="L48" s="2">
        <v>800000</v>
      </c>
      <c r="M48" s="2" t="s">
        <v>173</v>
      </c>
      <c r="N48" s="2"/>
      <c r="O48" s="3">
        <v>45670</v>
      </c>
      <c r="P48" s="3"/>
      <c r="Q48" t="s">
        <v>57</v>
      </c>
      <c r="R48" t="s">
        <v>58</v>
      </c>
      <c r="S48" t="s">
        <v>124</v>
      </c>
      <c r="T48" t="s">
        <v>51</v>
      </c>
      <c r="U48" t="s">
        <v>68</v>
      </c>
      <c r="V48" t="s">
        <v>113</v>
      </c>
      <c r="W48" t="s">
        <v>59</v>
      </c>
      <c r="X48" t="s">
        <v>107</v>
      </c>
      <c r="Y48" t="s">
        <v>60</v>
      </c>
      <c r="Z48" s="4" t="s">
        <v>127</v>
      </c>
    </row>
    <row r="49" spans="2:26" x14ac:dyDescent="0.2">
      <c r="B49">
        <v>47</v>
      </c>
      <c r="C49" t="s">
        <v>871</v>
      </c>
      <c r="D49" s="5">
        <v>6</v>
      </c>
      <c r="E49">
        <v>2</v>
      </c>
      <c r="G49">
        <v>5</v>
      </c>
      <c r="H49">
        <v>292</v>
      </c>
      <c r="I49" s="6">
        <v>16.5</v>
      </c>
      <c r="J49" s="2">
        <v>396000</v>
      </c>
      <c r="K49" s="2">
        <f>J49</f>
        <v>396000</v>
      </c>
      <c r="L49" s="2">
        <v>800000</v>
      </c>
      <c r="M49" s="2" t="s">
        <v>173</v>
      </c>
      <c r="N49" s="2"/>
      <c r="O49" s="3">
        <v>45670</v>
      </c>
      <c r="P49" s="3"/>
      <c r="Q49" t="s">
        <v>57</v>
      </c>
      <c r="R49" t="s">
        <v>58</v>
      </c>
      <c r="S49" t="s">
        <v>185</v>
      </c>
      <c r="T49" t="s">
        <v>51</v>
      </c>
      <c r="U49" t="s">
        <v>68</v>
      </c>
      <c r="W49" t="s">
        <v>59</v>
      </c>
      <c r="X49" t="s">
        <v>107</v>
      </c>
      <c r="Y49" t="s">
        <v>60</v>
      </c>
      <c r="Z49" s="4"/>
    </row>
    <row r="50" spans="2:26" x14ac:dyDescent="0.2">
      <c r="B50">
        <v>48</v>
      </c>
      <c r="C50" t="s">
        <v>871</v>
      </c>
      <c r="D50" s="5">
        <v>6</v>
      </c>
      <c r="E50">
        <v>2</v>
      </c>
      <c r="G50">
        <v>5</v>
      </c>
      <c r="H50">
        <v>285</v>
      </c>
      <c r="I50" s="6">
        <v>16.2</v>
      </c>
      <c r="J50" s="2">
        <v>388800</v>
      </c>
      <c r="K50" s="2">
        <f>J50</f>
        <v>388800</v>
      </c>
      <c r="L50" s="2">
        <v>800000</v>
      </c>
      <c r="M50" s="2" t="s">
        <v>173</v>
      </c>
      <c r="N50" s="2"/>
      <c r="O50" s="3">
        <v>45670</v>
      </c>
      <c r="P50" s="3"/>
      <c r="Q50" t="s">
        <v>57</v>
      </c>
      <c r="R50" t="s">
        <v>58</v>
      </c>
      <c r="S50" t="s">
        <v>186</v>
      </c>
      <c r="T50" t="s">
        <v>51</v>
      </c>
      <c r="U50" t="s">
        <v>68</v>
      </c>
      <c r="W50" t="s">
        <v>59</v>
      </c>
      <c r="X50" t="s">
        <v>107</v>
      </c>
      <c r="Y50" t="s">
        <v>60</v>
      </c>
      <c r="Z50" s="4"/>
    </row>
    <row r="51" spans="2:26" x14ac:dyDescent="0.2">
      <c r="B51">
        <v>49</v>
      </c>
      <c r="C51" t="s">
        <v>871</v>
      </c>
      <c r="D51" s="5">
        <v>6</v>
      </c>
      <c r="E51">
        <v>2</v>
      </c>
      <c r="G51">
        <v>5</v>
      </c>
      <c r="H51">
        <v>305</v>
      </c>
      <c r="I51" s="6">
        <v>12.3</v>
      </c>
      <c r="J51" s="2">
        <v>295200</v>
      </c>
      <c r="K51" s="2">
        <v>398520</v>
      </c>
      <c r="L51" s="2">
        <v>800000</v>
      </c>
      <c r="M51" s="2" t="s">
        <v>173</v>
      </c>
      <c r="N51" s="2"/>
      <c r="O51" s="3">
        <v>45670</v>
      </c>
      <c r="P51" s="3"/>
      <c r="Q51" t="s">
        <v>57</v>
      </c>
      <c r="R51" t="s">
        <v>58</v>
      </c>
      <c r="S51" t="s">
        <v>187</v>
      </c>
      <c r="T51" t="s">
        <v>51</v>
      </c>
      <c r="U51" t="s">
        <v>68</v>
      </c>
      <c r="W51" t="s">
        <v>59</v>
      </c>
      <c r="X51" t="s">
        <v>107</v>
      </c>
      <c r="Y51" t="s">
        <v>60</v>
      </c>
      <c r="Z51" s="4"/>
    </row>
    <row r="52" spans="2:26" x14ac:dyDescent="0.2">
      <c r="B52">
        <v>50</v>
      </c>
      <c r="C52" t="s">
        <v>871</v>
      </c>
      <c r="D52" s="5">
        <v>6</v>
      </c>
      <c r="E52">
        <v>2</v>
      </c>
      <c r="G52">
        <v>5</v>
      </c>
      <c r="H52">
        <v>314</v>
      </c>
      <c r="I52" s="6">
        <v>15.6</v>
      </c>
      <c r="J52" s="2">
        <v>374400</v>
      </c>
      <c r="K52" s="2">
        <v>411840</v>
      </c>
      <c r="L52" s="2">
        <v>800000</v>
      </c>
      <c r="M52" s="2" t="s">
        <v>173</v>
      </c>
      <c r="N52" s="2"/>
      <c r="O52" s="3">
        <v>45670</v>
      </c>
      <c r="P52" s="3"/>
      <c r="Q52" t="s">
        <v>57</v>
      </c>
      <c r="R52" t="s">
        <v>58</v>
      </c>
      <c r="S52" t="s">
        <v>188</v>
      </c>
      <c r="T52" t="s">
        <v>51</v>
      </c>
      <c r="U52" t="s">
        <v>68</v>
      </c>
      <c r="W52" t="s">
        <v>59</v>
      </c>
      <c r="X52" t="s">
        <v>107</v>
      </c>
      <c r="Y52" t="s">
        <v>60</v>
      </c>
      <c r="Z52" s="4"/>
    </row>
    <row r="53" spans="2:26" x14ac:dyDescent="0.2">
      <c r="B53">
        <v>51</v>
      </c>
      <c r="C53" t="s">
        <v>871</v>
      </c>
      <c r="D53" s="5">
        <v>6</v>
      </c>
      <c r="E53">
        <v>2</v>
      </c>
      <c r="G53">
        <v>5</v>
      </c>
      <c r="H53">
        <v>308</v>
      </c>
      <c r="I53" s="6">
        <v>16.3</v>
      </c>
      <c r="J53" s="2">
        <v>391200</v>
      </c>
      <c r="K53" s="2">
        <v>684600</v>
      </c>
      <c r="L53" s="2">
        <v>800000</v>
      </c>
      <c r="M53" s="2" t="s">
        <v>173</v>
      </c>
      <c r="N53" s="2"/>
      <c r="O53" s="3">
        <v>45670</v>
      </c>
      <c r="P53" s="3"/>
      <c r="Q53" t="s">
        <v>57</v>
      </c>
      <c r="R53" t="s">
        <v>58</v>
      </c>
      <c r="S53" t="s">
        <v>189</v>
      </c>
      <c r="T53" t="s">
        <v>51</v>
      </c>
      <c r="U53" t="s">
        <v>68</v>
      </c>
      <c r="W53" t="s">
        <v>59</v>
      </c>
      <c r="X53" t="s">
        <v>107</v>
      </c>
      <c r="Y53" t="s">
        <v>60</v>
      </c>
      <c r="Z53" s="4"/>
    </row>
    <row r="54" spans="2:26" x14ac:dyDescent="0.2">
      <c r="B54">
        <v>52</v>
      </c>
      <c r="C54" t="s">
        <v>871</v>
      </c>
      <c r="D54" s="5">
        <v>6</v>
      </c>
      <c r="E54">
        <v>2</v>
      </c>
      <c r="G54">
        <v>5</v>
      </c>
      <c r="H54">
        <v>288</v>
      </c>
      <c r="I54" s="6">
        <v>18.5</v>
      </c>
      <c r="J54" s="2">
        <v>444000</v>
      </c>
      <c r="K54" s="2">
        <v>444000</v>
      </c>
      <c r="L54" s="2">
        <v>800000</v>
      </c>
      <c r="M54" s="2" t="s">
        <v>173</v>
      </c>
      <c r="N54" s="2"/>
      <c r="O54" s="3">
        <v>45670</v>
      </c>
      <c r="P54" s="3"/>
      <c r="Q54" t="s">
        <v>57</v>
      </c>
      <c r="R54" t="s">
        <v>58</v>
      </c>
      <c r="S54" t="s">
        <v>199</v>
      </c>
      <c r="T54" t="s">
        <v>51</v>
      </c>
      <c r="U54" t="s">
        <v>68</v>
      </c>
      <c r="W54" t="s">
        <v>59</v>
      </c>
      <c r="X54" t="s">
        <v>107</v>
      </c>
      <c r="Y54" t="s">
        <v>60</v>
      </c>
      <c r="Z54" s="4"/>
    </row>
    <row r="55" spans="2:26" x14ac:dyDescent="0.2">
      <c r="B55">
        <v>53</v>
      </c>
      <c r="C55" t="s">
        <v>871</v>
      </c>
      <c r="D55" s="5">
        <v>6</v>
      </c>
      <c r="E55">
        <v>2</v>
      </c>
      <c r="G55">
        <v>5</v>
      </c>
      <c r="H55">
        <v>289</v>
      </c>
      <c r="I55" s="6">
        <v>17.100000000000001</v>
      </c>
      <c r="J55" s="2">
        <v>410400</v>
      </c>
      <c r="K55" s="2">
        <v>410400</v>
      </c>
      <c r="L55" s="2">
        <v>800000</v>
      </c>
      <c r="M55" s="2" t="s">
        <v>173</v>
      </c>
      <c r="N55" s="2"/>
      <c r="O55" s="3">
        <v>45670</v>
      </c>
      <c r="P55" s="3"/>
      <c r="Q55" t="s">
        <v>57</v>
      </c>
      <c r="R55" t="s">
        <v>58</v>
      </c>
      <c r="S55" t="s">
        <v>200</v>
      </c>
      <c r="T55" t="s">
        <v>51</v>
      </c>
      <c r="U55" t="s">
        <v>68</v>
      </c>
      <c r="W55" t="s">
        <v>59</v>
      </c>
      <c r="X55" t="s">
        <v>107</v>
      </c>
      <c r="Y55" t="s">
        <v>60</v>
      </c>
      <c r="Z55" s="4"/>
    </row>
    <row r="56" spans="2:26" x14ac:dyDescent="0.2">
      <c r="B56">
        <v>54</v>
      </c>
      <c r="C56" t="s">
        <v>871</v>
      </c>
      <c r="D56" s="5">
        <v>6</v>
      </c>
      <c r="E56">
        <v>2</v>
      </c>
      <c r="G56">
        <v>5</v>
      </c>
      <c r="H56">
        <v>281</v>
      </c>
      <c r="I56" s="6">
        <v>16.2</v>
      </c>
      <c r="J56" s="2">
        <v>388800</v>
      </c>
      <c r="K56" s="2">
        <v>388800</v>
      </c>
      <c r="L56" s="2">
        <v>800000</v>
      </c>
      <c r="M56" s="2" t="s">
        <v>173</v>
      </c>
      <c r="N56" s="2"/>
      <c r="O56" s="3">
        <v>45670</v>
      </c>
      <c r="P56" s="3"/>
      <c r="Q56" t="s">
        <v>57</v>
      </c>
      <c r="R56" t="s">
        <v>58</v>
      </c>
      <c r="S56" t="s">
        <v>203</v>
      </c>
      <c r="T56" t="s">
        <v>51</v>
      </c>
      <c r="U56" t="s">
        <v>68</v>
      </c>
      <c r="W56" t="s">
        <v>59</v>
      </c>
      <c r="X56" t="s">
        <v>107</v>
      </c>
      <c r="Y56" t="s">
        <v>60</v>
      </c>
      <c r="Z56" s="4"/>
    </row>
    <row r="57" spans="2:26" x14ac:dyDescent="0.2">
      <c r="B57">
        <v>55</v>
      </c>
      <c r="C57" t="s">
        <v>871</v>
      </c>
      <c r="D57" s="5">
        <v>6</v>
      </c>
      <c r="E57">
        <v>2</v>
      </c>
      <c r="G57">
        <v>5</v>
      </c>
      <c r="H57">
        <v>286</v>
      </c>
      <c r="I57" s="6">
        <v>16</v>
      </c>
      <c r="J57" s="2">
        <v>384000</v>
      </c>
      <c r="K57" s="2">
        <v>384000</v>
      </c>
      <c r="L57" s="2">
        <v>800000</v>
      </c>
      <c r="M57" s="2" t="s">
        <v>173</v>
      </c>
      <c r="N57" s="2"/>
      <c r="O57" s="3">
        <v>45670</v>
      </c>
      <c r="P57" s="3"/>
      <c r="Q57" t="s">
        <v>57</v>
      </c>
      <c r="R57" t="s">
        <v>58</v>
      </c>
      <c r="S57" t="s">
        <v>204</v>
      </c>
      <c r="T57" t="s">
        <v>51</v>
      </c>
      <c r="U57" t="s">
        <v>68</v>
      </c>
      <c r="W57" t="s">
        <v>59</v>
      </c>
      <c r="X57" t="s">
        <v>107</v>
      </c>
      <c r="Y57" t="s">
        <v>60</v>
      </c>
      <c r="Z57" s="4"/>
    </row>
    <row r="58" spans="2:26" x14ac:dyDescent="0.2">
      <c r="B58">
        <v>56</v>
      </c>
      <c r="C58" t="s">
        <v>871</v>
      </c>
      <c r="D58" s="5">
        <v>6</v>
      </c>
      <c r="E58">
        <v>2</v>
      </c>
      <c r="G58">
        <v>5</v>
      </c>
      <c r="H58">
        <v>287</v>
      </c>
      <c r="I58" s="6">
        <v>17.8</v>
      </c>
      <c r="J58" s="2">
        <v>427200</v>
      </c>
      <c r="K58" s="2">
        <v>427200</v>
      </c>
      <c r="L58" s="2">
        <v>800000</v>
      </c>
      <c r="M58" s="2" t="s">
        <v>173</v>
      </c>
      <c r="N58" s="2"/>
      <c r="O58" s="3">
        <v>45670</v>
      </c>
      <c r="P58" s="3"/>
      <c r="Q58" t="s">
        <v>57</v>
      </c>
      <c r="R58" t="s">
        <v>58</v>
      </c>
      <c r="S58" t="s">
        <v>205</v>
      </c>
      <c r="T58" t="s">
        <v>51</v>
      </c>
      <c r="U58" t="s">
        <v>68</v>
      </c>
      <c r="W58" t="s">
        <v>59</v>
      </c>
      <c r="X58" t="s">
        <v>107</v>
      </c>
      <c r="Y58" t="s">
        <v>60</v>
      </c>
      <c r="Z58" s="4"/>
    </row>
    <row r="59" spans="2:26" x14ac:dyDescent="0.2">
      <c r="B59">
        <v>57</v>
      </c>
      <c r="C59" t="s">
        <v>871</v>
      </c>
      <c r="D59" s="5">
        <v>6</v>
      </c>
      <c r="E59">
        <v>2</v>
      </c>
      <c r="G59">
        <v>5</v>
      </c>
      <c r="H59">
        <v>290</v>
      </c>
      <c r="I59" s="6">
        <v>16</v>
      </c>
      <c r="J59" s="2">
        <v>384000</v>
      </c>
      <c r="K59" s="2">
        <v>480000</v>
      </c>
      <c r="L59" s="2">
        <v>800000</v>
      </c>
      <c r="M59" s="2" t="s">
        <v>173</v>
      </c>
      <c r="N59" s="2"/>
      <c r="O59" s="3">
        <v>45670</v>
      </c>
      <c r="P59" s="3"/>
      <c r="Q59" t="s">
        <v>57</v>
      </c>
      <c r="R59" t="s">
        <v>58</v>
      </c>
      <c r="S59" t="s">
        <v>206</v>
      </c>
      <c r="T59" t="s">
        <v>51</v>
      </c>
      <c r="U59" t="s">
        <v>68</v>
      </c>
      <c r="W59" t="s">
        <v>59</v>
      </c>
      <c r="X59" t="s">
        <v>107</v>
      </c>
      <c r="Y59" t="s">
        <v>60</v>
      </c>
      <c r="Z59" s="4"/>
    </row>
    <row r="60" spans="2:26" x14ac:dyDescent="0.2">
      <c r="B60">
        <v>58</v>
      </c>
      <c r="C60" t="s">
        <v>871</v>
      </c>
      <c r="D60" s="5">
        <v>6</v>
      </c>
      <c r="E60">
        <v>2</v>
      </c>
      <c r="G60">
        <v>5</v>
      </c>
      <c r="H60">
        <v>291</v>
      </c>
      <c r="I60" s="6">
        <v>15.6</v>
      </c>
      <c r="J60" s="2">
        <v>374400</v>
      </c>
      <c r="K60" s="2">
        <v>374400</v>
      </c>
      <c r="L60" s="2">
        <v>800000</v>
      </c>
      <c r="M60" s="2" t="s">
        <v>173</v>
      </c>
      <c r="N60" s="2"/>
      <c r="O60" s="3">
        <v>45670</v>
      </c>
      <c r="P60" s="3"/>
      <c r="Q60" t="s">
        <v>57</v>
      </c>
      <c r="R60" t="s">
        <v>58</v>
      </c>
      <c r="S60" t="s">
        <v>207</v>
      </c>
      <c r="T60" t="s">
        <v>51</v>
      </c>
      <c r="U60" t="s">
        <v>68</v>
      </c>
      <c r="W60" t="s">
        <v>59</v>
      </c>
      <c r="X60" t="s">
        <v>107</v>
      </c>
      <c r="Y60" t="s">
        <v>60</v>
      </c>
      <c r="Z60" s="4"/>
    </row>
    <row r="61" spans="2:26" x14ac:dyDescent="0.2">
      <c r="B61">
        <v>59</v>
      </c>
      <c r="C61" t="s">
        <v>871</v>
      </c>
      <c r="D61" s="5">
        <v>6</v>
      </c>
      <c r="E61">
        <v>2</v>
      </c>
      <c r="G61">
        <v>5</v>
      </c>
      <c r="H61">
        <v>306</v>
      </c>
      <c r="I61" s="6">
        <v>16.3</v>
      </c>
      <c r="J61" s="2">
        <v>391200</v>
      </c>
      <c r="K61" s="2">
        <v>547680</v>
      </c>
      <c r="L61" s="2">
        <v>800000</v>
      </c>
      <c r="M61" s="2" t="s">
        <v>173</v>
      </c>
      <c r="N61" s="2"/>
      <c r="O61" s="3">
        <v>45670</v>
      </c>
      <c r="P61" s="3"/>
      <c r="Q61" t="s">
        <v>57</v>
      </c>
      <c r="R61" t="s">
        <v>58</v>
      </c>
      <c r="S61" t="s">
        <v>208</v>
      </c>
      <c r="T61" t="s">
        <v>51</v>
      </c>
      <c r="U61" t="s">
        <v>68</v>
      </c>
      <c r="W61" t="s">
        <v>59</v>
      </c>
      <c r="X61" t="s">
        <v>107</v>
      </c>
      <c r="Y61" t="s">
        <v>60</v>
      </c>
      <c r="Z61" s="4"/>
    </row>
    <row r="62" spans="2:26" x14ac:dyDescent="0.2">
      <c r="B62">
        <v>60</v>
      </c>
      <c r="C62" t="s">
        <v>872</v>
      </c>
      <c r="D62" s="8" t="s">
        <v>117</v>
      </c>
      <c r="G62">
        <v>3</v>
      </c>
      <c r="H62">
        <v>389</v>
      </c>
      <c r="I62" s="6">
        <v>31.9</v>
      </c>
      <c r="J62" s="2">
        <v>1580000</v>
      </c>
      <c r="K62" s="2">
        <v>3081000</v>
      </c>
      <c r="L62" s="2">
        <v>3000000</v>
      </c>
      <c r="M62" s="2" t="s">
        <v>173</v>
      </c>
      <c r="N62" s="2">
        <v>158000</v>
      </c>
      <c r="O62" s="3">
        <v>45680</v>
      </c>
      <c r="Q62" t="s">
        <v>57</v>
      </c>
      <c r="R62" t="s">
        <v>58</v>
      </c>
      <c r="S62" t="s">
        <v>118</v>
      </c>
      <c r="T62" t="s">
        <v>51</v>
      </c>
      <c r="U62" t="s">
        <v>53</v>
      </c>
      <c r="V62" t="s">
        <v>112</v>
      </c>
      <c r="W62" t="s">
        <v>59</v>
      </c>
      <c r="X62" t="s">
        <v>107</v>
      </c>
      <c r="Y62" t="s">
        <v>60</v>
      </c>
      <c r="Z62" t="s">
        <v>119</v>
      </c>
    </row>
    <row r="63" spans="2:26" x14ac:dyDescent="0.2">
      <c r="B63">
        <v>61</v>
      </c>
      <c r="C63" t="s">
        <v>872</v>
      </c>
      <c r="D63" s="8" t="s">
        <v>117</v>
      </c>
      <c r="G63">
        <v>3</v>
      </c>
      <c r="H63">
        <v>391</v>
      </c>
      <c r="I63" s="6">
        <v>31.9</v>
      </c>
      <c r="J63" s="2">
        <v>1580000</v>
      </c>
      <c r="K63" s="2">
        <v>3160000</v>
      </c>
      <c r="L63" s="2">
        <v>3000000</v>
      </c>
      <c r="M63" s="2" t="s">
        <v>173</v>
      </c>
      <c r="N63" s="2">
        <v>158000</v>
      </c>
      <c r="O63" s="3">
        <v>45680</v>
      </c>
      <c r="Q63" t="s">
        <v>57</v>
      </c>
      <c r="R63" t="s">
        <v>58</v>
      </c>
      <c r="S63" t="s">
        <v>120</v>
      </c>
      <c r="T63" t="s">
        <v>51</v>
      </c>
      <c r="U63" t="s">
        <v>53</v>
      </c>
      <c r="V63" t="s">
        <v>112</v>
      </c>
      <c r="W63" t="s">
        <v>59</v>
      </c>
      <c r="X63" t="s">
        <v>107</v>
      </c>
      <c r="Y63" t="s">
        <v>60</v>
      </c>
      <c r="Z63" s="4" t="s">
        <v>121</v>
      </c>
    </row>
    <row r="64" spans="2:26" x14ac:dyDescent="0.2">
      <c r="B64">
        <v>62</v>
      </c>
      <c r="C64" t="s">
        <v>873</v>
      </c>
      <c r="D64" s="5">
        <v>7</v>
      </c>
      <c r="G64">
        <v>4</v>
      </c>
      <c r="I64" s="6">
        <v>17.8</v>
      </c>
      <c r="J64" s="2">
        <v>527000</v>
      </c>
      <c r="K64" s="2">
        <v>2050030</v>
      </c>
      <c r="L64" s="2">
        <v>1200000</v>
      </c>
      <c r="M64" s="2" t="s">
        <v>173</v>
      </c>
      <c r="N64" s="2">
        <v>79050</v>
      </c>
      <c r="O64" s="3">
        <v>45679</v>
      </c>
      <c r="P64" s="1">
        <v>45681</v>
      </c>
      <c r="Q64" t="s">
        <v>8</v>
      </c>
      <c r="R64" t="s">
        <v>9</v>
      </c>
      <c r="S64" t="s">
        <v>129</v>
      </c>
      <c r="T64" t="s">
        <v>51</v>
      </c>
      <c r="U64" t="s">
        <v>53</v>
      </c>
      <c r="W64" t="s">
        <v>24</v>
      </c>
      <c r="X64" t="s">
        <v>33</v>
      </c>
      <c r="Z64" t="s">
        <v>130</v>
      </c>
    </row>
    <row r="65" spans="2:26" x14ac:dyDescent="0.2">
      <c r="B65">
        <v>63</v>
      </c>
      <c r="C65" t="s">
        <v>874</v>
      </c>
      <c r="D65" s="5" t="s">
        <v>273</v>
      </c>
      <c r="H65">
        <v>150</v>
      </c>
      <c r="I65" s="6">
        <v>19</v>
      </c>
      <c r="J65" s="2">
        <v>1286475</v>
      </c>
      <c r="K65" s="2">
        <v>1296475</v>
      </c>
      <c r="L65" s="2">
        <v>1500000</v>
      </c>
      <c r="M65" s="2" t="s">
        <v>173</v>
      </c>
      <c r="N65" s="2"/>
      <c r="O65" s="3">
        <v>45666</v>
      </c>
      <c r="P65" s="1"/>
      <c r="Q65" t="s">
        <v>266</v>
      </c>
      <c r="S65" t="s">
        <v>274</v>
      </c>
      <c r="T65" t="s">
        <v>51</v>
      </c>
      <c r="U65" t="s">
        <v>53</v>
      </c>
      <c r="W65" t="s">
        <v>24</v>
      </c>
      <c r="X65" t="s">
        <v>33</v>
      </c>
    </row>
    <row r="66" spans="2:26" x14ac:dyDescent="0.2">
      <c r="B66">
        <v>64</v>
      </c>
      <c r="C66" t="s">
        <v>875</v>
      </c>
      <c r="D66" s="5">
        <v>11</v>
      </c>
      <c r="E66">
        <v>5</v>
      </c>
      <c r="F66">
        <v>1993</v>
      </c>
      <c r="H66">
        <v>391</v>
      </c>
      <c r="I66" s="6">
        <v>20.7</v>
      </c>
      <c r="J66" s="2">
        <v>785100</v>
      </c>
      <c r="K66" s="2" t="s">
        <v>15</v>
      </c>
      <c r="L66" s="2">
        <v>1200000</v>
      </c>
      <c r="M66" s="2" t="s">
        <v>173</v>
      </c>
      <c r="N66" s="2"/>
      <c r="O66" s="3">
        <v>45666</v>
      </c>
      <c r="P66" s="1">
        <v>45670</v>
      </c>
      <c r="Q66" t="s">
        <v>19</v>
      </c>
      <c r="S66" t="s">
        <v>271</v>
      </c>
      <c r="T66" t="s">
        <v>51</v>
      </c>
      <c r="U66" t="s">
        <v>53</v>
      </c>
      <c r="W66" t="s">
        <v>24</v>
      </c>
      <c r="X66" t="s">
        <v>33</v>
      </c>
      <c r="Y66" t="s">
        <v>154</v>
      </c>
      <c r="Z66" t="s">
        <v>272</v>
      </c>
    </row>
    <row r="67" spans="2:26" x14ac:dyDescent="0.2">
      <c r="B67">
        <v>65</v>
      </c>
      <c r="C67" t="s">
        <v>876</v>
      </c>
      <c r="D67" s="5">
        <v>4</v>
      </c>
      <c r="E67">
        <v>1</v>
      </c>
      <c r="F67">
        <v>2008</v>
      </c>
      <c r="H67">
        <v>84</v>
      </c>
      <c r="I67" s="6">
        <v>15</v>
      </c>
      <c r="J67" s="2">
        <v>919605</v>
      </c>
      <c r="K67" s="2">
        <v>919605</v>
      </c>
      <c r="L67" s="2">
        <v>1200000</v>
      </c>
      <c r="M67" s="2" t="s">
        <v>174</v>
      </c>
      <c r="N67" s="2"/>
      <c r="O67" s="3">
        <v>45674</v>
      </c>
      <c r="P67" s="1"/>
      <c r="Q67" t="s">
        <v>57</v>
      </c>
      <c r="R67" t="s">
        <v>58</v>
      </c>
      <c r="S67" t="s">
        <v>255</v>
      </c>
      <c r="T67" t="s">
        <v>12</v>
      </c>
      <c r="U67" t="s">
        <v>53</v>
      </c>
      <c r="W67" t="s">
        <v>59</v>
      </c>
      <c r="X67" t="s">
        <v>107</v>
      </c>
      <c r="Y67" t="s">
        <v>60</v>
      </c>
    </row>
    <row r="68" spans="2:26" x14ac:dyDescent="0.2">
      <c r="B68">
        <v>66</v>
      </c>
      <c r="C68" t="s">
        <v>876</v>
      </c>
      <c r="D68" s="5">
        <v>4</v>
      </c>
      <c r="E68">
        <v>1</v>
      </c>
      <c r="F68">
        <v>2008</v>
      </c>
      <c r="H68">
        <v>89</v>
      </c>
      <c r="I68" s="6">
        <v>15.2</v>
      </c>
      <c r="J68" s="2">
        <v>930012</v>
      </c>
      <c r="K68" s="2">
        <v>930012</v>
      </c>
      <c r="L68" s="2">
        <v>1200000</v>
      </c>
      <c r="M68" s="2" t="s">
        <v>174</v>
      </c>
      <c r="N68" s="2"/>
      <c r="O68" s="3">
        <v>45674</v>
      </c>
      <c r="P68" s="1"/>
      <c r="Q68" t="s">
        <v>57</v>
      </c>
      <c r="R68" t="s">
        <v>58</v>
      </c>
      <c r="S68" t="s">
        <v>256</v>
      </c>
      <c r="T68" t="s">
        <v>12</v>
      </c>
      <c r="U68" t="s">
        <v>53</v>
      </c>
      <c r="W68" t="s">
        <v>59</v>
      </c>
      <c r="X68" t="s">
        <v>107</v>
      </c>
      <c r="Y68" t="s">
        <v>60</v>
      </c>
    </row>
    <row r="69" spans="2:26" x14ac:dyDescent="0.2">
      <c r="B69">
        <v>67</v>
      </c>
      <c r="C69" t="s">
        <v>876</v>
      </c>
      <c r="D69" s="5">
        <v>4</v>
      </c>
      <c r="E69">
        <v>1</v>
      </c>
      <c r="F69">
        <v>2008</v>
      </c>
      <c r="H69">
        <v>90</v>
      </c>
      <c r="I69" s="6">
        <v>12.8</v>
      </c>
      <c r="J69" s="2">
        <v>805094</v>
      </c>
      <c r="K69" s="2">
        <v>805094</v>
      </c>
      <c r="L69" s="2">
        <v>1200000</v>
      </c>
      <c r="M69" s="2" t="s">
        <v>174</v>
      </c>
      <c r="N69" s="2"/>
      <c r="O69" s="3">
        <v>45674</v>
      </c>
      <c r="P69" s="1"/>
      <c r="Q69" t="s">
        <v>57</v>
      </c>
      <c r="R69" t="s">
        <v>58</v>
      </c>
      <c r="S69" t="s">
        <v>257</v>
      </c>
      <c r="T69" t="s">
        <v>12</v>
      </c>
      <c r="U69" t="s">
        <v>53</v>
      </c>
      <c r="W69" t="s">
        <v>59</v>
      </c>
      <c r="X69" t="s">
        <v>107</v>
      </c>
      <c r="Y69" t="s">
        <v>60</v>
      </c>
    </row>
    <row r="70" spans="2:26" x14ac:dyDescent="0.2">
      <c r="B70">
        <v>68</v>
      </c>
      <c r="C70" t="s">
        <v>876</v>
      </c>
      <c r="D70" s="5">
        <v>4</v>
      </c>
      <c r="E70">
        <v>1</v>
      </c>
      <c r="F70">
        <v>2008</v>
      </c>
      <c r="H70">
        <v>98</v>
      </c>
      <c r="I70" s="6">
        <v>15.1</v>
      </c>
      <c r="J70" s="2">
        <v>924815</v>
      </c>
      <c r="K70" s="2">
        <v>924814.95</v>
      </c>
      <c r="L70" s="2">
        <v>1200000</v>
      </c>
      <c r="M70" s="2" t="s">
        <v>174</v>
      </c>
      <c r="N70" s="2"/>
      <c r="O70" s="3">
        <v>45674</v>
      </c>
      <c r="P70" s="1"/>
      <c r="Q70" t="s">
        <v>57</v>
      </c>
      <c r="R70" t="s">
        <v>58</v>
      </c>
      <c r="S70" t="s">
        <v>258</v>
      </c>
      <c r="T70" t="s">
        <v>12</v>
      </c>
      <c r="U70" t="s">
        <v>53</v>
      </c>
      <c r="W70" t="s">
        <v>59</v>
      </c>
      <c r="X70" t="s">
        <v>107</v>
      </c>
      <c r="Y70" t="s">
        <v>60</v>
      </c>
    </row>
    <row r="71" spans="2:26" x14ac:dyDescent="0.2">
      <c r="B71">
        <v>69</v>
      </c>
      <c r="C71" t="s">
        <v>876</v>
      </c>
      <c r="D71" s="5">
        <v>4</v>
      </c>
      <c r="E71">
        <v>1</v>
      </c>
      <c r="F71">
        <v>2008</v>
      </c>
      <c r="H71">
        <v>99</v>
      </c>
      <c r="I71" s="6">
        <v>15.1</v>
      </c>
      <c r="J71" s="2">
        <v>924815</v>
      </c>
      <c r="K71" s="2">
        <v>924814.95</v>
      </c>
      <c r="L71" s="2">
        <v>1200000</v>
      </c>
      <c r="M71" s="2" t="s">
        <v>174</v>
      </c>
      <c r="N71" s="2"/>
      <c r="O71" s="3">
        <v>45674</v>
      </c>
      <c r="P71" s="1"/>
      <c r="Q71" t="s">
        <v>57</v>
      </c>
      <c r="R71" t="s">
        <v>58</v>
      </c>
      <c r="S71" t="s">
        <v>259</v>
      </c>
      <c r="T71" t="s">
        <v>12</v>
      </c>
      <c r="U71" t="s">
        <v>53</v>
      </c>
      <c r="W71" t="s">
        <v>59</v>
      </c>
      <c r="X71" t="s">
        <v>107</v>
      </c>
      <c r="Y71" t="s">
        <v>60</v>
      </c>
    </row>
    <row r="72" spans="2:26" x14ac:dyDescent="0.2">
      <c r="B72">
        <v>70</v>
      </c>
      <c r="C72" t="s">
        <v>876</v>
      </c>
      <c r="D72" s="5">
        <v>4</v>
      </c>
      <c r="E72">
        <v>1</v>
      </c>
      <c r="F72">
        <v>2008</v>
      </c>
      <c r="H72">
        <v>67</v>
      </c>
      <c r="I72" s="6">
        <v>15</v>
      </c>
      <c r="J72" s="2">
        <v>919605</v>
      </c>
      <c r="K72" s="2">
        <v>933398.97</v>
      </c>
      <c r="L72" s="2">
        <v>1200000</v>
      </c>
      <c r="M72" s="2" t="s">
        <v>174</v>
      </c>
      <c r="N72" s="2"/>
      <c r="O72" s="3">
        <v>45672</v>
      </c>
      <c r="P72" s="1"/>
      <c r="Q72" t="s">
        <v>57</v>
      </c>
      <c r="R72" t="s">
        <v>58</v>
      </c>
      <c r="S72" t="s">
        <v>260</v>
      </c>
      <c r="T72" t="s">
        <v>12</v>
      </c>
      <c r="U72" t="s">
        <v>53</v>
      </c>
      <c r="W72" t="s">
        <v>59</v>
      </c>
      <c r="X72" t="s">
        <v>107</v>
      </c>
      <c r="Y72" t="s">
        <v>60</v>
      </c>
    </row>
    <row r="73" spans="2:26" x14ac:dyDescent="0.2">
      <c r="B73">
        <v>71</v>
      </c>
      <c r="C73" t="s">
        <v>876</v>
      </c>
      <c r="D73" s="5">
        <v>4</v>
      </c>
      <c r="E73">
        <v>1</v>
      </c>
      <c r="F73">
        <v>2008</v>
      </c>
      <c r="H73">
        <v>77</v>
      </c>
      <c r="I73" s="6">
        <v>15</v>
      </c>
      <c r="J73" s="2">
        <v>919605</v>
      </c>
      <c r="K73" s="2">
        <v>1016163.39</v>
      </c>
      <c r="L73" s="2">
        <v>1200000</v>
      </c>
      <c r="M73" s="2" t="s">
        <v>174</v>
      </c>
      <c r="N73" s="2"/>
      <c r="O73" s="3">
        <v>45672</v>
      </c>
      <c r="P73" s="1"/>
      <c r="Q73" t="s">
        <v>57</v>
      </c>
      <c r="R73" t="s">
        <v>58</v>
      </c>
      <c r="S73" t="s">
        <v>261</v>
      </c>
      <c r="T73" t="s">
        <v>12</v>
      </c>
      <c r="U73" t="s">
        <v>53</v>
      </c>
      <c r="W73" t="s">
        <v>59</v>
      </c>
      <c r="X73" t="s">
        <v>107</v>
      </c>
      <c r="Y73" t="s">
        <v>60</v>
      </c>
    </row>
    <row r="74" spans="2:26" x14ac:dyDescent="0.2">
      <c r="B74">
        <v>72</v>
      </c>
      <c r="C74" t="s">
        <v>876</v>
      </c>
      <c r="D74" s="5">
        <v>4</v>
      </c>
      <c r="E74">
        <v>1</v>
      </c>
      <c r="F74">
        <v>2008</v>
      </c>
      <c r="H74">
        <v>62</v>
      </c>
      <c r="I74" s="6">
        <v>15.1</v>
      </c>
      <c r="J74" s="2">
        <v>924815</v>
      </c>
      <c r="K74" s="2">
        <v>994176</v>
      </c>
      <c r="L74" s="2">
        <v>1200000</v>
      </c>
      <c r="M74" s="2" t="s">
        <v>174</v>
      </c>
      <c r="N74" s="2"/>
      <c r="O74" s="3">
        <v>45672</v>
      </c>
      <c r="P74" s="1"/>
      <c r="Q74" t="s">
        <v>57</v>
      </c>
      <c r="R74" t="s">
        <v>58</v>
      </c>
      <c r="S74" t="s">
        <v>262</v>
      </c>
      <c r="T74" t="s">
        <v>12</v>
      </c>
      <c r="U74" t="s">
        <v>53</v>
      </c>
      <c r="W74" t="s">
        <v>59</v>
      </c>
      <c r="X74" t="s">
        <v>107</v>
      </c>
      <c r="Y74" t="s">
        <v>60</v>
      </c>
    </row>
    <row r="75" spans="2:26" x14ac:dyDescent="0.2">
      <c r="B75">
        <v>73</v>
      </c>
      <c r="C75" t="s">
        <v>876</v>
      </c>
      <c r="D75" s="5">
        <v>4</v>
      </c>
      <c r="E75">
        <v>1</v>
      </c>
      <c r="F75">
        <v>2008</v>
      </c>
      <c r="H75">
        <v>81</v>
      </c>
      <c r="I75" s="6">
        <v>15.1</v>
      </c>
      <c r="J75" s="2">
        <v>924815</v>
      </c>
      <c r="K75" s="2">
        <v>966431.56</v>
      </c>
      <c r="L75" s="2">
        <v>1200000</v>
      </c>
      <c r="M75" s="2" t="s">
        <v>174</v>
      </c>
      <c r="N75" s="2"/>
      <c r="O75" s="3">
        <v>45672</v>
      </c>
      <c r="P75" s="1"/>
      <c r="Q75" t="s">
        <v>57</v>
      </c>
      <c r="R75" t="s">
        <v>58</v>
      </c>
      <c r="S75" t="s">
        <v>263</v>
      </c>
      <c r="T75" t="s">
        <v>12</v>
      </c>
      <c r="U75" t="s">
        <v>53</v>
      </c>
      <c r="W75" t="s">
        <v>59</v>
      </c>
      <c r="X75" t="s">
        <v>107</v>
      </c>
      <c r="Y75" t="s">
        <v>60</v>
      </c>
    </row>
    <row r="76" spans="2:26" x14ac:dyDescent="0.2">
      <c r="B76">
        <v>74</v>
      </c>
      <c r="C76" t="s">
        <v>876</v>
      </c>
      <c r="D76" s="5">
        <v>4</v>
      </c>
      <c r="E76">
        <v>1</v>
      </c>
      <c r="F76">
        <v>2008</v>
      </c>
      <c r="H76">
        <v>82</v>
      </c>
      <c r="I76" s="6">
        <v>15.1</v>
      </c>
      <c r="J76" s="2">
        <v>924815</v>
      </c>
      <c r="K76" s="2">
        <v>938687.12</v>
      </c>
      <c r="L76" s="2">
        <v>1200000</v>
      </c>
      <c r="M76" s="2" t="s">
        <v>174</v>
      </c>
      <c r="N76" s="2"/>
      <c r="O76" s="3">
        <v>45672</v>
      </c>
      <c r="P76" s="1"/>
      <c r="Q76" t="s">
        <v>57</v>
      </c>
      <c r="R76" t="s">
        <v>58</v>
      </c>
      <c r="S76" t="s">
        <v>264</v>
      </c>
      <c r="T76" t="s">
        <v>12</v>
      </c>
      <c r="U76" t="s">
        <v>53</v>
      </c>
      <c r="W76" t="s">
        <v>59</v>
      </c>
      <c r="X76" t="s">
        <v>107</v>
      </c>
      <c r="Y76" t="s">
        <v>60</v>
      </c>
    </row>
    <row r="77" spans="2:26" x14ac:dyDescent="0.2">
      <c r="B77">
        <v>75</v>
      </c>
      <c r="C77" t="s">
        <v>876</v>
      </c>
      <c r="D77" s="5">
        <v>4</v>
      </c>
      <c r="E77">
        <v>1</v>
      </c>
      <c r="F77">
        <v>2008</v>
      </c>
      <c r="H77">
        <v>83</v>
      </c>
      <c r="I77" s="6">
        <v>15.1</v>
      </c>
      <c r="J77" s="2">
        <v>924815</v>
      </c>
      <c r="K77" s="2">
        <v>1174514.8700000001</v>
      </c>
      <c r="L77" s="2">
        <v>1200000</v>
      </c>
      <c r="M77" s="2" t="s">
        <v>174</v>
      </c>
      <c r="N77" s="2"/>
      <c r="O77" s="3">
        <v>45672</v>
      </c>
      <c r="P77" s="1"/>
      <c r="Q77" t="s">
        <v>57</v>
      </c>
      <c r="R77" t="s">
        <v>58</v>
      </c>
      <c r="S77" t="s">
        <v>265</v>
      </c>
      <c r="T77" t="s">
        <v>12</v>
      </c>
      <c r="U77" t="s">
        <v>53</v>
      </c>
      <c r="W77" t="s">
        <v>59</v>
      </c>
      <c r="X77" t="s">
        <v>107</v>
      </c>
      <c r="Y77" t="s">
        <v>60</v>
      </c>
    </row>
    <row r="78" spans="2:26" x14ac:dyDescent="0.2">
      <c r="B78">
        <v>76</v>
      </c>
      <c r="C78" t="s">
        <v>876</v>
      </c>
      <c r="D78" s="5">
        <v>4</v>
      </c>
      <c r="E78">
        <v>1</v>
      </c>
      <c r="F78">
        <v>2008</v>
      </c>
      <c r="H78">
        <v>60</v>
      </c>
      <c r="I78" s="6">
        <v>15.1</v>
      </c>
      <c r="J78" s="2">
        <v>924815</v>
      </c>
      <c r="K78" s="2">
        <v>1049664.8400000001</v>
      </c>
      <c r="L78" s="2">
        <v>1200000</v>
      </c>
      <c r="M78" s="2" t="s">
        <v>174</v>
      </c>
      <c r="N78" s="2"/>
      <c r="O78" s="3">
        <v>45670</v>
      </c>
      <c r="P78" s="1"/>
      <c r="Q78" t="s">
        <v>57</v>
      </c>
      <c r="R78" t="s">
        <v>58</v>
      </c>
      <c r="S78" t="s">
        <v>269</v>
      </c>
      <c r="T78" t="s">
        <v>12</v>
      </c>
      <c r="U78" t="s">
        <v>53</v>
      </c>
      <c r="W78" t="s">
        <v>59</v>
      </c>
      <c r="X78" t="s">
        <v>107</v>
      </c>
      <c r="Y78" t="s">
        <v>60</v>
      </c>
    </row>
    <row r="79" spans="2:26" x14ac:dyDescent="0.2">
      <c r="B79">
        <v>77</v>
      </c>
      <c r="C79" t="s">
        <v>876</v>
      </c>
      <c r="D79" s="5">
        <v>4</v>
      </c>
      <c r="E79">
        <v>1</v>
      </c>
      <c r="F79">
        <v>2008</v>
      </c>
      <c r="H79">
        <v>58</v>
      </c>
      <c r="I79" s="6">
        <v>16.899999999999999</v>
      </c>
      <c r="J79" s="2">
        <v>1016451</v>
      </c>
      <c r="K79" s="2">
        <v>1229905.52</v>
      </c>
      <c r="L79" s="2">
        <v>1200000</v>
      </c>
      <c r="M79" s="2" t="s">
        <v>174</v>
      </c>
      <c r="N79" s="2"/>
      <c r="O79" s="3">
        <v>45670</v>
      </c>
      <c r="P79" s="1"/>
      <c r="Q79" t="s">
        <v>57</v>
      </c>
      <c r="R79" t="s">
        <v>58</v>
      </c>
      <c r="S79" t="s">
        <v>270</v>
      </c>
      <c r="T79" t="s">
        <v>12</v>
      </c>
      <c r="U79" t="s">
        <v>53</v>
      </c>
      <c r="W79" t="s">
        <v>59</v>
      </c>
      <c r="X79" t="s">
        <v>107</v>
      </c>
      <c r="Y79" t="s">
        <v>60</v>
      </c>
    </row>
    <row r="80" spans="2:26" x14ac:dyDescent="0.2">
      <c r="B80">
        <v>78</v>
      </c>
      <c r="C80" t="s">
        <v>876</v>
      </c>
      <c r="D80" s="5">
        <v>4</v>
      </c>
      <c r="E80">
        <v>1</v>
      </c>
      <c r="F80">
        <v>2008</v>
      </c>
      <c r="H80">
        <v>57</v>
      </c>
      <c r="I80" s="6">
        <v>15.2</v>
      </c>
      <c r="J80" s="2">
        <v>930012</v>
      </c>
      <c r="K80" s="2">
        <v>971862.54</v>
      </c>
      <c r="L80" s="2">
        <v>1200000</v>
      </c>
      <c r="M80" s="2" t="s">
        <v>174</v>
      </c>
      <c r="N80" s="2"/>
      <c r="O80" s="3">
        <v>45670</v>
      </c>
      <c r="P80" s="1"/>
      <c r="Q80" t="s">
        <v>57</v>
      </c>
      <c r="R80" t="s">
        <v>58</v>
      </c>
      <c r="S80" t="s">
        <v>289</v>
      </c>
      <c r="T80" t="s">
        <v>12</v>
      </c>
      <c r="U80" t="s">
        <v>53</v>
      </c>
      <c r="W80" t="s">
        <v>59</v>
      </c>
      <c r="X80" t="s">
        <v>107</v>
      </c>
      <c r="Y80" t="s">
        <v>60</v>
      </c>
    </row>
    <row r="81" spans="2:26" x14ac:dyDescent="0.2">
      <c r="B81">
        <v>79</v>
      </c>
      <c r="C81" t="s">
        <v>876</v>
      </c>
      <c r="D81" s="5">
        <v>4</v>
      </c>
      <c r="E81">
        <v>1</v>
      </c>
      <c r="F81">
        <v>2008</v>
      </c>
      <c r="H81">
        <v>56</v>
      </c>
      <c r="I81" s="6">
        <v>13.5</v>
      </c>
      <c r="J81" s="2">
        <v>841698</v>
      </c>
      <c r="K81" s="2">
        <v>967952.7</v>
      </c>
      <c r="L81" s="2">
        <v>1200000</v>
      </c>
      <c r="M81" s="2" t="s">
        <v>174</v>
      </c>
      <c r="N81" s="2"/>
      <c r="O81" s="3">
        <v>45670</v>
      </c>
      <c r="P81" s="1"/>
      <c r="Q81" t="s">
        <v>57</v>
      </c>
      <c r="R81" t="s">
        <v>58</v>
      </c>
      <c r="S81" t="s">
        <v>290</v>
      </c>
      <c r="T81" t="s">
        <v>12</v>
      </c>
      <c r="U81" t="s">
        <v>53</v>
      </c>
      <c r="W81" t="s">
        <v>59</v>
      </c>
      <c r="X81" t="s">
        <v>107</v>
      </c>
      <c r="Y81" t="s">
        <v>60</v>
      </c>
    </row>
    <row r="82" spans="2:26" x14ac:dyDescent="0.2">
      <c r="B82">
        <v>80</v>
      </c>
      <c r="C82" t="s">
        <v>876</v>
      </c>
      <c r="D82" s="5">
        <v>4</v>
      </c>
      <c r="E82">
        <v>1</v>
      </c>
      <c r="F82">
        <v>2008</v>
      </c>
      <c r="H82">
        <v>54</v>
      </c>
      <c r="I82" s="6">
        <v>15.1</v>
      </c>
      <c r="J82" s="2">
        <v>924815</v>
      </c>
      <c r="K82" s="2">
        <v>1216131.48</v>
      </c>
      <c r="L82" s="2">
        <v>1200000</v>
      </c>
      <c r="M82" s="2" t="s">
        <v>174</v>
      </c>
      <c r="N82" s="2"/>
      <c r="O82" s="3">
        <v>45670</v>
      </c>
      <c r="P82" s="1"/>
      <c r="Q82" t="s">
        <v>57</v>
      </c>
      <c r="R82" t="s">
        <v>58</v>
      </c>
      <c r="S82" t="s">
        <v>291</v>
      </c>
      <c r="T82" t="s">
        <v>12</v>
      </c>
      <c r="U82" t="s">
        <v>53</v>
      </c>
      <c r="W82" t="s">
        <v>59</v>
      </c>
      <c r="X82" t="s">
        <v>107</v>
      </c>
      <c r="Y82" t="s">
        <v>60</v>
      </c>
    </row>
    <row r="83" spans="2:26" x14ac:dyDescent="0.2">
      <c r="B83">
        <v>81</v>
      </c>
      <c r="C83" t="s">
        <v>876</v>
      </c>
      <c r="D83" s="5">
        <v>4</v>
      </c>
      <c r="E83">
        <v>1</v>
      </c>
      <c r="F83">
        <v>2008</v>
      </c>
      <c r="H83">
        <v>51</v>
      </c>
      <c r="I83" s="6">
        <v>15</v>
      </c>
      <c r="J83" s="2">
        <v>919605</v>
      </c>
      <c r="K83" s="2">
        <v>823046.37</v>
      </c>
      <c r="L83" s="2">
        <v>1200000</v>
      </c>
      <c r="M83" s="2" t="s">
        <v>174</v>
      </c>
      <c r="N83" s="2"/>
      <c r="O83" s="3">
        <v>45670</v>
      </c>
      <c r="P83" s="1"/>
      <c r="Q83" t="s">
        <v>57</v>
      </c>
      <c r="R83" t="s">
        <v>58</v>
      </c>
      <c r="S83" t="s">
        <v>292</v>
      </c>
      <c r="T83" t="s">
        <v>12</v>
      </c>
      <c r="U83" t="s">
        <v>53</v>
      </c>
      <c r="W83" t="s">
        <v>59</v>
      </c>
      <c r="X83" t="s">
        <v>107</v>
      </c>
      <c r="Y83" t="s">
        <v>60</v>
      </c>
    </row>
    <row r="84" spans="2:26" x14ac:dyDescent="0.2">
      <c r="B84">
        <v>82</v>
      </c>
      <c r="C84" t="s">
        <v>877</v>
      </c>
      <c r="D84" s="5">
        <v>22</v>
      </c>
      <c r="G84">
        <v>5</v>
      </c>
      <c r="H84">
        <v>205</v>
      </c>
      <c r="I84" s="6">
        <v>15.3</v>
      </c>
      <c r="J84" s="2">
        <v>390866</v>
      </c>
      <c r="K84" s="2">
        <v>390866</v>
      </c>
      <c r="L84" s="2">
        <v>400000</v>
      </c>
      <c r="M84" s="2" t="s">
        <v>173</v>
      </c>
      <c r="N84" s="2"/>
      <c r="O84" s="3">
        <v>45673</v>
      </c>
      <c r="P84" s="1">
        <v>45685</v>
      </c>
      <c r="Q84" t="s">
        <v>57</v>
      </c>
      <c r="R84" t="s">
        <v>133</v>
      </c>
      <c r="S84" t="s">
        <v>134</v>
      </c>
      <c r="T84" t="s">
        <v>51</v>
      </c>
      <c r="U84" t="s">
        <v>68</v>
      </c>
      <c r="V84" t="s">
        <v>113</v>
      </c>
      <c r="W84" t="s">
        <v>59</v>
      </c>
      <c r="X84" t="s">
        <v>107</v>
      </c>
      <c r="Y84" t="s">
        <v>60</v>
      </c>
      <c r="Z84" t="s">
        <v>135</v>
      </c>
    </row>
    <row r="85" spans="2:26" x14ac:dyDescent="0.2">
      <c r="B85">
        <v>83</v>
      </c>
      <c r="C85" t="s">
        <v>877</v>
      </c>
      <c r="D85" s="5">
        <v>22</v>
      </c>
      <c r="G85">
        <v>5</v>
      </c>
      <c r="H85">
        <v>209</v>
      </c>
      <c r="I85" s="6">
        <v>15.3</v>
      </c>
      <c r="J85" s="2">
        <v>390866</v>
      </c>
      <c r="K85" s="2" t="s">
        <v>15</v>
      </c>
      <c r="L85" s="2">
        <v>400000</v>
      </c>
      <c r="M85" s="2" t="s">
        <v>173</v>
      </c>
      <c r="N85" s="2"/>
      <c r="O85" s="3">
        <v>45673</v>
      </c>
      <c r="P85" s="1"/>
      <c r="Q85" t="s">
        <v>57</v>
      </c>
      <c r="R85" t="s">
        <v>133</v>
      </c>
      <c r="S85" t="s">
        <v>244</v>
      </c>
      <c r="T85" t="s">
        <v>51</v>
      </c>
      <c r="U85" t="s">
        <v>68</v>
      </c>
      <c r="W85" t="s">
        <v>59</v>
      </c>
      <c r="X85" t="s">
        <v>107</v>
      </c>
      <c r="Y85" t="s">
        <v>60</v>
      </c>
      <c r="Z85" t="s">
        <v>243</v>
      </c>
    </row>
    <row r="86" spans="2:26" x14ac:dyDescent="0.2">
      <c r="B86">
        <v>84</v>
      </c>
      <c r="C86" t="s">
        <v>877</v>
      </c>
      <c r="D86" s="5">
        <v>22</v>
      </c>
      <c r="I86" s="6">
        <v>15.2</v>
      </c>
      <c r="J86" s="2">
        <v>388312</v>
      </c>
      <c r="K86" s="2">
        <v>388312</v>
      </c>
      <c r="L86" s="2">
        <v>400000</v>
      </c>
      <c r="M86" s="2" t="s">
        <v>173</v>
      </c>
      <c r="N86" s="2"/>
      <c r="O86" s="3">
        <v>45673</v>
      </c>
      <c r="P86" s="1"/>
      <c r="Q86" t="s">
        <v>57</v>
      </c>
      <c r="R86" t="s">
        <v>133</v>
      </c>
      <c r="S86" t="s">
        <v>245</v>
      </c>
      <c r="T86" t="s">
        <v>51</v>
      </c>
      <c r="U86" t="s">
        <v>68</v>
      </c>
      <c r="W86" t="s">
        <v>59</v>
      </c>
      <c r="X86" t="s">
        <v>107</v>
      </c>
      <c r="Y86" t="s">
        <v>60</v>
      </c>
    </row>
    <row r="87" spans="2:26" x14ac:dyDescent="0.2">
      <c r="B87">
        <v>85</v>
      </c>
      <c r="C87" t="s">
        <v>877</v>
      </c>
      <c r="D87" s="5">
        <v>22</v>
      </c>
      <c r="I87" s="6">
        <v>15.2</v>
      </c>
      <c r="J87" s="2">
        <v>388312</v>
      </c>
      <c r="K87" s="2" t="s">
        <v>15</v>
      </c>
      <c r="L87" s="2">
        <v>400000</v>
      </c>
      <c r="M87" s="2" t="s">
        <v>173</v>
      </c>
      <c r="N87" s="2"/>
      <c r="O87" s="3">
        <v>45673</v>
      </c>
      <c r="P87" s="1"/>
      <c r="Q87" t="s">
        <v>57</v>
      </c>
      <c r="R87" t="s">
        <v>133</v>
      </c>
      <c r="S87" t="s">
        <v>246</v>
      </c>
      <c r="T87" t="s">
        <v>51</v>
      </c>
      <c r="U87" t="s">
        <v>68</v>
      </c>
      <c r="W87" t="s">
        <v>59</v>
      </c>
      <c r="X87" t="s">
        <v>107</v>
      </c>
      <c r="Y87" t="s">
        <v>60</v>
      </c>
    </row>
    <row r="88" spans="2:26" x14ac:dyDescent="0.2">
      <c r="B88">
        <v>86</v>
      </c>
      <c r="C88" t="s">
        <v>877</v>
      </c>
      <c r="D88" s="5">
        <v>22</v>
      </c>
      <c r="I88" s="6">
        <v>15.2</v>
      </c>
      <c r="J88" s="2">
        <v>388312</v>
      </c>
      <c r="K88" s="2" t="s">
        <v>15</v>
      </c>
      <c r="L88" s="2">
        <v>400000</v>
      </c>
      <c r="M88" s="2" t="s">
        <v>173</v>
      </c>
      <c r="N88" s="2"/>
      <c r="O88" s="3">
        <v>45673</v>
      </c>
      <c r="P88" s="1"/>
      <c r="Q88" t="s">
        <v>57</v>
      </c>
      <c r="R88" t="s">
        <v>133</v>
      </c>
      <c r="S88" t="s">
        <v>247</v>
      </c>
      <c r="T88" t="s">
        <v>51</v>
      </c>
      <c r="U88" t="s">
        <v>68</v>
      </c>
      <c r="W88" t="s">
        <v>59</v>
      </c>
      <c r="X88" t="s">
        <v>107</v>
      </c>
      <c r="Y88" t="s">
        <v>60</v>
      </c>
    </row>
    <row r="89" spans="2:26" x14ac:dyDescent="0.2">
      <c r="B89">
        <v>87</v>
      </c>
      <c r="C89" t="s">
        <v>877</v>
      </c>
      <c r="D89" s="5">
        <v>22</v>
      </c>
      <c r="I89" s="6">
        <v>15.3</v>
      </c>
      <c r="J89" s="2">
        <v>390866</v>
      </c>
      <c r="K89" s="2">
        <v>390866</v>
      </c>
      <c r="L89" s="2">
        <v>400000</v>
      </c>
      <c r="M89" s="2" t="s">
        <v>173</v>
      </c>
      <c r="N89" s="2"/>
      <c r="O89" s="3">
        <v>45673</v>
      </c>
      <c r="P89" s="1"/>
      <c r="Q89" t="s">
        <v>57</v>
      </c>
      <c r="R89" t="s">
        <v>133</v>
      </c>
      <c r="S89" t="s">
        <v>248</v>
      </c>
      <c r="T89" t="s">
        <v>51</v>
      </c>
      <c r="U89" t="s">
        <v>68</v>
      </c>
      <c r="W89" t="s">
        <v>59</v>
      </c>
      <c r="X89" t="s">
        <v>107</v>
      </c>
      <c r="Y89" t="s">
        <v>60</v>
      </c>
    </row>
    <row r="90" spans="2:26" x14ac:dyDescent="0.2">
      <c r="B90">
        <v>88</v>
      </c>
      <c r="C90" t="s">
        <v>877</v>
      </c>
      <c r="D90" s="5">
        <v>22</v>
      </c>
      <c r="I90" s="6">
        <v>15.3</v>
      </c>
      <c r="J90" s="2">
        <v>390866</v>
      </c>
      <c r="K90" s="2">
        <v>390866</v>
      </c>
      <c r="L90" s="2">
        <v>400000</v>
      </c>
      <c r="M90" s="2" t="s">
        <v>173</v>
      </c>
      <c r="N90" s="2"/>
      <c r="O90" s="3">
        <v>45673</v>
      </c>
      <c r="P90" s="1"/>
      <c r="Q90" t="s">
        <v>57</v>
      </c>
      <c r="R90" t="s">
        <v>133</v>
      </c>
      <c r="S90" t="s">
        <v>249</v>
      </c>
      <c r="T90" t="s">
        <v>51</v>
      </c>
      <c r="U90" t="s">
        <v>68</v>
      </c>
      <c r="W90" t="s">
        <v>59</v>
      </c>
      <c r="X90" t="s">
        <v>107</v>
      </c>
      <c r="Y90" t="s">
        <v>60</v>
      </c>
    </row>
    <row r="91" spans="2:26" x14ac:dyDescent="0.2">
      <c r="B91">
        <v>89</v>
      </c>
      <c r="C91" t="s">
        <v>877</v>
      </c>
      <c r="D91" s="5">
        <v>22</v>
      </c>
      <c r="I91" s="6">
        <v>15.9</v>
      </c>
      <c r="J91" s="2">
        <v>406194</v>
      </c>
      <c r="K91" s="2" t="s">
        <v>15</v>
      </c>
      <c r="L91" s="2">
        <v>400000</v>
      </c>
      <c r="M91" s="2" t="s">
        <v>173</v>
      </c>
      <c r="N91" s="2"/>
      <c r="O91" s="3">
        <v>45673</v>
      </c>
      <c r="P91" s="1"/>
      <c r="Q91" t="s">
        <v>57</v>
      </c>
      <c r="R91" t="s">
        <v>133</v>
      </c>
      <c r="S91" s="9" t="s">
        <v>251</v>
      </c>
      <c r="T91" t="s">
        <v>51</v>
      </c>
      <c r="U91" t="s">
        <v>68</v>
      </c>
      <c r="W91" t="s">
        <v>59</v>
      </c>
      <c r="X91" t="s">
        <v>107</v>
      </c>
      <c r="Y91" t="s">
        <v>60</v>
      </c>
    </row>
    <row r="92" spans="2:26" x14ac:dyDescent="0.2">
      <c r="B92">
        <v>90</v>
      </c>
      <c r="C92" t="s">
        <v>877</v>
      </c>
      <c r="D92" s="5">
        <v>22</v>
      </c>
      <c r="I92" s="6">
        <v>15.3</v>
      </c>
      <c r="J92" s="2">
        <v>390866</v>
      </c>
      <c r="K92" s="2">
        <v>390866</v>
      </c>
      <c r="L92" s="2">
        <v>400000</v>
      </c>
      <c r="M92" s="2" t="s">
        <v>173</v>
      </c>
      <c r="N92" s="2"/>
      <c r="O92" s="3">
        <v>45673</v>
      </c>
      <c r="P92" s="1"/>
      <c r="Q92" t="s">
        <v>57</v>
      </c>
      <c r="R92" t="s">
        <v>133</v>
      </c>
      <c r="S92" t="s">
        <v>250</v>
      </c>
      <c r="T92" t="s">
        <v>51</v>
      </c>
      <c r="U92" t="s">
        <v>68</v>
      </c>
      <c r="W92" t="s">
        <v>59</v>
      </c>
      <c r="X92" t="s">
        <v>107</v>
      </c>
      <c r="Y92" t="s">
        <v>60</v>
      </c>
    </row>
    <row r="93" spans="2:26" x14ac:dyDescent="0.2">
      <c r="B93">
        <v>91</v>
      </c>
      <c r="C93" t="s">
        <v>877</v>
      </c>
      <c r="D93" s="5">
        <v>22</v>
      </c>
      <c r="I93" s="6">
        <v>15.3</v>
      </c>
      <c r="J93" s="2">
        <v>390866</v>
      </c>
      <c r="K93" s="2">
        <v>390866</v>
      </c>
      <c r="L93" s="2">
        <v>400000</v>
      </c>
      <c r="M93" s="2" t="s">
        <v>173</v>
      </c>
      <c r="N93" s="2"/>
      <c r="O93" s="3">
        <v>45673</v>
      </c>
      <c r="P93" s="1"/>
      <c r="Q93" t="s">
        <v>57</v>
      </c>
      <c r="R93" t="s">
        <v>133</v>
      </c>
      <c r="S93" t="s">
        <v>252</v>
      </c>
      <c r="T93" t="s">
        <v>51</v>
      </c>
      <c r="U93" t="s">
        <v>68</v>
      </c>
      <c r="W93" t="s">
        <v>59</v>
      </c>
      <c r="X93" t="s">
        <v>107</v>
      </c>
      <c r="Y93" t="s">
        <v>60</v>
      </c>
    </row>
    <row r="94" spans="2:26" x14ac:dyDescent="0.2">
      <c r="B94">
        <v>92</v>
      </c>
      <c r="C94" t="s">
        <v>877</v>
      </c>
      <c r="D94" s="5">
        <v>22</v>
      </c>
      <c r="I94" s="6">
        <v>15.9</v>
      </c>
      <c r="J94" s="2">
        <v>406194</v>
      </c>
      <c r="K94" s="2" t="s">
        <v>15</v>
      </c>
      <c r="L94" s="2">
        <v>400000</v>
      </c>
      <c r="M94" s="2" t="s">
        <v>173</v>
      </c>
      <c r="N94" s="2"/>
      <c r="O94" s="3">
        <v>45673</v>
      </c>
      <c r="P94" s="1"/>
      <c r="Q94" t="s">
        <v>57</v>
      </c>
      <c r="R94" t="s">
        <v>133</v>
      </c>
      <c r="S94" t="s">
        <v>253</v>
      </c>
      <c r="T94" t="s">
        <v>51</v>
      </c>
      <c r="U94" t="s">
        <v>68</v>
      </c>
      <c r="W94" t="s">
        <v>59</v>
      </c>
      <c r="X94" t="s">
        <v>107</v>
      </c>
      <c r="Y94" t="s">
        <v>60</v>
      </c>
    </row>
    <row r="95" spans="2:26" x14ac:dyDescent="0.2">
      <c r="B95">
        <v>93</v>
      </c>
      <c r="C95" t="s">
        <v>877</v>
      </c>
      <c r="D95" s="5">
        <v>22</v>
      </c>
      <c r="I95" s="6">
        <v>15.3</v>
      </c>
      <c r="J95" s="2">
        <v>390866</v>
      </c>
      <c r="K95" s="2" t="s">
        <v>15</v>
      </c>
      <c r="L95" s="2">
        <v>400000</v>
      </c>
      <c r="M95" s="2" t="s">
        <v>173</v>
      </c>
      <c r="N95" s="2"/>
      <c r="O95" s="3">
        <v>45673</v>
      </c>
      <c r="P95" s="1"/>
      <c r="Q95" t="s">
        <v>57</v>
      </c>
      <c r="R95" t="s">
        <v>133</v>
      </c>
      <c r="S95" s="9" t="s">
        <v>254</v>
      </c>
      <c r="T95" t="s">
        <v>51</v>
      </c>
      <c r="U95" t="s">
        <v>68</v>
      </c>
      <c r="W95" t="s">
        <v>59</v>
      </c>
      <c r="X95" t="s">
        <v>107</v>
      </c>
      <c r="Y95" t="s">
        <v>60</v>
      </c>
    </row>
    <row r="96" spans="2:26" x14ac:dyDescent="0.2">
      <c r="B96">
        <v>94</v>
      </c>
      <c r="C96" t="s">
        <v>878</v>
      </c>
      <c r="D96" s="5">
        <v>26</v>
      </c>
      <c r="E96">
        <v>3</v>
      </c>
      <c r="F96">
        <v>2013</v>
      </c>
      <c r="H96">
        <v>41</v>
      </c>
      <c r="I96" s="6">
        <v>15</v>
      </c>
      <c r="J96" s="2">
        <v>1262445</v>
      </c>
      <c r="K96" t="s">
        <v>15</v>
      </c>
      <c r="L96" s="2">
        <v>1100000</v>
      </c>
      <c r="M96" s="2" t="s">
        <v>173</v>
      </c>
      <c r="N96" s="2">
        <v>252489</v>
      </c>
      <c r="O96" s="3">
        <v>45678</v>
      </c>
      <c r="Q96" t="s">
        <v>57</v>
      </c>
      <c r="R96" t="s">
        <v>58</v>
      </c>
      <c r="S96" t="s">
        <v>131</v>
      </c>
      <c r="T96" t="s">
        <v>12</v>
      </c>
      <c r="U96" t="s">
        <v>53</v>
      </c>
      <c r="W96" t="s">
        <v>59</v>
      </c>
      <c r="X96" t="s">
        <v>107</v>
      </c>
      <c r="Y96" t="s">
        <v>60</v>
      </c>
      <c r="Z96" t="s">
        <v>132</v>
      </c>
    </row>
    <row r="97" spans="2:25" x14ac:dyDescent="0.2">
      <c r="B97">
        <v>95</v>
      </c>
      <c r="C97" t="s">
        <v>878</v>
      </c>
      <c r="D97" s="5">
        <v>26</v>
      </c>
      <c r="E97">
        <v>3</v>
      </c>
      <c r="F97">
        <v>2013</v>
      </c>
      <c r="I97" s="6">
        <v>13.6</v>
      </c>
      <c r="J97" s="2">
        <v>1144616.8</v>
      </c>
      <c r="K97" t="s">
        <v>15</v>
      </c>
      <c r="L97" s="2">
        <v>1100000</v>
      </c>
      <c r="M97" s="2" t="s">
        <v>173</v>
      </c>
      <c r="N97" s="2"/>
      <c r="O97" s="3">
        <v>45678</v>
      </c>
      <c r="Q97" t="s">
        <v>57</v>
      </c>
      <c r="R97" t="s">
        <v>58</v>
      </c>
      <c r="S97" t="s">
        <v>144</v>
      </c>
      <c r="T97" t="s">
        <v>12</v>
      </c>
      <c r="U97" t="s">
        <v>53</v>
      </c>
      <c r="W97" t="s">
        <v>59</v>
      </c>
      <c r="X97" t="s">
        <v>107</v>
      </c>
      <c r="Y97" t="s">
        <v>60</v>
      </c>
    </row>
    <row r="98" spans="2:25" x14ac:dyDescent="0.2">
      <c r="B98">
        <v>96</v>
      </c>
      <c r="C98" t="s">
        <v>878</v>
      </c>
      <c r="D98" s="5">
        <v>26</v>
      </c>
      <c r="E98">
        <v>3</v>
      </c>
      <c r="F98">
        <v>2013</v>
      </c>
      <c r="I98" s="6">
        <v>12.2</v>
      </c>
      <c r="J98" s="2">
        <v>1026788.6</v>
      </c>
      <c r="K98" s="2">
        <v>1026788.6</v>
      </c>
      <c r="L98" s="2">
        <v>1100000</v>
      </c>
      <c r="M98" s="2" t="s">
        <v>173</v>
      </c>
      <c r="N98" s="2"/>
      <c r="O98" s="3">
        <v>45678</v>
      </c>
      <c r="Q98" t="s">
        <v>57</v>
      </c>
      <c r="R98" t="s">
        <v>58</v>
      </c>
      <c r="S98" t="s">
        <v>143</v>
      </c>
      <c r="T98" t="s">
        <v>12</v>
      </c>
      <c r="U98" t="s">
        <v>53</v>
      </c>
      <c r="W98" t="s">
        <v>59</v>
      </c>
      <c r="X98" t="s">
        <v>107</v>
      </c>
      <c r="Y98" t="s">
        <v>60</v>
      </c>
    </row>
    <row r="99" spans="2:25" x14ac:dyDescent="0.2">
      <c r="B99">
        <v>97</v>
      </c>
      <c r="C99" t="s">
        <v>878</v>
      </c>
      <c r="D99" s="5">
        <v>26</v>
      </c>
      <c r="E99">
        <v>3</v>
      </c>
      <c r="F99">
        <v>2013</v>
      </c>
      <c r="I99" s="6">
        <v>14.9</v>
      </c>
      <c r="J99" s="2">
        <v>1254028.7</v>
      </c>
      <c r="K99" t="s">
        <v>15</v>
      </c>
      <c r="L99" s="2">
        <v>1100000</v>
      </c>
      <c r="M99" s="2" t="s">
        <v>173</v>
      </c>
      <c r="N99" s="2"/>
      <c r="O99" s="3">
        <v>45678</v>
      </c>
      <c r="Q99" t="s">
        <v>57</v>
      </c>
      <c r="R99" t="s">
        <v>58</v>
      </c>
      <c r="S99" t="s">
        <v>142</v>
      </c>
      <c r="T99" t="s">
        <v>12</v>
      </c>
      <c r="U99" t="s">
        <v>53</v>
      </c>
      <c r="W99" t="s">
        <v>59</v>
      </c>
      <c r="X99" t="s">
        <v>107</v>
      </c>
      <c r="Y99" t="s">
        <v>60</v>
      </c>
    </row>
    <row r="100" spans="2:25" x14ac:dyDescent="0.2">
      <c r="B100">
        <v>98</v>
      </c>
      <c r="C100" t="s">
        <v>878</v>
      </c>
      <c r="D100" s="5">
        <v>26</v>
      </c>
      <c r="E100">
        <v>3</v>
      </c>
      <c r="F100">
        <v>2013</v>
      </c>
      <c r="I100" s="6">
        <v>15.7</v>
      </c>
      <c r="J100" s="2">
        <v>1321359.1000000001</v>
      </c>
      <c r="K100" t="s">
        <v>15</v>
      </c>
      <c r="L100" s="2">
        <v>1100000</v>
      </c>
      <c r="M100" s="2" t="s">
        <v>173</v>
      </c>
      <c r="N100" s="2"/>
      <c r="O100" s="3">
        <v>45667</v>
      </c>
      <c r="Q100" t="s">
        <v>57</v>
      </c>
      <c r="R100" t="s">
        <v>58</v>
      </c>
      <c r="S100" t="s">
        <v>141</v>
      </c>
      <c r="T100" t="s">
        <v>12</v>
      </c>
      <c r="U100" t="s">
        <v>53</v>
      </c>
      <c r="W100" t="s">
        <v>59</v>
      </c>
      <c r="X100" t="s">
        <v>107</v>
      </c>
      <c r="Y100" t="s">
        <v>60</v>
      </c>
    </row>
    <row r="101" spans="2:25" x14ac:dyDescent="0.2">
      <c r="B101">
        <v>99</v>
      </c>
      <c r="C101" t="s">
        <v>878</v>
      </c>
      <c r="D101" s="5">
        <v>26</v>
      </c>
      <c r="E101">
        <v>3</v>
      </c>
      <c r="F101">
        <v>2013</v>
      </c>
      <c r="I101" s="6">
        <v>14.9</v>
      </c>
      <c r="J101" s="2">
        <v>1254028.7</v>
      </c>
      <c r="K101" t="s">
        <v>15</v>
      </c>
      <c r="L101" s="2">
        <v>1100000</v>
      </c>
      <c r="M101" s="2" t="s">
        <v>173</v>
      </c>
      <c r="N101" s="2"/>
      <c r="O101" s="3">
        <v>45667</v>
      </c>
      <c r="Q101" t="s">
        <v>57</v>
      </c>
      <c r="R101" t="s">
        <v>58</v>
      </c>
      <c r="S101" t="s">
        <v>140</v>
      </c>
      <c r="T101" t="s">
        <v>12</v>
      </c>
      <c r="U101" t="s">
        <v>53</v>
      </c>
      <c r="W101" t="s">
        <v>59</v>
      </c>
      <c r="X101" t="s">
        <v>107</v>
      </c>
      <c r="Y101" t="s">
        <v>60</v>
      </c>
    </row>
    <row r="102" spans="2:25" x14ac:dyDescent="0.2">
      <c r="B102">
        <v>100</v>
      </c>
      <c r="C102" t="s">
        <v>878</v>
      </c>
      <c r="D102" s="5">
        <v>26</v>
      </c>
      <c r="E102">
        <v>3</v>
      </c>
      <c r="F102">
        <v>2013</v>
      </c>
      <c r="I102" s="6">
        <v>17.399999999999999</v>
      </c>
      <c r="J102" s="2">
        <v>1464436.2</v>
      </c>
      <c r="K102" t="s">
        <v>15</v>
      </c>
      <c r="L102" s="2">
        <v>1100000</v>
      </c>
      <c r="M102" s="2" t="s">
        <v>173</v>
      </c>
      <c r="N102" s="2"/>
      <c r="O102" s="3">
        <v>45667</v>
      </c>
      <c r="Q102" t="s">
        <v>57</v>
      </c>
      <c r="R102" t="s">
        <v>58</v>
      </c>
      <c r="S102" t="s">
        <v>139</v>
      </c>
      <c r="T102" t="s">
        <v>12</v>
      </c>
      <c r="U102" t="s">
        <v>53</v>
      </c>
      <c r="W102" t="s">
        <v>59</v>
      </c>
      <c r="X102" t="s">
        <v>107</v>
      </c>
      <c r="Y102" t="s">
        <v>60</v>
      </c>
    </row>
    <row r="103" spans="2:25" x14ac:dyDescent="0.2">
      <c r="B103">
        <v>101</v>
      </c>
      <c r="C103" t="s">
        <v>878</v>
      </c>
      <c r="D103" s="5">
        <v>26</v>
      </c>
      <c r="E103">
        <v>3</v>
      </c>
      <c r="F103">
        <v>2013</v>
      </c>
      <c r="I103" s="6">
        <v>13.9</v>
      </c>
      <c r="J103" s="2">
        <v>1169865.7</v>
      </c>
      <c r="K103" t="s">
        <v>15</v>
      </c>
      <c r="L103" s="2">
        <v>1100000</v>
      </c>
      <c r="M103" s="2" t="s">
        <v>173</v>
      </c>
      <c r="N103" s="2"/>
      <c r="O103" s="3">
        <v>45667</v>
      </c>
      <c r="P103" s="3"/>
      <c r="Q103" t="s">
        <v>57</v>
      </c>
      <c r="R103" t="s">
        <v>58</v>
      </c>
      <c r="S103" t="s">
        <v>138</v>
      </c>
      <c r="T103" t="s">
        <v>12</v>
      </c>
      <c r="U103" t="s">
        <v>53</v>
      </c>
      <c r="W103" t="s">
        <v>59</v>
      </c>
      <c r="X103" t="s">
        <v>107</v>
      </c>
      <c r="Y103" t="s">
        <v>60</v>
      </c>
    </row>
    <row r="104" spans="2:25" x14ac:dyDescent="0.2">
      <c r="B104">
        <v>102</v>
      </c>
      <c r="C104" t="s">
        <v>878</v>
      </c>
      <c r="D104" s="5">
        <v>26</v>
      </c>
      <c r="E104">
        <v>3</v>
      </c>
      <c r="F104">
        <v>2013</v>
      </c>
      <c r="I104" s="6">
        <v>17.399999999999999</v>
      </c>
      <c r="J104" s="2">
        <v>1464436.2</v>
      </c>
      <c r="K104" s="2">
        <v>1464436.2</v>
      </c>
      <c r="L104" s="2">
        <v>1100000</v>
      </c>
      <c r="M104" s="2" t="s">
        <v>173</v>
      </c>
      <c r="N104" s="2"/>
      <c r="O104" s="3">
        <v>45666</v>
      </c>
      <c r="P104" s="3"/>
      <c r="Q104" t="s">
        <v>57</v>
      </c>
      <c r="R104" t="s">
        <v>58</v>
      </c>
      <c r="S104" t="s">
        <v>137</v>
      </c>
      <c r="T104" t="s">
        <v>12</v>
      </c>
      <c r="U104" t="s">
        <v>53</v>
      </c>
      <c r="W104" t="s">
        <v>59</v>
      </c>
      <c r="X104" t="s">
        <v>107</v>
      </c>
      <c r="Y104" t="s">
        <v>60</v>
      </c>
    </row>
    <row r="105" spans="2:25" x14ac:dyDescent="0.2">
      <c r="B105">
        <v>103</v>
      </c>
      <c r="C105" t="s">
        <v>878</v>
      </c>
      <c r="D105" s="5">
        <v>26</v>
      </c>
      <c r="E105">
        <v>3</v>
      </c>
      <c r="F105">
        <v>2013</v>
      </c>
      <c r="I105" s="6">
        <v>23</v>
      </c>
      <c r="J105" s="2">
        <v>1935749</v>
      </c>
      <c r="K105" t="s">
        <v>15</v>
      </c>
      <c r="L105" s="2">
        <v>1100000</v>
      </c>
      <c r="M105" s="2" t="s">
        <v>173</v>
      </c>
      <c r="N105" s="2"/>
      <c r="O105" s="3">
        <v>45666</v>
      </c>
      <c r="P105" s="3"/>
      <c r="Q105" t="s">
        <v>57</v>
      </c>
      <c r="R105" t="s">
        <v>58</v>
      </c>
      <c r="S105" t="s">
        <v>136</v>
      </c>
      <c r="T105" t="s">
        <v>12</v>
      </c>
      <c r="U105" t="s">
        <v>53</v>
      </c>
      <c r="W105" t="s">
        <v>59</v>
      </c>
      <c r="X105" t="s">
        <v>107</v>
      </c>
      <c r="Y105" t="s">
        <v>60</v>
      </c>
    </row>
    <row r="106" spans="2:25" x14ac:dyDescent="0.2">
      <c r="B106">
        <v>104</v>
      </c>
      <c r="C106" t="s">
        <v>878</v>
      </c>
      <c r="D106" s="5">
        <v>26</v>
      </c>
      <c r="E106">
        <v>3</v>
      </c>
      <c r="F106">
        <v>2013</v>
      </c>
      <c r="I106" s="6">
        <v>13.9</v>
      </c>
      <c r="J106" s="2">
        <v>1169865.7</v>
      </c>
      <c r="K106" s="2">
        <f>J106</f>
        <v>1169865.7</v>
      </c>
      <c r="L106" s="2">
        <v>1100000</v>
      </c>
      <c r="M106" s="2" t="s">
        <v>173</v>
      </c>
      <c r="N106" s="2"/>
      <c r="O106" s="3">
        <v>45666</v>
      </c>
      <c r="P106" s="3"/>
      <c r="Q106" t="s">
        <v>57</v>
      </c>
      <c r="R106" t="s">
        <v>58</v>
      </c>
      <c r="S106" t="s">
        <v>145</v>
      </c>
      <c r="T106" t="s">
        <v>12</v>
      </c>
      <c r="U106" t="s">
        <v>53</v>
      </c>
      <c r="W106" t="s">
        <v>59</v>
      </c>
      <c r="X106" t="s">
        <v>107</v>
      </c>
      <c r="Y106" t="s">
        <v>60</v>
      </c>
    </row>
    <row r="107" spans="2:25" x14ac:dyDescent="0.2">
      <c r="B107">
        <v>105</v>
      </c>
      <c r="C107" t="s">
        <v>878</v>
      </c>
      <c r="D107" s="5">
        <v>26</v>
      </c>
      <c r="E107">
        <v>3</v>
      </c>
      <c r="F107">
        <v>2013</v>
      </c>
      <c r="I107" s="6">
        <v>15</v>
      </c>
      <c r="J107" s="2">
        <v>1262445</v>
      </c>
      <c r="K107" s="2">
        <v>1578056.25</v>
      </c>
      <c r="L107" s="2">
        <v>1100000</v>
      </c>
      <c r="M107" s="2" t="s">
        <v>173</v>
      </c>
      <c r="N107" s="2"/>
      <c r="O107" s="3">
        <v>45666</v>
      </c>
      <c r="P107" s="3"/>
      <c r="Q107" t="s">
        <v>57</v>
      </c>
      <c r="R107" t="s">
        <v>58</v>
      </c>
      <c r="S107" t="s">
        <v>146</v>
      </c>
      <c r="T107" t="s">
        <v>12</v>
      </c>
      <c r="U107" t="s">
        <v>53</v>
      </c>
      <c r="W107" t="s">
        <v>59</v>
      </c>
      <c r="X107" t="s">
        <v>107</v>
      </c>
      <c r="Y107" t="s">
        <v>60</v>
      </c>
    </row>
    <row r="108" spans="2:25" x14ac:dyDescent="0.2">
      <c r="B108">
        <v>106</v>
      </c>
      <c r="C108" t="s">
        <v>878</v>
      </c>
      <c r="D108" s="5">
        <v>26</v>
      </c>
      <c r="E108">
        <v>3</v>
      </c>
      <c r="F108">
        <v>2013</v>
      </c>
      <c r="I108" s="6">
        <v>15.4</v>
      </c>
      <c r="J108" s="2">
        <v>1296110.2</v>
      </c>
      <c r="K108" s="2">
        <f>J108</f>
        <v>1296110.2</v>
      </c>
      <c r="L108" s="2">
        <v>1100000</v>
      </c>
      <c r="M108" s="2" t="s">
        <v>173</v>
      </c>
      <c r="N108" s="2"/>
      <c r="O108" s="3">
        <v>45666</v>
      </c>
      <c r="P108" s="3"/>
      <c r="Q108" t="s">
        <v>57</v>
      </c>
      <c r="R108" t="s">
        <v>58</v>
      </c>
      <c r="S108" t="s">
        <v>147</v>
      </c>
      <c r="T108" t="s">
        <v>12</v>
      </c>
      <c r="U108" t="s">
        <v>53</v>
      </c>
      <c r="W108" t="s">
        <v>59</v>
      </c>
      <c r="X108" t="s">
        <v>107</v>
      </c>
      <c r="Y108" t="s">
        <v>60</v>
      </c>
    </row>
    <row r="109" spans="2:25" x14ac:dyDescent="0.2">
      <c r="B109">
        <v>107</v>
      </c>
      <c r="C109" t="s">
        <v>878</v>
      </c>
      <c r="D109" s="5">
        <v>26</v>
      </c>
      <c r="E109">
        <v>3</v>
      </c>
      <c r="F109">
        <v>2013</v>
      </c>
      <c r="I109" s="6">
        <v>14.9</v>
      </c>
      <c r="J109" s="2">
        <v>1254028.7</v>
      </c>
      <c r="K109" s="2">
        <f>J109</f>
        <v>1254028.7</v>
      </c>
      <c r="L109" s="2">
        <v>1100000</v>
      </c>
      <c r="M109" s="2" t="s">
        <v>173</v>
      </c>
      <c r="N109" s="2"/>
      <c r="O109" s="3">
        <v>45677</v>
      </c>
      <c r="P109" s="3"/>
      <c r="Q109" t="s">
        <v>57</v>
      </c>
      <c r="R109" t="s">
        <v>58</v>
      </c>
      <c r="S109" t="s">
        <v>148</v>
      </c>
      <c r="T109" t="s">
        <v>12</v>
      </c>
      <c r="U109" t="s">
        <v>53</v>
      </c>
      <c r="W109" t="s">
        <v>59</v>
      </c>
      <c r="X109" t="s">
        <v>107</v>
      </c>
      <c r="Y109" t="s">
        <v>60</v>
      </c>
    </row>
    <row r="110" spans="2:25" x14ac:dyDescent="0.2">
      <c r="B110">
        <v>108</v>
      </c>
      <c r="C110" t="s">
        <v>878</v>
      </c>
      <c r="D110" s="5">
        <v>26</v>
      </c>
      <c r="E110">
        <v>3</v>
      </c>
      <c r="F110">
        <v>2013</v>
      </c>
      <c r="I110" s="6">
        <v>15.4</v>
      </c>
      <c r="J110" s="2">
        <v>1296110.2</v>
      </c>
      <c r="K110" s="2" t="s">
        <v>15</v>
      </c>
      <c r="L110" s="2">
        <v>1100000</v>
      </c>
      <c r="M110" s="2" t="s">
        <v>173</v>
      </c>
      <c r="N110" s="2"/>
      <c r="O110" s="3">
        <v>45677</v>
      </c>
      <c r="P110" s="3"/>
      <c r="Q110" t="s">
        <v>57</v>
      </c>
      <c r="R110" t="s">
        <v>58</v>
      </c>
      <c r="S110" t="s">
        <v>149</v>
      </c>
      <c r="T110" t="s">
        <v>12</v>
      </c>
      <c r="U110" t="s">
        <v>53</v>
      </c>
      <c r="W110" t="s">
        <v>59</v>
      </c>
      <c r="X110" t="s">
        <v>107</v>
      </c>
      <c r="Y110" t="s">
        <v>60</v>
      </c>
    </row>
    <row r="111" spans="2:25" x14ac:dyDescent="0.2">
      <c r="B111">
        <v>109</v>
      </c>
      <c r="C111" t="s">
        <v>878</v>
      </c>
      <c r="D111" s="5">
        <v>26</v>
      </c>
      <c r="E111">
        <v>3</v>
      </c>
      <c r="F111">
        <v>2013</v>
      </c>
      <c r="I111" s="6">
        <v>15.8</v>
      </c>
      <c r="J111" s="2">
        <v>1329775.3999999999</v>
      </c>
      <c r="K111" s="2">
        <v>1529241.71</v>
      </c>
      <c r="L111" s="2">
        <v>1100000</v>
      </c>
      <c r="M111" s="2" t="s">
        <v>173</v>
      </c>
      <c r="N111" s="2"/>
      <c r="O111" s="3">
        <v>45678</v>
      </c>
      <c r="P111" s="3"/>
      <c r="Q111" t="s">
        <v>57</v>
      </c>
      <c r="R111" t="s">
        <v>58</v>
      </c>
      <c r="S111" t="s">
        <v>299</v>
      </c>
      <c r="T111" t="s">
        <v>12</v>
      </c>
      <c r="U111" t="s">
        <v>53</v>
      </c>
      <c r="W111" t="s">
        <v>59</v>
      </c>
      <c r="X111" t="s">
        <v>107</v>
      </c>
      <c r="Y111" t="s">
        <v>60</v>
      </c>
    </row>
    <row r="112" spans="2:25" x14ac:dyDescent="0.2">
      <c r="B112">
        <v>110</v>
      </c>
      <c r="C112" t="s">
        <v>878</v>
      </c>
      <c r="D112" s="5">
        <v>26</v>
      </c>
      <c r="E112">
        <v>3</v>
      </c>
      <c r="F112">
        <v>2013</v>
      </c>
      <c r="I112" s="6">
        <v>11.3</v>
      </c>
      <c r="J112" s="2">
        <v>951041.9</v>
      </c>
      <c r="K112" s="2" t="s">
        <v>15</v>
      </c>
      <c r="L112" s="2">
        <v>1100000</v>
      </c>
      <c r="M112" s="2" t="s">
        <v>173</v>
      </c>
      <c r="N112" s="2"/>
      <c r="O112" s="3">
        <v>45677</v>
      </c>
      <c r="P112" s="3"/>
      <c r="Q112" t="s">
        <v>57</v>
      </c>
      <c r="R112" t="s">
        <v>58</v>
      </c>
      <c r="S112" t="s">
        <v>300</v>
      </c>
      <c r="T112" t="s">
        <v>12</v>
      </c>
      <c r="U112" t="s">
        <v>53</v>
      </c>
      <c r="W112" t="s">
        <v>59</v>
      </c>
      <c r="X112" t="s">
        <v>107</v>
      </c>
      <c r="Y112" t="s">
        <v>60</v>
      </c>
    </row>
    <row r="113" spans="2:25" x14ac:dyDescent="0.2">
      <c r="B113">
        <v>111</v>
      </c>
      <c r="C113" t="s">
        <v>878</v>
      </c>
      <c r="D113" s="5">
        <v>26</v>
      </c>
      <c r="E113">
        <v>3</v>
      </c>
      <c r="F113">
        <v>2013</v>
      </c>
      <c r="I113" s="6">
        <v>16.7</v>
      </c>
      <c r="J113" s="2">
        <v>1405522.1</v>
      </c>
      <c r="K113" s="2">
        <v>1686626.54</v>
      </c>
      <c r="L113" s="2">
        <v>1100000</v>
      </c>
      <c r="M113" s="2" t="s">
        <v>173</v>
      </c>
      <c r="N113" s="2"/>
      <c r="O113" s="3">
        <v>45678</v>
      </c>
      <c r="P113" s="3"/>
      <c r="Q113" t="s">
        <v>57</v>
      </c>
      <c r="R113" t="s">
        <v>58</v>
      </c>
      <c r="S113" t="s">
        <v>301</v>
      </c>
      <c r="T113" t="s">
        <v>12</v>
      </c>
      <c r="U113" t="s">
        <v>53</v>
      </c>
      <c r="W113" t="s">
        <v>59</v>
      </c>
      <c r="X113" t="s">
        <v>107</v>
      </c>
      <c r="Y113" t="s">
        <v>60</v>
      </c>
    </row>
    <row r="114" spans="2:25" x14ac:dyDescent="0.2">
      <c r="B114">
        <v>112</v>
      </c>
      <c r="C114" t="s">
        <v>878</v>
      </c>
      <c r="D114" s="5">
        <v>26</v>
      </c>
      <c r="E114">
        <v>3</v>
      </c>
      <c r="F114">
        <v>2013</v>
      </c>
      <c r="I114" s="6">
        <v>29.8</v>
      </c>
      <c r="J114" s="2">
        <v>2508057.4</v>
      </c>
      <c r="K114" s="2" t="s">
        <v>15</v>
      </c>
      <c r="L114" s="2">
        <v>1100000</v>
      </c>
      <c r="M114" s="2" t="s">
        <v>173</v>
      </c>
      <c r="N114" s="2"/>
      <c r="O114" s="3">
        <v>45678</v>
      </c>
      <c r="P114" s="3"/>
      <c r="Q114" t="s">
        <v>57</v>
      </c>
      <c r="R114" t="s">
        <v>58</v>
      </c>
      <c r="S114" s="9" t="s">
        <v>302</v>
      </c>
      <c r="T114" t="s">
        <v>12</v>
      </c>
      <c r="U114" t="s">
        <v>53</v>
      </c>
      <c r="W114" t="s">
        <v>59</v>
      </c>
      <c r="X114" t="s">
        <v>107</v>
      </c>
      <c r="Y114" t="s">
        <v>60</v>
      </c>
    </row>
    <row r="115" spans="2:25" x14ac:dyDescent="0.2">
      <c r="B115">
        <v>113</v>
      </c>
      <c r="C115" t="s">
        <v>878</v>
      </c>
      <c r="D115" s="5">
        <v>26</v>
      </c>
      <c r="E115">
        <v>3</v>
      </c>
      <c r="F115">
        <v>2013</v>
      </c>
      <c r="I115" s="6">
        <v>14.9</v>
      </c>
      <c r="J115" s="2">
        <v>1254028.7</v>
      </c>
      <c r="K115" s="2" t="s">
        <v>15</v>
      </c>
      <c r="L115" s="2">
        <v>1100000</v>
      </c>
      <c r="M115" s="2" t="s">
        <v>173</v>
      </c>
      <c r="N115" s="2"/>
      <c r="O115" s="3">
        <v>45678</v>
      </c>
      <c r="P115" s="3"/>
      <c r="Q115" t="s">
        <v>57</v>
      </c>
      <c r="R115" t="s">
        <v>58</v>
      </c>
      <c r="S115" s="9" t="s">
        <v>303</v>
      </c>
      <c r="T115" t="s">
        <v>12</v>
      </c>
      <c r="U115" t="s">
        <v>53</v>
      </c>
      <c r="W115" t="s">
        <v>59</v>
      </c>
      <c r="X115" t="s">
        <v>107</v>
      </c>
      <c r="Y115" t="s">
        <v>60</v>
      </c>
    </row>
    <row r="116" spans="2:25" x14ac:dyDescent="0.2">
      <c r="B116">
        <v>114</v>
      </c>
      <c r="C116" t="s">
        <v>878</v>
      </c>
      <c r="D116" s="5">
        <v>26</v>
      </c>
      <c r="E116">
        <v>3</v>
      </c>
      <c r="F116">
        <v>2013</v>
      </c>
      <c r="I116" s="6">
        <v>16.399999999999999</v>
      </c>
      <c r="J116" s="2">
        <v>1380273.2</v>
      </c>
      <c r="K116" s="2" t="s">
        <v>15</v>
      </c>
      <c r="L116" s="2">
        <v>1100000</v>
      </c>
      <c r="M116" s="2" t="s">
        <v>173</v>
      </c>
      <c r="N116" s="2"/>
      <c r="O116" s="3">
        <v>45678</v>
      </c>
      <c r="P116" s="3"/>
      <c r="Q116" t="s">
        <v>57</v>
      </c>
      <c r="R116" t="s">
        <v>58</v>
      </c>
      <c r="S116" s="9" t="s">
        <v>304</v>
      </c>
      <c r="T116" t="s">
        <v>12</v>
      </c>
      <c r="U116" t="s">
        <v>53</v>
      </c>
      <c r="W116" t="s">
        <v>59</v>
      </c>
      <c r="X116" t="s">
        <v>107</v>
      </c>
      <c r="Y116" t="s">
        <v>60</v>
      </c>
    </row>
    <row r="117" spans="2:25" x14ac:dyDescent="0.2">
      <c r="B117">
        <v>115</v>
      </c>
      <c r="C117" t="s">
        <v>878</v>
      </c>
      <c r="D117" s="5">
        <v>26</v>
      </c>
      <c r="E117">
        <v>3</v>
      </c>
      <c r="F117">
        <v>2013</v>
      </c>
      <c r="I117" s="6">
        <v>12.3</v>
      </c>
      <c r="J117" s="2">
        <v>1035204.9</v>
      </c>
      <c r="K117" s="2" t="s">
        <v>15</v>
      </c>
      <c r="L117" s="2">
        <v>1100000</v>
      </c>
      <c r="M117" s="2" t="s">
        <v>173</v>
      </c>
      <c r="N117" s="2"/>
      <c r="O117" s="3">
        <v>45678</v>
      </c>
      <c r="P117" s="3"/>
      <c r="Q117" t="s">
        <v>57</v>
      </c>
      <c r="R117" t="s">
        <v>58</v>
      </c>
      <c r="S117" s="9" t="s">
        <v>305</v>
      </c>
      <c r="T117" t="s">
        <v>12</v>
      </c>
      <c r="U117" t="s">
        <v>53</v>
      </c>
      <c r="W117" t="s">
        <v>59</v>
      </c>
      <c r="X117" t="s">
        <v>107</v>
      </c>
      <c r="Y117" t="s">
        <v>60</v>
      </c>
    </row>
    <row r="118" spans="2:25" x14ac:dyDescent="0.2">
      <c r="B118">
        <v>116</v>
      </c>
      <c r="C118" t="s">
        <v>878</v>
      </c>
      <c r="D118" s="5">
        <v>26</v>
      </c>
      <c r="E118">
        <v>3</v>
      </c>
      <c r="F118">
        <v>2013</v>
      </c>
      <c r="I118" s="6">
        <v>15</v>
      </c>
      <c r="J118" s="2">
        <v>1262445</v>
      </c>
      <c r="K118" s="2" t="s">
        <v>15</v>
      </c>
      <c r="L118" s="2">
        <v>1100000</v>
      </c>
      <c r="M118" s="2" t="s">
        <v>173</v>
      </c>
      <c r="N118" s="2"/>
      <c r="O118" s="3">
        <v>45678</v>
      </c>
      <c r="P118" s="3"/>
      <c r="Q118" t="s">
        <v>57</v>
      </c>
      <c r="R118" t="s">
        <v>58</v>
      </c>
      <c r="S118" s="9" t="s">
        <v>306</v>
      </c>
      <c r="T118" t="s">
        <v>12</v>
      </c>
      <c r="U118" t="s">
        <v>53</v>
      </c>
      <c r="W118" t="s">
        <v>59</v>
      </c>
      <c r="X118" t="s">
        <v>107</v>
      </c>
      <c r="Y118" t="s">
        <v>60</v>
      </c>
    </row>
    <row r="119" spans="2:25" x14ac:dyDescent="0.2">
      <c r="B119">
        <v>117</v>
      </c>
      <c r="C119" t="s">
        <v>878</v>
      </c>
      <c r="D119" s="5">
        <v>26</v>
      </c>
      <c r="E119">
        <v>3</v>
      </c>
      <c r="F119">
        <v>2013</v>
      </c>
      <c r="I119" s="6">
        <v>11.3</v>
      </c>
      <c r="J119" s="2">
        <v>951041.9</v>
      </c>
      <c r="K119" s="2" t="s">
        <v>15</v>
      </c>
      <c r="L119" s="2">
        <v>1100000</v>
      </c>
      <c r="M119" s="2" t="s">
        <v>173</v>
      </c>
      <c r="N119" s="2"/>
      <c r="O119" s="3">
        <v>45678</v>
      </c>
      <c r="P119" s="3"/>
      <c r="Q119" t="s">
        <v>57</v>
      </c>
      <c r="R119" t="s">
        <v>58</v>
      </c>
      <c r="S119" s="9" t="s">
        <v>307</v>
      </c>
      <c r="T119" t="s">
        <v>12</v>
      </c>
      <c r="U119" t="s">
        <v>53</v>
      </c>
      <c r="W119" t="s">
        <v>59</v>
      </c>
      <c r="X119" t="s">
        <v>107</v>
      </c>
      <c r="Y119" t="s">
        <v>60</v>
      </c>
    </row>
    <row r="120" spans="2:25" x14ac:dyDescent="0.2">
      <c r="B120">
        <v>118</v>
      </c>
      <c r="C120" t="s">
        <v>878</v>
      </c>
      <c r="D120" s="5">
        <v>26</v>
      </c>
      <c r="E120">
        <v>3</v>
      </c>
      <c r="F120">
        <v>2013</v>
      </c>
      <c r="I120" s="6">
        <v>29.8</v>
      </c>
      <c r="J120" s="2">
        <v>2508057.4</v>
      </c>
      <c r="K120" s="2" t="s">
        <v>15</v>
      </c>
      <c r="L120" s="2">
        <v>1100000</v>
      </c>
      <c r="M120" s="2" t="s">
        <v>173</v>
      </c>
      <c r="N120" s="2"/>
      <c r="O120" s="3">
        <v>45678</v>
      </c>
      <c r="P120" s="3"/>
      <c r="Q120" t="s">
        <v>57</v>
      </c>
      <c r="R120" t="s">
        <v>58</v>
      </c>
      <c r="S120" s="9" t="s">
        <v>308</v>
      </c>
      <c r="T120" t="s">
        <v>12</v>
      </c>
      <c r="U120" t="s">
        <v>53</v>
      </c>
      <c r="W120" t="s">
        <v>59</v>
      </c>
      <c r="X120" t="s">
        <v>107</v>
      </c>
      <c r="Y120" t="s">
        <v>60</v>
      </c>
    </row>
    <row r="121" spans="2:25" x14ac:dyDescent="0.2">
      <c r="B121">
        <v>119</v>
      </c>
      <c r="C121" t="s">
        <v>878</v>
      </c>
      <c r="D121" s="5">
        <v>26</v>
      </c>
      <c r="E121">
        <v>3</v>
      </c>
      <c r="F121">
        <v>2013</v>
      </c>
      <c r="I121" s="6">
        <v>11.3</v>
      </c>
      <c r="J121" s="2">
        <v>951041.9</v>
      </c>
      <c r="K121" s="2">
        <v>951041.9</v>
      </c>
      <c r="L121" s="2">
        <v>1100000</v>
      </c>
      <c r="M121" s="2" t="s">
        <v>173</v>
      </c>
      <c r="N121" s="2"/>
      <c r="O121" s="3">
        <v>45678</v>
      </c>
      <c r="P121" s="3"/>
      <c r="Q121" t="s">
        <v>57</v>
      </c>
      <c r="R121" t="s">
        <v>58</v>
      </c>
      <c r="S121" s="9" t="s">
        <v>309</v>
      </c>
      <c r="T121" t="s">
        <v>12</v>
      </c>
      <c r="U121" t="s">
        <v>53</v>
      </c>
      <c r="W121" t="s">
        <v>59</v>
      </c>
      <c r="X121" t="s">
        <v>107</v>
      </c>
      <c r="Y121" t="s">
        <v>60</v>
      </c>
    </row>
    <row r="122" spans="2:25" x14ac:dyDescent="0.2">
      <c r="B122">
        <v>120</v>
      </c>
      <c r="C122" t="s">
        <v>878</v>
      </c>
      <c r="D122" s="5">
        <v>26</v>
      </c>
      <c r="E122">
        <v>3</v>
      </c>
      <c r="F122">
        <v>2013</v>
      </c>
      <c r="I122" s="6">
        <v>12.3</v>
      </c>
      <c r="J122" s="2">
        <v>1035204.9</v>
      </c>
      <c r="K122" s="2" t="s">
        <v>15</v>
      </c>
      <c r="L122" s="2">
        <v>1100000</v>
      </c>
      <c r="M122" s="2" t="s">
        <v>173</v>
      </c>
      <c r="N122" s="2"/>
      <c r="O122" s="3">
        <v>45678</v>
      </c>
      <c r="P122" s="3"/>
      <c r="Q122" t="s">
        <v>57</v>
      </c>
      <c r="R122" t="s">
        <v>58</v>
      </c>
      <c r="S122" s="9" t="s">
        <v>310</v>
      </c>
      <c r="T122" t="s">
        <v>12</v>
      </c>
      <c r="U122" t="s">
        <v>53</v>
      </c>
      <c r="W122" t="s">
        <v>59</v>
      </c>
      <c r="X122" t="s">
        <v>107</v>
      </c>
      <c r="Y122" t="s">
        <v>60</v>
      </c>
    </row>
    <row r="123" spans="2:25" x14ac:dyDescent="0.2">
      <c r="B123">
        <v>121</v>
      </c>
      <c r="C123" t="s">
        <v>878</v>
      </c>
      <c r="D123" s="5">
        <v>26</v>
      </c>
      <c r="E123">
        <v>3</v>
      </c>
      <c r="F123">
        <v>2013</v>
      </c>
      <c r="I123" s="6">
        <v>13.9</v>
      </c>
      <c r="J123" s="2">
        <v>1169865.7</v>
      </c>
      <c r="K123" s="2" t="s">
        <v>15</v>
      </c>
      <c r="L123" s="2">
        <v>1100000</v>
      </c>
      <c r="M123" s="2" t="s">
        <v>173</v>
      </c>
      <c r="N123" s="2"/>
      <c r="O123" s="3">
        <v>45678</v>
      </c>
      <c r="P123" s="3"/>
      <c r="Q123" t="s">
        <v>57</v>
      </c>
      <c r="R123" t="s">
        <v>58</v>
      </c>
      <c r="S123" s="9" t="s">
        <v>311</v>
      </c>
      <c r="T123" t="s">
        <v>12</v>
      </c>
      <c r="U123" t="s">
        <v>53</v>
      </c>
      <c r="W123" t="s">
        <v>59</v>
      </c>
      <c r="X123" t="s">
        <v>107</v>
      </c>
      <c r="Y123" t="s">
        <v>60</v>
      </c>
    </row>
    <row r="124" spans="2:25" x14ac:dyDescent="0.2">
      <c r="B124">
        <v>122</v>
      </c>
      <c r="C124" t="s">
        <v>878</v>
      </c>
      <c r="D124" s="5">
        <v>26</v>
      </c>
      <c r="E124">
        <v>3</v>
      </c>
      <c r="F124">
        <v>2013</v>
      </c>
      <c r="I124" s="6">
        <v>15.1</v>
      </c>
      <c r="J124" s="2">
        <v>1270861.3</v>
      </c>
      <c r="K124" s="2" t="s">
        <v>15</v>
      </c>
      <c r="L124" s="2">
        <v>1100000</v>
      </c>
      <c r="M124" s="2" t="s">
        <v>173</v>
      </c>
      <c r="N124" s="2"/>
      <c r="O124" s="3">
        <v>45678</v>
      </c>
      <c r="P124" s="3"/>
      <c r="Q124" t="s">
        <v>57</v>
      </c>
      <c r="R124" t="s">
        <v>58</v>
      </c>
      <c r="S124" s="9" t="s">
        <v>312</v>
      </c>
      <c r="T124" t="s">
        <v>12</v>
      </c>
      <c r="U124" t="s">
        <v>53</v>
      </c>
      <c r="W124" t="s">
        <v>59</v>
      </c>
      <c r="X124" t="s">
        <v>107</v>
      </c>
      <c r="Y124" t="s">
        <v>60</v>
      </c>
    </row>
    <row r="125" spans="2:25" x14ac:dyDescent="0.2">
      <c r="B125">
        <v>123</v>
      </c>
      <c r="C125" t="s">
        <v>878</v>
      </c>
      <c r="D125" s="5">
        <v>26</v>
      </c>
      <c r="E125">
        <v>3</v>
      </c>
      <c r="F125">
        <v>2013</v>
      </c>
      <c r="I125" s="6">
        <v>11.3</v>
      </c>
      <c r="J125" s="2">
        <v>951041.9</v>
      </c>
      <c r="K125" s="2" t="s">
        <v>15</v>
      </c>
      <c r="L125" s="2">
        <v>1100000</v>
      </c>
      <c r="M125" s="2" t="s">
        <v>173</v>
      </c>
      <c r="N125" s="2"/>
      <c r="O125" s="3">
        <v>45678</v>
      </c>
      <c r="P125" s="3"/>
      <c r="Q125" t="s">
        <v>57</v>
      </c>
      <c r="R125" t="s">
        <v>58</v>
      </c>
      <c r="S125" s="9" t="s">
        <v>313</v>
      </c>
      <c r="T125" t="s">
        <v>12</v>
      </c>
      <c r="U125" t="s">
        <v>53</v>
      </c>
      <c r="W125" t="s">
        <v>59</v>
      </c>
      <c r="X125" t="s">
        <v>107</v>
      </c>
      <c r="Y125" t="s">
        <v>60</v>
      </c>
    </row>
    <row r="126" spans="2:25" x14ac:dyDescent="0.2">
      <c r="B126">
        <v>124</v>
      </c>
      <c r="C126" t="s">
        <v>878</v>
      </c>
      <c r="D126" s="5">
        <v>26</v>
      </c>
      <c r="E126">
        <v>3</v>
      </c>
      <c r="F126">
        <v>2013</v>
      </c>
      <c r="I126" s="6">
        <v>14.7</v>
      </c>
      <c r="J126" s="2">
        <v>1237196.1000000001</v>
      </c>
      <c r="K126" s="2" t="s">
        <v>15</v>
      </c>
      <c r="L126" s="2">
        <v>1100000</v>
      </c>
      <c r="M126" s="2" t="s">
        <v>173</v>
      </c>
      <c r="N126" s="2"/>
      <c r="O126" s="3">
        <v>45678</v>
      </c>
      <c r="P126" s="3"/>
      <c r="Q126" t="s">
        <v>57</v>
      </c>
      <c r="R126" t="s">
        <v>58</v>
      </c>
      <c r="S126" s="9" t="s">
        <v>314</v>
      </c>
      <c r="T126" t="s">
        <v>12</v>
      </c>
      <c r="U126" t="s">
        <v>53</v>
      </c>
      <c r="W126" t="s">
        <v>59</v>
      </c>
      <c r="X126" t="s">
        <v>107</v>
      </c>
      <c r="Y126" t="s">
        <v>60</v>
      </c>
    </row>
    <row r="127" spans="2:25" x14ac:dyDescent="0.2">
      <c r="B127">
        <v>125</v>
      </c>
      <c r="C127" t="s">
        <v>878</v>
      </c>
      <c r="D127" s="5">
        <v>26</v>
      </c>
      <c r="E127">
        <v>3</v>
      </c>
      <c r="F127">
        <v>2013</v>
      </c>
      <c r="I127" s="6">
        <v>15.8</v>
      </c>
      <c r="J127" s="2">
        <v>1329775.3999999999</v>
      </c>
      <c r="K127" s="2">
        <v>1329775.3999999999</v>
      </c>
      <c r="L127" s="2">
        <v>1100000</v>
      </c>
      <c r="M127" s="2" t="s">
        <v>173</v>
      </c>
      <c r="N127" s="2"/>
      <c r="O127" s="3">
        <v>45678</v>
      </c>
      <c r="P127" s="3"/>
      <c r="Q127" t="s">
        <v>57</v>
      </c>
      <c r="R127" t="s">
        <v>58</v>
      </c>
      <c r="S127" s="9" t="s">
        <v>315</v>
      </c>
      <c r="T127" t="s">
        <v>12</v>
      </c>
      <c r="U127" t="s">
        <v>53</v>
      </c>
      <c r="W127" t="s">
        <v>59</v>
      </c>
      <c r="X127" t="s">
        <v>107</v>
      </c>
      <c r="Y127" t="s">
        <v>60</v>
      </c>
    </row>
    <row r="128" spans="2:25" x14ac:dyDescent="0.2">
      <c r="B128">
        <v>126</v>
      </c>
      <c r="C128" t="s">
        <v>878</v>
      </c>
      <c r="D128" s="5">
        <v>26</v>
      </c>
      <c r="E128">
        <v>3</v>
      </c>
      <c r="F128">
        <v>2013</v>
      </c>
      <c r="I128" s="6">
        <v>15.3</v>
      </c>
      <c r="J128" s="2">
        <v>1287693.8999999999</v>
      </c>
      <c r="K128" s="2" t="s">
        <v>15</v>
      </c>
      <c r="L128" s="2">
        <v>1100000</v>
      </c>
      <c r="M128" s="2" t="s">
        <v>173</v>
      </c>
      <c r="N128" s="2"/>
      <c r="O128" s="3">
        <v>45677</v>
      </c>
      <c r="P128" s="3"/>
      <c r="Q128" t="s">
        <v>57</v>
      </c>
      <c r="R128" t="s">
        <v>58</v>
      </c>
      <c r="S128" s="9" t="s">
        <v>317</v>
      </c>
      <c r="T128" t="s">
        <v>12</v>
      </c>
      <c r="U128" t="s">
        <v>53</v>
      </c>
      <c r="W128" t="s">
        <v>59</v>
      </c>
      <c r="X128" t="s">
        <v>107</v>
      </c>
      <c r="Y128" t="s">
        <v>60</v>
      </c>
    </row>
    <row r="129" spans="2:25" x14ac:dyDescent="0.2">
      <c r="B129">
        <v>127</v>
      </c>
      <c r="C129" t="s">
        <v>878</v>
      </c>
      <c r="D129" s="5">
        <v>26</v>
      </c>
      <c r="E129">
        <v>3</v>
      </c>
      <c r="F129">
        <v>2013</v>
      </c>
      <c r="I129" s="6">
        <v>15.4</v>
      </c>
      <c r="J129" s="2">
        <v>1296110.2</v>
      </c>
      <c r="K129" s="2">
        <v>1296110.2</v>
      </c>
      <c r="L129" s="2">
        <v>1100000</v>
      </c>
      <c r="M129" s="2" t="s">
        <v>173</v>
      </c>
      <c r="N129" s="2"/>
      <c r="O129" s="3">
        <v>45677</v>
      </c>
      <c r="P129" s="3"/>
      <c r="Q129" t="s">
        <v>57</v>
      </c>
      <c r="R129" t="s">
        <v>58</v>
      </c>
      <c r="S129" s="9" t="s">
        <v>318</v>
      </c>
      <c r="T129" t="s">
        <v>12</v>
      </c>
      <c r="U129" t="s">
        <v>53</v>
      </c>
      <c r="W129" t="s">
        <v>59</v>
      </c>
      <c r="X129" t="s">
        <v>107</v>
      </c>
      <c r="Y129" t="s">
        <v>60</v>
      </c>
    </row>
    <row r="130" spans="2:25" x14ac:dyDescent="0.2">
      <c r="B130">
        <v>128</v>
      </c>
      <c r="C130" t="s">
        <v>878</v>
      </c>
      <c r="D130" s="5">
        <v>26</v>
      </c>
      <c r="E130">
        <v>3</v>
      </c>
      <c r="F130">
        <v>2013</v>
      </c>
      <c r="I130" s="6">
        <v>15.5</v>
      </c>
      <c r="J130" s="2">
        <v>1304526.5</v>
      </c>
      <c r="K130" s="2" t="s">
        <v>15</v>
      </c>
      <c r="L130" s="2">
        <v>1100000</v>
      </c>
      <c r="M130" s="2" t="s">
        <v>173</v>
      </c>
      <c r="N130" s="2"/>
      <c r="O130" s="3">
        <v>45677</v>
      </c>
      <c r="P130" s="3"/>
      <c r="Q130" t="s">
        <v>57</v>
      </c>
      <c r="R130" t="s">
        <v>58</v>
      </c>
      <c r="S130" s="9" t="s">
        <v>319</v>
      </c>
      <c r="T130" t="s">
        <v>12</v>
      </c>
      <c r="U130" t="s">
        <v>53</v>
      </c>
      <c r="W130" t="s">
        <v>59</v>
      </c>
      <c r="X130" t="s">
        <v>107</v>
      </c>
      <c r="Y130" t="s">
        <v>60</v>
      </c>
    </row>
    <row r="131" spans="2:25" x14ac:dyDescent="0.2">
      <c r="B131">
        <v>129</v>
      </c>
      <c r="C131" t="s">
        <v>878</v>
      </c>
      <c r="D131" s="5">
        <v>26</v>
      </c>
      <c r="E131">
        <v>3</v>
      </c>
      <c r="F131">
        <v>2013</v>
      </c>
      <c r="I131" s="6">
        <v>15.4</v>
      </c>
      <c r="J131" s="2">
        <v>1296110.2</v>
      </c>
      <c r="K131" s="2" t="s">
        <v>15</v>
      </c>
      <c r="L131" s="2">
        <v>1100000</v>
      </c>
      <c r="M131" s="2" t="s">
        <v>173</v>
      </c>
      <c r="N131" s="2"/>
      <c r="O131" s="3">
        <v>45677</v>
      </c>
      <c r="P131" s="3"/>
      <c r="Q131" t="s">
        <v>57</v>
      </c>
      <c r="R131" t="s">
        <v>58</v>
      </c>
      <c r="S131" s="9" t="s">
        <v>320</v>
      </c>
      <c r="T131" t="s">
        <v>12</v>
      </c>
      <c r="U131" t="s">
        <v>53</v>
      </c>
      <c r="W131" t="s">
        <v>59</v>
      </c>
      <c r="X131" t="s">
        <v>107</v>
      </c>
      <c r="Y131" t="s">
        <v>60</v>
      </c>
    </row>
    <row r="132" spans="2:25" x14ac:dyDescent="0.2">
      <c r="B132">
        <v>130</v>
      </c>
      <c r="C132" t="s">
        <v>878</v>
      </c>
      <c r="D132" s="5">
        <v>26</v>
      </c>
      <c r="E132">
        <v>3</v>
      </c>
      <c r="F132">
        <v>2013</v>
      </c>
      <c r="I132" s="6">
        <v>11</v>
      </c>
      <c r="J132" s="2">
        <v>925793</v>
      </c>
      <c r="K132" s="2">
        <v>925793</v>
      </c>
      <c r="L132" s="2">
        <v>1100000</v>
      </c>
      <c r="M132" s="2" t="s">
        <v>173</v>
      </c>
      <c r="N132" s="2"/>
      <c r="O132" s="3">
        <v>45677</v>
      </c>
      <c r="P132" s="3"/>
      <c r="Q132" t="s">
        <v>57</v>
      </c>
      <c r="R132" t="s">
        <v>58</v>
      </c>
      <c r="S132" s="9" t="s">
        <v>321</v>
      </c>
      <c r="T132" t="s">
        <v>12</v>
      </c>
      <c r="U132" t="s">
        <v>53</v>
      </c>
      <c r="W132" t="s">
        <v>59</v>
      </c>
      <c r="X132" t="s">
        <v>107</v>
      </c>
      <c r="Y132" t="s">
        <v>60</v>
      </c>
    </row>
    <row r="133" spans="2:25" x14ac:dyDescent="0.2">
      <c r="B133">
        <v>131</v>
      </c>
      <c r="C133" t="s">
        <v>878</v>
      </c>
      <c r="D133" s="5">
        <v>26</v>
      </c>
      <c r="E133">
        <v>3</v>
      </c>
      <c r="F133">
        <v>2013</v>
      </c>
      <c r="I133" s="6">
        <v>15.4</v>
      </c>
      <c r="J133" s="2">
        <v>1296110.2</v>
      </c>
      <c r="K133" s="2" t="s">
        <v>15</v>
      </c>
      <c r="L133" s="2">
        <v>1100000</v>
      </c>
      <c r="M133" s="2" t="s">
        <v>173</v>
      </c>
      <c r="N133" s="2"/>
      <c r="O133" s="3">
        <v>45677</v>
      </c>
      <c r="P133" s="3"/>
      <c r="Q133" t="s">
        <v>57</v>
      </c>
      <c r="R133" t="s">
        <v>58</v>
      </c>
      <c r="S133" s="9" t="s">
        <v>322</v>
      </c>
      <c r="T133" t="s">
        <v>12</v>
      </c>
      <c r="U133" t="s">
        <v>53</v>
      </c>
      <c r="W133" t="s">
        <v>59</v>
      </c>
      <c r="X133" t="s">
        <v>107</v>
      </c>
      <c r="Y133" t="s">
        <v>60</v>
      </c>
    </row>
    <row r="134" spans="2:25" x14ac:dyDescent="0.2">
      <c r="B134">
        <v>132</v>
      </c>
      <c r="C134" t="s">
        <v>878</v>
      </c>
      <c r="D134" s="5">
        <v>26</v>
      </c>
      <c r="E134">
        <v>3</v>
      </c>
      <c r="F134">
        <v>2013</v>
      </c>
      <c r="I134" s="6">
        <v>12.3</v>
      </c>
      <c r="J134" s="2">
        <v>1035204.9</v>
      </c>
      <c r="K134" s="2" t="s">
        <v>15</v>
      </c>
      <c r="L134" s="2">
        <v>1100000</v>
      </c>
      <c r="M134" s="2" t="s">
        <v>173</v>
      </c>
      <c r="N134" s="2"/>
      <c r="O134" s="3">
        <v>45677</v>
      </c>
      <c r="P134" s="3"/>
      <c r="Q134" t="s">
        <v>57</v>
      </c>
      <c r="R134" t="s">
        <v>58</v>
      </c>
      <c r="S134" s="9" t="s">
        <v>323</v>
      </c>
      <c r="T134" t="s">
        <v>12</v>
      </c>
      <c r="U134" t="s">
        <v>53</v>
      </c>
      <c r="W134" t="s">
        <v>59</v>
      </c>
      <c r="X134" t="s">
        <v>107</v>
      </c>
      <c r="Y134" t="s">
        <v>60</v>
      </c>
    </row>
    <row r="135" spans="2:25" x14ac:dyDescent="0.2">
      <c r="B135">
        <v>133</v>
      </c>
      <c r="C135" t="s">
        <v>878</v>
      </c>
      <c r="D135" s="5">
        <v>26</v>
      </c>
      <c r="E135">
        <v>3</v>
      </c>
      <c r="F135">
        <v>2013</v>
      </c>
      <c r="I135" s="6">
        <v>12.4</v>
      </c>
      <c r="J135" s="2">
        <v>1043621.2</v>
      </c>
      <c r="K135" s="2" t="s">
        <v>15</v>
      </c>
      <c r="L135" s="2">
        <v>1100000</v>
      </c>
      <c r="M135" s="2" t="s">
        <v>173</v>
      </c>
      <c r="N135" s="2"/>
      <c r="O135" s="3">
        <v>45677</v>
      </c>
      <c r="P135" s="3"/>
      <c r="Q135" t="s">
        <v>57</v>
      </c>
      <c r="R135" t="s">
        <v>58</v>
      </c>
      <c r="S135" s="9" t="s">
        <v>324</v>
      </c>
      <c r="T135" t="s">
        <v>12</v>
      </c>
      <c r="U135" t="s">
        <v>53</v>
      </c>
      <c r="W135" t="s">
        <v>59</v>
      </c>
      <c r="X135" t="s">
        <v>107</v>
      </c>
      <c r="Y135" t="s">
        <v>60</v>
      </c>
    </row>
    <row r="136" spans="2:25" x14ac:dyDescent="0.2">
      <c r="B136">
        <v>134</v>
      </c>
      <c r="C136" t="s">
        <v>878</v>
      </c>
      <c r="D136" s="5">
        <v>26</v>
      </c>
      <c r="E136">
        <v>3</v>
      </c>
      <c r="F136">
        <v>2013</v>
      </c>
      <c r="I136" s="6">
        <v>19.399999999999999</v>
      </c>
      <c r="J136" s="2">
        <v>1632762.2</v>
      </c>
      <c r="K136" s="2" t="s">
        <v>15</v>
      </c>
      <c r="L136" s="2">
        <v>1100000</v>
      </c>
      <c r="M136" s="2" t="s">
        <v>173</v>
      </c>
      <c r="N136" s="2"/>
      <c r="O136" s="3">
        <v>45677</v>
      </c>
      <c r="P136" s="3"/>
      <c r="Q136" t="s">
        <v>57</v>
      </c>
      <c r="R136" t="s">
        <v>58</v>
      </c>
      <c r="S136" s="9" t="s">
        <v>325</v>
      </c>
      <c r="T136" t="s">
        <v>12</v>
      </c>
      <c r="U136" t="s">
        <v>53</v>
      </c>
      <c r="W136" t="s">
        <v>59</v>
      </c>
      <c r="X136" t="s">
        <v>107</v>
      </c>
      <c r="Y136" t="s">
        <v>60</v>
      </c>
    </row>
    <row r="137" spans="2:25" x14ac:dyDescent="0.2">
      <c r="B137">
        <v>135</v>
      </c>
      <c r="C137" t="s">
        <v>878</v>
      </c>
      <c r="D137" s="5">
        <v>26</v>
      </c>
      <c r="E137">
        <v>3</v>
      </c>
      <c r="F137">
        <v>2013</v>
      </c>
      <c r="I137" s="6">
        <v>14.9</v>
      </c>
      <c r="J137" s="2">
        <v>1254028.7</v>
      </c>
      <c r="K137" s="2">
        <v>1254028.7</v>
      </c>
      <c r="L137" s="2">
        <v>1100000</v>
      </c>
      <c r="M137" s="2" t="s">
        <v>173</v>
      </c>
      <c r="N137" s="2"/>
      <c r="O137" s="3">
        <v>45677</v>
      </c>
      <c r="P137" s="3"/>
      <c r="Q137" t="s">
        <v>57</v>
      </c>
      <c r="R137" t="s">
        <v>58</v>
      </c>
      <c r="S137" s="9" t="s">
        <v>326</v>
      </c>
      <c r="T137" t="s">
        <v>12</v>
      </c>
      <c r="U137" t="s">
        <v>53</v>
      </c>
      <c r="W137" t="s">
        <v>59</v>
      </c>
      <c r="X137" t="s">
        <v>107</v>
      </c>
      <c r="Y137" t="s">
        <v>60</v>
      </c>
    </row>
    <row r="138" spans="2:25" x14ac:dyDescent="0.2">
      <c r="B138">
        <v>136</v>
      </c>
      <c r="C138" t="s">
        <v>878</v>
      </c>
      <c r="D138" s="5">
        <v>26</v>
      </c>
      <c r="E138">
        <v>3</v>
      </c>
      <c r="F138">
        <v>2013</v>
      </c>
      <c r="I138" s="6">
        <v>15.1</v>
      </c>
      <c r="J138" s="2">
        <v>1270861.3</v>
      </c>
      <c r="K138" s="2" t="s">
        <v>15</v>
      </c>
      <c r="L138" s="2">
        <v>1100000</v>
      </c>
      <c r="M138" s="2" t="s">
        <v>173</v>
      </c>
      <c r="N138" s="2"/>
      <c r="O138" s="3">
        <v>45677</v>
      </c>
      <c r="P138" s="3"/>
      <c r="Q138" t="s">
        <v>57</v>
      </c>
      <c r="R138" t="s">
        <v>58</v>
      </c>
      <c r="S138" s="9" t="s">
        <v>327</v>
      </c>
      <c r="T138" t="s">
        <v>12</v>
      </c>
      <c r="U138" t="s">
        <v>53</v>
      </c>
      <c r="W138" t="s">
        <v>59</v>
      </c>
      <c r="X138" t="s">
        <v>107</v>
      </c>
      <c r="Y138" t="s">
        <v>60</v>
      </c>
    </row>
    <row r="139" spans="2:25" x14ac:dyDescent="0.2">
      <c r="B139">
        <v>137</v>
      </c>
      <c r="C139" t="s">
        <v>878</v>
      </c>
      <c r="D139" s="5">
        <v>26</v>
      </c>
      <c r="E139">
        <v>3</v>
      </c>
      <c r="F139">
        <v>2013</v>
      </c>
      <c r="I139" s="6">
        <v>11.3</v>
      </c>
      <c r="J139" s="2">
        <v>951041.9</v>
      </c>
      <c r="K139" s="2" t="s">
        <v>15</v>
      </c>
      <c r="L139" s="2">
        <v>1100000</v>
      </c>
      <c r="M139" s="2" t="s">
        <v>173</v>
      </c>
      <c r="N139" s="2"/>
      <c r="O139" s="3">
        <v>45677</v>
      </c>
      <c r="P139" s="3"/>
      <c r="Q139" t="s">
        <v>57</v>
      </c>
      <c r="R139" t="s">
        <v>58</v>
      </c>
      <c r="S139" s="9" t="s">
        <v>328</v>
      </c>
      <c r="T139" t="s">
        <v>12</v>
      </c>
      <c r="U139" t="s">
        <v>53</v>
      </c>
      <c r="W139" t="s">
        <v>59</v>
      </c>
      <c r="X139" t="s">
        <v>107</v>
      </c>
      <c r="Y139" t="s">
        <v>60</v>
      </c>
    </row>
    <row r="140" spans="2:25" x14ac:dyDescent="0.2">
      <c r="B140">
        <v>138</v>
      </c>
      <c r="C140" t="s">
        <v>878</v>
      </c>
      <c r="D140" s="5">
        <v>26</v>
      </c>
      <c r="E140">
        <v>3</v>
      </c>
      <c r="F140">
        <v>2013</v>
      </c>
      <c r="I140" s="6">
        <v>15.1</v>
      </c>
      <c r="J140" s="2">
        <v>1270861.3</v>
      </c>
      <c r="K140" s="2" t="s">
        <v>15</v>
      </c>
      <c r="L140" s="2">
        <v>1100000</v>
      </c>
      <c r="M140" s="2" t="s">
        <v>173</v>
      </c>
      <c r="N140" s="2"/>
      <c r="O140" s="3">
        <v>45677</v>
      </c>
      <c r="P140" s="3"/>
      <c r="Q140" t="s">
        <v>57</v>
      </c>
      <c r="R140" t="s">
        <v>58</v>
      </c>
      <c r="S140" s="9" t="s">
        <v>329</v>
      </c>
      <c r="T140" t="s">
        <v>12</v>
      </c>
      <c r="U140" t="s">
        <v>53</v>
      </c>
      <c r="W140" t="s">
        <v>59</v>
      </c>
      <c r="X140" t="s">
        <v>107</v>
      </c>
      <c r="Y140" t="s">
        <v>60</v>
      </c>
    </row>
    <row r="141" spans="2:25" x14ac:dyDescent="0.2">
      <c r="B141">
        <v>139</v>
      </c>
      <c r="C141" t="s">
        <v>878</v>
      </c>
      <c r="D141" s="5">
        <v>26</v>
      </c>
      <c r="E141">
        <v>3</v>
      </c>
      <c r="F141">
        <v>2013</v>
      </c>
      <c r="I141" s="6">
        <v>13.6</v>
      </c>
      <c r="J141" s="2">
        <v>1144616.8</v>
      </c>
      <c r="K141" s="2" t="s">
        <v>15</v>
      </c>
      <c r="L141" s="2">
        <v>1100000</v>
      </c>
      <c r="M141" s="2" t="s">
        <v>173</v>
      </c>
      <c r="N141" s="2"/>
      <c r="O141" s="3">
        <v>45677</v>
      </c>
      <c r="P141" s="3"/>
      <c r="Q141" t="s">
        <v>57</v>
      </c>
      <c r="R141" t="s">
        <v>58</v>
      </c>
      <c r="S141" s="9" t="s">
        <v>330</v>
      </c>
      <c r="T141" t="s">
        <v>12</v>
      </c>
      <c r="U141" t="s">
        <v>53</v>
      </c>
      <c r="W141" t="s">
        <v>59</v>
      </c>
      <c r="X141" t="s">
        <v>107</v>
      </c>
      <c r="Y141" t="s">
        <v>60</v>
      </c>
    </row>
    <row r="142" spans="2:25" x14ac:dyDescent="0.2">
      <c r="B142">
        <v>140</v>
      </c>
      <c r="C142" t="s">
        <v>878</v>
      </c>
      <c r="D142" s="5">
        <v>26</v>
      </c>
      <c r="E142">
        <v>3</v>
      </c>
      <c r="F142">
        <v>2013</v>
      </c>
      <c r="I142" s="6">
        <v>12.2</v>
      </c>
      <c r="J142" s="2">
        <v>1026788.6</v>
      </c>
      <c r="K142" s="2" t="s">
        <v>15</v>
      </c>
      <c r="L142" s="2">
        <v>1100000</v>
      </c>
      <c r="M142" s="2" t="s">
        <v>173</v>
      </c>
      <c r="N142" s="2"/>
      <c r="O142" s="3">
        <v>45677</v>
      </c>
      <c r="P142" s="3"/>
      <c r="Q142" t="s">
        <v>57</v>
      </c>
      <c r="R142" t="s">
        <v>58</v>
      </c>
      <c r="S142" s="9" t="s">
        <v>331</v>
      </c>
      <c r="T142" t="s">
        <v>12</v>
      </c>
      <c r="U142" t="s">
        <v>53</v>
      </c>
      <c r="W142" t="s">
        <v>59</v>
      </c>
      <c r="X142" t="s">
        <v>107</v>
      </c>
      <c r="Y142" t="s">
        <v>60</v>
      </c>
    </row>
    <row r="143" spans="2:25" x14ac:dyDescent="0.2">
      <c r="B143">
        <v>141</v>
      </c>
      <c r="C143" t="s">
        <v>878</v>
      </c>
      <c r="D143" s="5">
        <v>26</v>
      </c>
      <c r="E143">
        <v>3</v>
      </c>
      <c r="F143">
        <v>2013</v>
      </c>
      <c r="I143" s="6">
        <v>14.8</v>
      </c>
      <c r="J143" s="2">
        <v>1245612.3999999999</v>
      </c>
      <c r="K143" s="2" t="s">
        <v>15</v>
      </c>
      <c r="L143" s="2">
        <v>1100000</v>
      </c>
      <c r="M143" s="2" t="s">
        <v>173</v>
      </c>
      <c r="N143" s="2"/>
      <c r="O143" s="3">
        <v>45677</v>
      </c>
      <c r="P143" s="3"/>
      <c r="Q143" t="s">
        <v>57</v>
      </c>
      <c r="R143" t="s">
        <v>58</v>
      </c>
      <c r="S143" s="9" t="s">
        <v>332</v>
      </c>
      <c r="T143" t="s">
        <v>12</v>
      </c>
      <c r="U143" t="s">
        <v>53</v>
      </c>
      <c r="W143" t="s">
        <v>59</v>
      </c>
      <c r="X143" t="s">
        <v>107</v>
      </c>
      <c r="Y143" t="s">
        <v>60</v>
      </c>
    </row>
    <row r="144" spans="2:25" x14ac:dyDescent="0.2">
      <c r="B144">
        <v>142</v>
      </c>
      <c r="C144" t="s">
        <v>878</v>
      </c>
      <c r="D144" s="5">
        <v>26</v>
      </c>
      <c r="E144">
        <v>3</v>
      </c>
      <c r="F144">
        <v>2013</v>
      </c>
      <c r="I144" s="6">
        <v>16.399999999999999</v>
      </c>
      <c r="J144" s="2">
        <v>1380273.2</v>
      </c>
      <c r="K144" s="2" t="s">
        <v>15</v>
      </c>
      <c r="L144" s="2">
        <v>1100000</v>
      </c>
      <c r="M144" s="2" t="s">
        <v>173</v>
      </c>
      <c r="N144" s="2"/>
      <c r="O144" s="3">
        <v>45677</v>
      </c>
      <c r="P144" s="3"/>
      <c r="Q144" t="s">
        <v>57</v>
      </c>
      <c r="R144" t="s">
        <v>58</v>
      </c>
      <c r="S144" s="9" t="s">
        <v>333</v>
      </c>
      <c r="T144" t="s">
        <v>12</v>
      </c>
      <c r="U144" t="s">
        <v>53</v>
      </c>
      <c r="W144" t="s">
        <v>59</v>
      </c>
      <c r="X144" t="s">
        <v>107</v>
      </c>
      <c r="Y144" t="s">
        <v>60</v>
      </c>
    </row>
    <row r="145" spans="2:25" x14ac:dyDescent="0.2">
      <c r="B145">
        <v>143</v>
      </c>
      <c r="C145" t="s">
        <v>878</v>
      </c>
      <c r="D145" s="5">
        <v>26</v>
      </c>
      <c r="E145">
        <v>3</v>
      </c>
      <c r="F145">
        <v>2013</v>
      </c>
      <c r="I145" s="6">
        <v>14.9</v>
      </c>
      <c r="J145" s="2">
        <v>1254028.7</v>
      </c>
      <c r="K145" s="2" t="s">
        <v>15</v>
      </c>
      <c r="L145" s="2">
        <v>1100000</v>
      </c>
      <c r="M145" s="2" t="s">
        <v>173</v>
      </c>
      <c r="N145" s="2"/>
      <c r="O145" s="3">
        <v>45670</v>
      </c>
      <c r="P145" s="3"/>
      <c r="Q145" t="s">
        <v>57</v>
      </c>
      <c r="R145" t="s">
        <v>58</v>
      </c>
      <c r="S145" s="9" t="s">
        <v>334</v>
      </c>
      <c r="T145" t="s">
        <v>12</v>
      </c>
      <c r="U145" t="s">
        <v>53</v>
      </c>
      <c r="W145" t="s">
        <v>59</v>
      </c>
      <c r="X145" t="s">
        <v>107</v>
      </c>
      <c r="Y145" t="s">
        <v>60</v>
      </c>
    </row>
    <row r="146" spans="2:25" x14ac:dyDescent="0.2">
      <c r="B146">
        <v>144</v>
      </c>
      <c r="C146" t="s">
        <v>878</v>
      </c>
      <c r="D146" s="5">
        <v>26</v>
      </c>
      <c r="E146">
        <v>3</v>
      </c>
      <c r="F146">
        <v>2013</v>
      </c>
      <c r="I146" s="6">
        <v>13.6</v>
      </c>
      <c r="J146" s="2">
        <v>1144616.8</v>
      </c>
      <c r="K146" s="2" t="s">
        <v>15</v>
      </c>
      <c r="L146" s="2">
        <v>1100000</v>
      </c>
      <c r="M146" s="2" t="s">
        <v>173</v>
      </c>
      <c r="N146" s="2"/>
      <c r="O146" s="3">
        <v>45670</v>
      </c>
      <c r="P146" s="3"/>
      <c r="Q146" t="s">
        <v>57</v>
      </c>
      <c r="R146" t="s">
        <v>58</v>
      </c>
      <c r="S146" s="9" t="s">
        <v>335</v>
      </c>
      <c r="T146" t="s">
        <v>12</v>
      </c>
      <c r="U146" t="s">
        <v>53</v>
      </c>
      <c r="W146" t="s">
        <v>59</v>
      </c>
      <c r="X146" t="s">
        <v>107</v>
      </c>
      <c r="Y146" t="s">
        <v>60</v>
      </c>
    </row>
    <row r="147" spans="2:25" x14ac:dyDescent="0.2">
      <c r="B147">
        <v>145</v>
      </c>
      <c r="C147" t="s">
        <v>878</v>
      </c>
      <c r="D147" s="5">
        <v>26</v>
      </c>
      <c r="E147">
        <v>3</v>
      </c>
      <c r="F147">
        <v>2013</v>
      </c>
      <c r="I147" s="6">
        <v>16.899999999999999</v>
      </c>
      <c r="J147" s="2">
        <v>1422354.7</v>
      </c>
      <c r="K147" s="2" t="s">
        <v>15</v>
      </c>
      <c r="L147" s="2">
        <v>1100000</v>
      </c>
      <c r="M147" s="2" t="s">
        <v>173</v>
      </c>
      <c r="N147" s="2"/>
      <c r="O147" s="3">
        <v>45670</v>
      </c>
      <c r="P147" s="3"/>
      <c r="Q147" t="s">
        <v>57</v>
      </c>
      <c r="R147" t="s">
        <v>58</v>
      </c>
      <c r="S147" s="9" t="s">
        <v>336</v>
      </c>
      <c r="T147" t="s">
        <v>12</v>
      </c>
      <c r="U147" t="s">
        <v>53</v>
      </c>
      <c r="W147" t="s">
        <v>59</v>
      </c>
      <c r="X147" t="s">
        <v>107</v>
      </c>
      <c r="Y147" t="s">
        <v>60</v>
      </c>
    </row>
    <row r="148" spans="2:25" x14ac:dyDescent="0.2">
      <c r="B148">
        <v>146</v>
      </c>
      <c r="C148" t="s">
        <v>878</v>
      </c>
      <c r="D148" s="5">
        <v>26</v>
      </c>
      <c r="E148">
        <v>3</v>
      </c>
      <c r="F148">
        <v>2013</v>
      </c>
      <c r="I148" s="6">
        <v>13.9</v>
      </c>
      <c r="J148" s="2">
        <v>1169865.7</v>
      </c>
      <c r="K148" s="2" t="s">
        <v>15</v>
      </c>
      <c r="L148" s="2">
        <v>1100000</v>
      </c>
      <c r="M148" s="2" t="s">
        <v>173</v>
      </c>
      <c r="N148" s="2"/>
      <c r="O148" s="3">
        <v>45670</v>
      </c>
      <c r="P148" s="3"/>
      <c r="Q148" t="s">
        <v>57</v>
      </c>
      <c r="R148" t="s">
        <v>58</v>
      </c>
      <c r="S148" s="9" t="s">
        <v>338</v>
      </c>
      <c r="T148" t="s">
        <v>12</v>
      </c>
      <c r="U148" t="s">
        <v>53</v>
      </c>
      <c r="W148" t="s">
        <v>59</v>
      </c>
      <c r="X148" t="s">
        <v>107</v>
      </c>
      <c r="Y148" t="s">
        <v>60</v>
      </c>
    </row>
    <row r="149" spans="2:25" x14ac:dyDescent="0.2">
      <c r="B149">
        <v>147</v>
      </c>
      <c r="C149" t="s">
        <v>878</v>
      </c>
      <c r="D149" s="5">
        <v>26</v>
      </c>
      <c r="E149">
        <v>3</v>
      </c>
      <c r="F149">
        <v>2013</v>
      </c>
      <c r="I149" s="6">
        <v>13.9</v>
      </c>
      <c r="J149" s="2">
        <v>1169865.7</v>
      </c>
      <c r="K149" s="2" t="s">
        <v>15</v>
      </c>
      <c r="L149" s="2">
        <v>1100000</v>
      </c>
      <c r="M149" s="2" t="s">
        <v>173</v>
      </c>
      <c r="N149" s="2"/>
      <c r="O149" s="3">
        <v>45670</v>
      </c>
      <c r="P149" s="3"/>
      <c r="Q149" t="s">
        <v>57</v>
      </c>
      <c r="R149" t="s">
        <v>58</v>
      </c>
      <c r="S149" s="9" t="s">
        <v>339</v>
      </c>
      <c r="T149" t="s">
        <v>12</v>
      </c>
      <c r="U149" t="s">
        <v>53</v>
      </c>
      <c r="W149" t="s">
        <v>59</v>
      </c>
      <c r="X149" t="s">
        <v>107</v>
      </c>
      <c r="Y149" t="s">
        <v>60</v>
      </c>
    </row>
    <row r="150" spans="2:25" x14ac:dyDescent="0.2">
      <c r="B150">
        <v>148</v>
      </c>
      <c r="C150" t="s">
        <v>878</v>
      </c>
      <c r="D150" s="5">
        <v>26</v>
      </c>
      <c r="E150">
        <v>3</v>
      </c>
      <c r="F150">
        <v>2013</v>
      </c>
      <c r="I150" s="6">
        <v>15.4</v>
      </c>
      <c r="J150" s="2">
        <v>1296110.2</v>
      </c>
      <c r="K150" s="2">
        <v>1296110.2</v>
      </c>
      <c r="L150" s="2">
        <v>1100000</v>
      </c>
      <c r="M150" s="2" t="s">
        <v>173</v>
      </c>
      <c r="N150" s="2"/>
      <c r="O150" s="3">
        <v>45670</v>
      </c>
      <c r="P150" s="3"/>
      <c r="Q150" t="s">
        <v>57</v>
      </c>
      <c r="R150" t="s">
        <v>58</v>
      </c>
      <c r="S150" s="9" t="s">
        <v>340</v>
      </c>
      <c r="T150" t="s">
        <v>12</v>
      </c>
      <c r="U150" t="s">
        <v>53</v>
      </c>
      <c r="W150" t="s">
        <v>59</v>
      </c>
      <c r="X150" t="s">
        <v>107</v>
      </c>
      <c r="Y150" t="s">
        <v>60</v>
      </c>
    </row>
    <row r="151" spans="2:25" x14ac:dyDescent="0.2">
      <c r="B151">
        <v>149</v>
      </c>
      <c r="C151" t="s">
        <v>878</v>
      </c>
      <c r="D151" s="5">
        <v>26</v>
      </c>
      <c r="E151">
        <v>3</v>
      </c>
      <c r="F151">
        <v>2013</v>
      </c>
      <c r="I151" s="6">
        <v>13.9</v>
      </c>
      <c r="J151" s="2">
        <v>1169865.7</v>
      </c>
      <c r="K151" s="2" t="s">
        <v>15</v>
      </c>
      <c r="L151" s="2">
        <v>1100000</v>
      </c>
      <c r="M151" s="2" t="s">
        <v>173</v>
      </c>
      <c r="N151" s="2"/>
      <c r="O151" s="3">
        <v>45670</v>
      </c>
      <c r="P151" s="3"/>
      <c r="Q151" t="s">
        <v>57</v>
      </c>
      <c r="R151" t="s">
        <v>58</v>
      </c>
      <c r="S151" s="9" t="s">
        <v>341</v>
      </c>
      <c r="T151" t="s">
        <v>12</v>
      </c>
      <c r="U151" t="s">
        <v>53</v>
      </c>
      <c r="W151" t="s">
        <v>59</v>
      </c>
      <c r="X151" t="s">
        <v>107</v>
      </c>
      <c r="Y151" t="s">
        <v>60</v>
      </c>
    </row>
    <row r="152" spans="2:25" x14ac:dyDescent="0.2">
      <c r="B152">
        <v>150</v>
      </c>
      <c r="C152" t="s">
        <v>878</v>
      </c>
      <c r="D152" s="5">
        <v>26</v>
      </c>
      <c r="E152">
        <v>3</v>
      </c>
      <c r="F152">
        <v>2013</v>
      </c>
      <c r="I152" s="6">
        <v>17.899999999999999</v>
      </c>
      <c r="J152" s="2">
        <v>1506517.7</v>
      </c>
      <c r="K152" s="2" t="s">
        <v>15</v>
      </c>
      <c r="L152" s="2">
        <v>1100000</v>
      </c>
      <c r="M152" s="2" t="s">
        <v>173</v>
      </c>
      <c r="N152" s="2"/>
      <c r="O152" s="3">
        <v>45670</v>
      </c>
      <c r="P152" s="3"/>
      <c r="Q152" t="s">
        <v>57</v>
      </c>
      <c r="R152" t="s">
        <v>58</v>
      </c>
      <c r="S152" s="9" t="s">
        <v>342</v>
      </c>
      <c r="T152" t="s">
        <v>12</v>
      </c>
      <c r="U152" t="s">
        <v>53</v>
      </c>
      <c r="W152" t="s">
        <v>59</v>
      </c>
      <c r="X152" t="s">
        <v>107</v>
      </c>
      <c r="Y152" t="s">
        <v>60</v>
      </c>
    </row>
    <row r="153" spans="2:25" x14ac:dyDescent="0.2">
      <c r="B153">
        <v>151</v>
      </c>
      <c r="C153" t="s">
        <v>878</v>
      </c>
      <c r="D153" s="5">
        <v>26</v>
      </c>
      <c r="E153">
        <v>3</v>
      </c>
      <c r="F153">
        <v>2013</v>
      </c>
      <c r="I153" s="6">
        <v>15.4</v>
      </c>
      <c r="J153" s="2">
        <v>1296110.2</v>
      </c>
      <c r="K153" s="2" t="s">
        <v>15</v>
      </c>
      <c r="L153" s="2">
        <v>1100000</v>
      </c>
      <c r="M153" s="2" t="s">
        <v>173</v>
      </c>
      <c r="N153" s="2"/>
      <c r="O153" s="3">
        <v>45670</v>
      </c>
      <c r="P153" s="3"/>
      <c r="Q153" t="s">
        <v>57</v>
      </c>
      <c r="R153" t="s">
        <v>58</v>
      </c>
      <c r="S153" s="9" t="s">
        <v>343</v>
      </c>
      <c r="T153" t="s">
        <v>12</v>
      </c>
      <c r="U153" t="s">
        <v>53</v>
      </c>
      <c r="W153" t="s">
        <v>59</v>
      </c>
      <c r="X153" t="s">
        <v>107</v>
      </c>
      <c r="Y153" t="s">
        <v>60</v>
      </c>
    </row>
    <row r="154" spans="2:25" x14ac:dyDescent="0.2">
      <c r="B154">
        <v>152</v>
      </c>
      <c r="C154" t="s">
        <v>878</v>
      </c>
      <c r="D154" s="5">
        <v>26</v>
      </c>
      <c r="E154">
        <v>3</v>
      </c>
      <c r="F154">
        <v>2013</v>
      </c>
      <c r="I154" s="6">
        <v>15.8</v>
      </c>
      <c r="J154" s="2">
        <v>1329775.3999999999</v>
      </c>
      <c r="K154" s="2" t="s">
        <v>15</v>
      </c>
      <c r="L154" s="2">
        <v>1100000</v>
      </c>
      <c r="M154" s="2" t="s">
        <v>173</v>
      </c>
      <c r="N154" s="2"/>
      <c r="O154" s="3">
        <v>45670</v>
      </c>
      <c r="P154" s="3"/>
      <c r="Q154" t="s">
        <v>57</v>
      </c>
      <c r="R154" t="s">
        <v>58</v>
      </c>
      <c r="S154" s="9" t="s">
        <v>344</v>
      </c>
      <c r="T154" t="s">
        <v>12</v>
      </c>
      <c r="U154" t="s">
        <v>53</v>
      </c>
      <c r="W154" t="s">
        <v>59</v>
      </c>
      <c r="X154" t="s">
        <v>107</v>
      </c>
      <c r="Y154" t="s">
        <v>60</v>
      </c>
    </row>
    <row r="155" spans="2:25" x14ac:dyDescent="0.2">
      <c r="B155">
        <v>153</v>
      </c>
      <c r="C155" t="s">
        <v>878</v>
      </c>
      <c r="D155" s="5">
        <v>26</v>
      </c>
      <c r="E155">
        <v>3</v>
      </c>
      <c r="F155">
        <v>2013</v>
      </c>
      <c r="I155" s="6">
        <v>15.4</v>
      </c>
      <c r="J155" s="2">
        <v>1296110.2</v>
      </c>
      <c r="K155" s="2" t="s">
        <v>15</v>
      </c>
      <c r="L155" s="2">
        <v>1100000</v>
      </c>
      <c r="M155" s="2" t="s">
        <v>173</v>
      </c>
      <c r="N155" s="2"/>
      <c r="O155" s="3">
        <v>45670</v>
      </c>
      <c r="P155" s="3"/>
      <c r="Q155" t="s">
        <v>57</v>
      </c>
      <c r="R155" t="s">
        <v>58</v>
      </c>
      <c r="S155" s="9" t="s">
        <v>345</v>
      </c>
      <c r="T155" t="s">
        <v>12</v>
      </c>
      <c r="U155" t="s">
        <v>53</v>
      </c>
      <c r="W155" t="s">
        <v>59</v>
      </c>
      <c r="X155" t="s">
        <v>107</v>
      </c>
      <c r="Y155" t="s">
        <v>60</v>
      </c>
    </row>
    <row r="156" spans="2:25" x14ac:dyDescent="0.2">
      <c r="B156">
        <v>154</v>
      </c>
      <c r="C156" t="s">
        <v>878</v>
      </c>
      <c r="D156" s="5">
        <v>26</v>
      </c>
      <c r="E156">
        <v>3</v>
      </c>
      <c r="F156">
        <v>2013</v>
      </c>
      <c r="I156" s="6">
        <v>15.1</v>
      </c>
      <c r="J156" s="2">
        <v>1270861.3</v>
      </c>
      <c r="K156" s="2" t="s">
        <v>15</v>
      </c>
      <c r="L156" s="2">
        <v>1100000</v>
      </c>
      <c r="M156" s="2" t="s">
        <v>173</v>
      </c>
      <c r="N156" s="2"/>
      <c r="O156" s="3">
        <v>45670</v>
      </c>
      <c r="P156" s="3"/>
      <c r="Q156" t="s">
        <v>57</v>
      </c>
      <c r="R156" t="s">
        <v>58</v>
      </c>
      <c r="S156" s="9" t="s">
        <v>346</v>
      </c>
      <c r="T156" t="s">
        <v>12</v>
      </c>
      <c r="U156" t="s">
        <v>53</v>
      </c>
      <c r="W156" t="s">
        <v>59</v>
      </c>
      <c r="X156" t="s">
        <v>107</v>
      </c>
      <c r="Y156" t="s">
        <v>60</v>
      </c>
    </row>
    <row r="157" spans="2:25" x14ac:dyDescent="0.2">
      <c r="B157">
        <v>155</v>
      </c>
      <c r="C157" t="s">
        <v>878</v>
      </c>
      <c r="D157" s="5">
        <v>26</v>
      </c>
      <c r="E157">
        <v>3</v>
      </c>
      <c r="F157">
        <v>2013</v>
      </c>
      <c r="I157" s="6">
        <v>14.9</v>
      </c>
      <c r="J157" s="2">
        <v>1254028.7</v>
      </c>
      <c r="K157" s="2" t="s">
        <v>15</v>
      </c>
      <c r="L157" s="2">
        <v>1100000</v>
      </c>
      <c r="M157" s="2" t="s">
        <v>173</v>
      </c>
      <c r="N157" s="2"/>
      <c r="O157" s="3">
        <v>45670</v>
      </c>
      <c r="P157" s="3"/>
      <c r="Q157" t="s">
        <v>57</v>
      </c>
      <c r="R157" t="s">
        <v>58</v>
      </c>
      <c r="S157" s="9" t="s">
        <v>347</v>
      </c>
      <c r="T157" t="s">
        <v>12</v>
      </c>
      <c r="U157" t="s">
        <v>53</v>
      </c>
      <c r="W157" t="s">
        <v>59</v>
      </c>
      <c r="X157" t="s">
        <v>107</v>
      </c>
      <c r="Y157" t="s">
        <v>60</v>
      </c>
    </row>
    <row r="158" spans="2:25" x14ac:dyDescent="0.2">
      <c r="B158">
        <v>156</v>
      </c>
      <c r="C158" t="s">
        <v>878</v>
      </c>
      <c r="D158" s="5">
        <v>26</v>
      </c>
      <c r="E158">
        <v>3</v>
      </c>
      <c r="F158">
        <v>2013</v>
      </c>
      <c r="I158" s="6">
        <v>14.9</v>
      </c>
      <c r="J158" s="2">
        <v>1254028.7</v>
      </c>
      <c r="K158" s="2" t="s">
        <v>15</v>
      </c>
      <c r="L158" s="2">
        <v>1100000</v>
      </c>
      <c r="M158" s="2" t="s">
        <v>173</v>
      </c>
      <c r="N158" s="2"/>
      <c r="O158" s="3">
        <v>45670</v>
      </c>
      <c r="P158" s="3"/>
      <c r="Q158" t="s">
        <v>57</v>
      </c>
      <c r="R158" t="s">
        <v>58</v>
      </c>
      <c r="S158" s="9" t="s">
        <v>348</v>
      </c>
      <c r="T158" t="s">
        <v>12</v>
      </c>
      <c r="U158" t="s">
        <v>53</v>
      </c>
      <c r="W158" t="s">
        <v>59</v>
      </c>
      <c r="X158" t="s">
        <v>107</v>
      </c>
      <c r="Y158" t="s">
        <v>60</v>
      </c>
    </row>
    <row r="159" spans="2:25" x14ac:dyDescent="0.2">
      <c r="B159">
        <v>157</v>
      </c>
      <c r="C159" t="s">
        <v>878</v>
      </c>
      <c r="D159" s="5">
        <v>26</v>
      </c>
      <c r="E159">
        <v>3</v>
      </c>
      <c r="F159">
        <v>2013</v>
      </c>
      <c r="I159" s="6">
        <v>15.6</v>
      </c>
      <c r="J159" s="2">
        <v>1312942.8</v>
      </c>
      <c r="K159" s="2" t="s">
        <v>15</v>
      </c>
      <c r="L159" s="2">
        <v>1100000</v>
      </c>
      <c r="M159" s="2" t="s">
        <v>173</v>
      </c>
      <c r="N159" s="2"/>
      <c r="O159" s="3">
        <v>45670</v>
      </c>
      <c r="P159" s="3"/>
      <c r="Q159" t="s">
        <v>57</v>
      </c>
      <c r="R159" t="s">
        <v>58</v>
      </c>
      <c r="S159" s="9" t="s">
        <v>349</v>
      </c>
      <c r="T159" t="s">
        <v>12</v>
      </c>
      <c r="U159" t="s">
        <v>53</v>
      </c>
      <c r="W159" t="s">
        <v>59</v>
      </c>
      <c r="X159" t="s">
        <v>107</v>
      </c>
      <c r="Y159" t="s">
        <v>60</v>
      </c>
    </row>
    <row r="160" spans="2:25" x14ac:dyDescent="0.2">
      <c r="B160">
        <v>158</v>
      </c>
      <c r="C160" t="s">
        <v>878</v>
      </c>
      <c r="D160" s="5">
        <v>26</v>
      </c>
      <c r="E160">
        <v>3</v>
      </c>
      <c r="F160">
        <v>2013</v>
      </c>
      <c r="I160" s="6">
        <v>15.6</v>
      </c>
      <c r="J160" s="2">
        <v>1312942.8</v>
      </c>
      <c r="K160" s="2">
        <v>1312942.8</v>
      </c>
      <c r="L160" s="2">
        <v>1100000</v>
      </c>
      <c r="M160" s="2" t="s">
        <v>173</v>
      </c>
      <c r="N160" s="2"/>
      <c r="O160" s="3">
        <v>45670</v>
      </c>
      <c r="P160" s="3"/>
      <c r="Q160" t="s">
        <v>57</v>
      </c>
      <c r="R160" t="s">
        <v>58</v>
      </c>
      <c r="S160" s="9" t="s">
        <v>350</v>
      </c>
      <c r="T160" t="s">
        <v>12</v>
      </c>
      <c r="U160" t="s">
        <v>53</v>
      </c>
      <c r="W160" t="s">
        <v>59</v>
      </c>
      <c r="X160" t="s">
        <v>107</v>
      </c>
      <c r="Y160" t="s">
        <v>60</v>
      </c>
    </row>
    <row r="161" spans="2:25" x14ac:dyDescent="0.2">
      <c r="B161">
        <v>159</v>
      </c>
      <c r="C161" t="s">
        <v>878</v>
      </c>
      <c r="D161" s="5">
        <v>26</v>
      </c>
      <c r="E161">
        <v>3</v>
      </c>
      <c r="F161">
        <v>2013</v>
      </c>
      <c r="I161" s="6">
        <v>13.9</v>
      </c>
      <c r="J161" s="2">
        <v>1169865.7</v>
      </c>
      <c r="K161" s="2">
        <v>1169865.7</v>
      </c>
      <c r="L161" s="2">
        <v>1100000</v>
      </c>
      <c r="M161" s="2" t="s">
        <v>173</v>
      </c>
      <c r="N161" s="2"/>
      <c r="O161" s="3">
        <v>45670</v>
      </c>
      <c r="P161" s="3"/>
      <c r="Q161" t="s">
        <v>57</v>
      </c>
      <c r="R161" t="s">
        <v>58</v>
      </c>
      <c r="S161" s="9" t="s">
        <v>351</v>
      </c>
      <c r="T161" t="s">
        <v>12</v>
      </c>
      <c r="U161" t="s">
        <v>53</v>
      </c>
      <c r="W161" t="s">
        <v>59</v>
      </c>
      <c r="X161" t="s">
        <v>107</v>
      </c>
      <c r="Y161" t="s">
        <v>60</v>
      </c>
    </row>
    <row r="162" spans="2:25" x14ac:dyDescent="0.2">
      <c r="B162">
        <v>160</v>
      </c>
      <c r="C162" t="s">
        <v>878</v>
      </c>
      <c r="D162" s="5">
        <v>26</v>
      </c>
      <c r="E162">
        <v>3</v>
      </c>
      <c r="F162">
        <v>2013</v>
      </c>
      <c r="I162" s="6">
        <v>14.9</v>
      </c>
      <c r="J162" s="2">
        <v>1254028.7</v>
      </c>
      <c r="K162" s="2" t="s">
        <v>15</v>
      </c>
      <c r="L162" s="2">
        <v>1100000</v>
      </c>
      <c r="M162" s="2" t="s">
        <v>173</v>
      </c>
      <c r="N162" s="2"/>
      <c r="O162" s="3">
        <v>45670</v>
      </c>
      <c r="P162" s="3"/>
      <c r="Q162" t="s">
        <v>57</v>
      </c>
      <c r="R162" t="s">
        <v>58</v>
      </c>
      <c r="S162" s="9" t="s">
        <v>352</v>
      </c>
      <c r="T162" t="s">
        <v>12</v>
      </c>
      <c r="U162" t="s">
        <v>53</v>
      </c>
      <c r="W162" t="s">
        <v>59</v>
      </c>
      <c r="X162" t="s">
        <v>107</v>
      </c>
      <c r="Y162" t="s">
        <v>60</v>
      </c>
    </row>
    <row r="163" spans="2:25" x14ac:dyDescent="0.2">
      <c r="B163">
        <v>161</v>
      </c>
      <c r="C163" t="s">
        <v>878</v>
      </c>
      <c r="D163" s="5">
        <v>26</v>
      </c>
      <c r="E163">
        <v>3</v>
      </c>
      <c r="F163">
        <v>2013</v>
      </c>
      <c r="I163" s="6">
        <v>15.3</v>
      </c>
      <c r="J163" s="2">
        <v>1287693.8999999999</v>
      </c>
      <c r="K163" s="2" t="s">
        <v>15</v>
      </c>
      <c r="L163" s="2">
        <v>1100000</v>
      </c>
      <c r="M163" s="2" t="s">
        <v>173</v>
      </c>
      <c r="N163" s="2"/>
      <c r="O163" s="3">
        <v>45670</v>
      </c>
      <c r="P163" s="3"/>
      <c r="Q163" t="s">
        <v>57</v>
      </c>
      <c r="R163" t="s">
        <v>58</v>
      </c>
      <c r="S163" s="9" t="s">
        <v>353</v>
      </c>
      <c r="T163" t="s">
        <v>12</v>
      </c>
      <c r="U163" t="s">
        <v>53</v>
      </c>
      <c r="W163" t="s">
        <v>59</v>
      </c>
      <c r="X163" t="s">
        <v>107</v>
      </c>
      <c r="Y163" t="s">
        <v>60</v>
      </c>
    </row>
    <row r="164" spans="2:25" x14ac:dyDescent="0.2">
      <c r="B164">
        <v>162</v>
      </c>
      <c r="C164" t="s">
        <v>878</v>
      </c>
      <c r="D164" s="5">
        <v>26</v>
      </c>
      <c r="E164">
        <v>3</v>
      </c>
      <c r="F164">
        <v>2013</v>
      </c>
      <c r="I164" s="6">
        <v>14.9</v>
      </c>
      <c r="J164" s="2">
        <v>1254028.7</v>
      </c>
      <c r="K164" s="2" t="s">
        <v>15</v>
      </c>
      <c r="L164" s="2">
        <v>1100000</v>
      </c>
      <c r="M164" s="2" t="s">
        <v>173</v>
      </c>
      <c r="N164" s="2"/>
      <c r="O164" s="3">
        <v>45670</v>
      </c>
      <c r="P164" s="3"/>
      <c r="Q164" t="s">
        <v>57</v>
      </c>
      <c r="R164" t="s">
        <v>58</v>
      </c>
      <c r="S164" s="9" t="s">
        <v>354</v>
      </c>
      <c r="T164" t="s">
        <v>12</v>
      </c>
      <c r="U164" t="s">
        <v>53</v>
      </c>
      <c r="W164" t="s">
        <v>59</v>
      </c>
      <c r="X164" t="s">
        <v>107</v>
      </c>
      <c r="Y164" t="s">
        <v>60</v>
      </c>
    </row>
    <row r="165" spans="2:25" x14ac:dyDescent="0.2">
      <c r="B165">
        <v>163</v>
      </c>
      <c r="C165" t="s">
        <v>878</v>
      </c>
      <c r="D165" s="5">
        <v>26</v>
      </c>
      <c r="E165">
        <v>3</v>
      </c>
      <c r="F165">
        <v>2013</v>
      </c>
      <c r="I165" s="6">
        <v>15</v>
      </c>
      <c r="J165" s="2">
        <v>1262445</v>
      </c>
      <c r="K165" s="2" t="s">
        <v>15</v>
      </c>
      <c r="L165" s="2">
        <v>1100000</v>
      </c>
      <c r="M165" s="2" t="s">
        <v>173</v>
      </c>
      <c r="N165" s="2"/>
      <c r="O165" s="3">
        <v>45667</v>
      </c>
      <c r="P165" s="3"/>
      <c r="Q165" t="s">
        <v>57</v>
      </c>
      <c r="R165" t="s">
        <v>58</v>
      </c>
      <c r="S165" s="9" t="s">
        <v>355</v>
      </c>
      <c r="T165" t="s">
        <v>12</v>
      </c>
      <c r="U165" t="s">
        <v>53</v>
      </c>
      <c r="W165" t="s">
        <v>59</v>
      </c>
      <c r="X165" t="s">
        <v>107</v>
      </c>
      <c r="Y165" t="s">
        <v>60</v>
      </c>
    </row>
    <row r="166" spans="2:25" x14ac:dyDescent="0.2">
      <c r="B166">
        <v>164</v>
      </c>
      <c r="C166" t="s">
        <v>878</v>
      </c>
      <c r="D166" s="5">
        <v>26</v>
      </c>
      <c r="E166">
        <v>3</v>
      </c>
      <c r="F166">
        <v>2013</v>
      </c>
      <c r="I166" s="6">
        <v>14.9</v>
      </c>
      <c r="J166" s="2">
        <v>1254028.7</v>
      </c>
      <c r="K166" s="2" t="s">
        <v>15</v>
      </c>
      <c r="L166" s="2">
        <v>1100000</v>
      </c>
      <c r="M166" s="2" t="s">
        <v>173</v>
      </c>
      <c r="N166" s="2"/>
      <c r="O166" s="3">
        <v>45666</v>
      </c>
      <c r="P166" s="3"/>
      <c r="Q166" t="s">
        <v>57</v>
      </c>
      <c r="R166" t="s">
        <v>58</v>
      </c>
      <c r="S166" s="9" t="s">
        <v>357</v>
      </c>
      <c r="T166" t="s">
        <v>12</v>
      </c>
      <c r="U166" t="s">
        <v>53</v>
      </c>
      <c r="W166" t="s">
        <v>59</v>
      </c>
      <c r="X166" t="s">
        <v>107</v>
      </c>
      <c r="Y166" t="s">
        <v>60</v>
      </c>
    </row>
    <row r="167" spans="2:25" x14ac:dyDescent="0.2">
      <c r="B167">
        <v>165</v>
      </c>
      <c r="C167" t="s">
        <v>878</v>
      </c>
      <c r="D167" s="5">
        <v>26</v>
      </c>
      <c r="E167">
        <v>3</v>
      </c>
      <c r="F167">
        <v>2013</v>
      </c>
      <c r="I167" s="6">
        <v>15.6</v>
      </c>
      <c r="J167" s="2">
        <v>1312942.8</v>
      </c>
      <c r="K167" s="2" t="s">
        <v>15</v>
      </c>
      <c r="L167" s="2">
        <v>1100000</v>
      </c>
      <c r="M167" s="2" t="s">
        <v>173</v>
      </c>
      <c r="N167" s="2"/>
      <c r="O167" s="3">
        <v>45666</v>
      </c>
      <c r="P167" s="3"/>
      <c r="Q167" t="s">
        <v>57</v>
      </c>
      <c r="R167" t="s">
        <v>58</v>
      </c>
      <c r="S167" s="9" t="s">
        <v>358</v>
      </c>
      <c r="T167" t="s">
        <v>12</v>
      </c>
      <c r="U167" t="s">
        <v>53</v>
      </c>
      <c r="W167" t="s">
        <v>59</v>
      </c>
      <c r="X167" t="s">
        <v>107</v>
      </c>
      <c r="Y167" t="s">
        <v>60</v>
      </c>
    </row>
    <row r="168" spans="2:25" x14ac:dyDescent="0.2">
      <c r="B168">
        <v>166</v>
      </c>
      <c r="C168" t="s">
        <v>878</v>
      </c>
      <c r="D168" s="5">
        <v>26</v>
      </c>
      <c r="E168">
        <v>3</v>
      </c>
      <c r="F168">
        <v>2013</v>
      </c>
      <c r="I168" s="6">
        <v>15.4</v>
      </c>
      <c r="J168" s="2">
        <v>1296110.2</v>
      </c>
      <c r="K168" s="2" t="s">
        <v>15</v>
      </c>
      <c r="L168" s="2">
        <v>1100000</v>
      </c>
      <c r="M168" s="2" t="s">
        <v>173</v>
      </c>
      <c r="N168" s="2"/>
      <c r="O168" s="3">
        <v>45673</v>
      </c>
      <c r="P168" s="3"/>
      <c r="Q168" t="s">
        <v>57</v>
      </c>
      <c r="R168" t="s">
        <v>58</v>
      </c>
      <c r="S168" s="9" t="s">
        <v>359</v>
      </c>
      <c r="T168" t="s">
        <v>12</v>
      </c>
      <c r="U168" t="s">
        <v>53</v>
      </c>
      <c r="W168" t="s">
        <v>59</v>
      </c>
      <c r="X168" t="s">
        <v>107</v>
      </c>
      <c r="Y168" t="s">
        <v>60</v>
      </c>
    </row>
    <row r="169" spans="2:25" x14ac:dyDescent="0.2">
      <c r="B169">
        <v>167</v>
      </c>
      <c r="C169" t="s">
        <v>878</v>
      </c>
      <c r="D169" s="5">
        <v>26</v>
      </c>
      <c r="E169">
        <v>3</v>
      </c>
      <c r="F169">
        <v>2013</v>
      </c>
      <c r="I169" s="6">
        <v>14.9</v>
      </c>
      <c r="J169" s="2">
        <v>1254028.7</v>
      </c>
      <c r="K169" s="2" t="s">
        <v>15</v>
      </c>
      <c r="L169" s="2">
        <v>1100000</v>
      </c>
      <c r="M169" s="2" t="s">
        <v>173</v>
      </c>
      <c r="N169" s="2"/>
      <c r="O169" s="3">
        <v>45673</v>
      </c>
      <c r="P169" s="3"/>
      <c r="Q169" t="s">
        <v>57</v>
      </c>
      <c r="R169" t="s">
        <v>58</v>
      </c>
      <c r="S169" s="9" t="s">
        <v>360</v>
      </c>
      <c r="T169" t="s">
        <v>12</v>
      </c>
      <c r="U169" t="s">
        <v>53</v>
      </c>
      <c r="W169" t="s">
        <v>59</v>
      </c>
      <c r="X169" t="s">
        <v>107</v>
      </c>
      <c r="Y169" t="s">
        <v>60</v>
      </c>
    </row>
    <row r="170" spans="2:25" x14ac:dyDescent="0.2">
      <c r="B170">
        <v>168</v>
      </c>
      <c r="C170" t="s">
        <v>878</v>
      </c>
      <c r="D170" s="5">
        <v>26</v>
      </c>
      <c r="E170">
        <v>3</v>
      </c>
      <c r="F170">
        <v>2013</v>
      </c>
      <c r="I170" s="6">
        <v>15.7</v>
      </c>
      <c r="J170" s="2">
        <v>1321359.1000000001</v>
      </c>
      <c r="K170" s="2" t="s">
        <v>15</v>
      </c>
      <c r="L170" s="2">
        <v>1100000</v>
      </c>
      <c r="M170" s="2" t="s">
        <v>173</v>
      </c>
      <c r="N170" s="2"/>
      <c r="O170" s="3">
        <v>45673</v>
      </c>
      <c r="P170" s="3"/>
      <c r="Q170" t="s">
        <v>57</v>
      </c>
      <c r="R170" t="s">
        <v>58</v>
      </c>
      <c r="S170" s="9" t="s">
        <v>361</v>
      </c>
      <c r="T170" t="s">
        <v>12</v>
      </c>
      <c r="U170" t="s">
        <v>53</v>
      </c>
      <c r="W170" t="s">
        <v>59</v>
      </c>
      <c r="X170" t="s">
        <v>107</v>
      </c>
      <c r="Y170" t="s">
        <v>60</v>
      </c>
    </row>
    <row r="171" spans="2:25" x14ac:dyDescent="0.2">
      <c r="B171">
        <v>169</v>
      </c>
      <c r="C171" t="s">
        <v>878</v>
      </c>
      <c r="D171" s="5">
        <v>26</v>
      </c>
      <c r="E171">
        <v>3</v>
      </c>
      <c r="F171">
        <v>2013</v>
      </c>
      <c r="I171" s="6">
        <v>14.9</v>
      </c>
      <c r="J171" s="2">
        <v>1254028.7</v>
      </c>
      <c r="K171" s="2" t="s">
        <v>15</v>
      </c>
      <c r="L171" s="2">
        <v>1100000</v>
      </c>
      <c r="M171" s="2" t="s">
        <v>173</v>
      </c>
      <c r="N171" s="2"/>
      <c r="O171" s="3">
        <v>45673</v>
      </c>
      <c r="P171" s="3"/>
      <c r="Q171" t="s">
        <v>57</v>
      </c>
      <c r="R171" t="s">
        <v>58</v>
      </c>
      <c r="S171" s="9" t="s">
        <v>362</v>
      </c>
      <c r="T171" t="s">
        <v>12</v>
      </c>
      <c r="U171" t="s">
        <v>53</v>
      </c>
      <c r="W171" t="s">
        <v>59</v>
      </c>
      <c r="X171" t="s">
        <v>107</v>
      </c>
      <c r="Y171" t="s">
        <v>60</v>
      </c>
    </row>
    <row r="172" spans="2:25" x14ac:dyDescent="0.2">
      <c r="B172">
        <v>170</v>
      </c>
      <c r="C172" t="s">
        <v>878</v>
      </c>
      <c r="D172" s="5">
        <v>26</v>
      </c>
      <c r="E172">
        <v>3</v>
      </c>
      <c r="F172">
        <v>2013</v>
      </c>
      <c r="I172" s="6">
        <v>13.9</v>
      </c>
      <c r="J172" s="2">
        <v>1169865.7</v>
      </c>
      <c r="K172" s="2" t="s">
        <v>15</v>
      </c>
      <c r="L172" s="2">
        <v>1100000</v>
      </c>
      <c r="M172" s="2" t="s">
        <v>173</v>
      </c>
      <c r="N172" s="2"/>
      <c r="O172" s="3">
        <v>45673</v>
      </c>
      <c r="P172" s="3"/>
      <c r="Q172" t="s">
        <v>57</v>
      </c>
      <c r="R172" t="s">
        <v>58</v>
      </c>
      <c r="S172" s="9" t="s">
        <v>363</v>
      </c>
      <c r="T172" t="s">
        <v>12</v>
      </c>
      <c r="U172" t="s">
        <v>53</v>
      </c>
      <c r="W172" t="s">
        <v>59</v>
      </c>
      <c r="X172" t="s">
        <v>107</v>
      </c>
      <c r="Y172" t="s">
        <v>60</v>
      </c>
    </row>
    <row r="173" spans="2:25" x14ac:dyDescent="0.2">
      <c r="B173">
        <v>171</v>
      </c>
      <c r="C173" t="s">
        <v>878</v>
      </c>
      <c r="D173" s="5">
        <v>26</v>
      </c>
      <c r="E173">
        <v>3</v>
      </c>
      <c r="F173">
        <v>2013</v>
      </c>
      <c r="I173" s="6">
        <v>15.6</v>
      </c>
      <c r="J173" s="2">
        <v>1312942.8</v>
      </c>
      <c r="K173" s="2" t="s">
        <v>15</v>
      </c>
      <c r="L173" s="2">
        <v>1100000</v>
      </c>
      <c r="M173" s="2" t="s">
        <v>173</v>
      </c>
      <c r="N173" s="2"/>
      <c r="O173" s="3">
        <v>45673</v>
      </c>
      <c r="P173" s="3"/>
      <c r="Q173" t="s">
        <v>57</v>
      </c>
      <c r="R173" t="s">
        <v>58</v>
      </c>
      <c r="S173" s="9" t="s">
        <v>364</v>
      </c>
      <c r="T173" t="s">
        <v>12</v>
      </c>
      <c r="U173" t="s">
        <v>53</v>
      </c>
      <c r="W173" t="s">
        <v>59</v>
      </c>
      <c r="X173" t="s">
        <v>107</v>
      </c>
      <c r="Y173" t="s">
        <v>60</v>
      </c>
    </row>
    <row r="174" spans="2:25" x14ac:dyDescent="0.2">
      <c r="B174">
        <v>172</v>
      </c>
      <c r="C174" t="s">
        <v>878</v>
      </c>
      <c r="D174" s="5">
        <v>26</v>
      </c>
      <c r="E174">
        <v>3</v>
      </c>
      <c r="F174">
        <v>2013</v>
      </c>
      <c r="I174" s="6">
        <v>15.4</v>
      </c>
      <c r="J174" s="2">
        <v>1296110.2</v>
      </c>
      <c r="K174" s="2" t="s">
        <v>15</v>
      </c>
      <c r="L174" s="2">
        <v>1100000</v>
      </c>
      <c r="M174" s="2" t="s">
        <v>173</v>
      </c>
      <c r="N174" s="2"/>
      <c r="O174" s="3">
        <v>45673</v>
      </c>
      <c r="P174" s="3"/>
      <c r="Q174" t="s">
        <v>57</v>
      </c>
      <c r="R174" t="s">
        <v>58</v>
      </c>
      <c r="S174" s="9" t="s">
        <v>365</v>
      </c>
      <c r="T174" t="s">
        <v>12</v>
      </c>
      <c r="U174" t="s">
        <v>53</v>
      </c>
      <c r="W174" t="s">
        <v>59</v>
      </c>
      <c r="X174" t="s">
        <v>107</v>
      </c>
      <c r="Y174" t="s">
        <v>60</v>
      </c>
    </row>
    <row r="175" spans="2:25" x14ac:dyDescent="0.2">
      <c r="B175">
        <v>173</v>
      </c>
      <c r="C175" t="s">
        <v>878</v>
      </c>
      <c r="D175" s="5">
        <v>26</v>
      </c>
      <c r="E175">
        <v>3</v>
      </c>
      <c r="F175">
        <v>2013</v>
      </c>
      <c r="I175" s="6">
        <v>15.4</v>
      </c>
      <c r="J175" s="2">
        <v>1296110.2</v>
      </c>
      <c r="K175" s="2" t="s">
        <v>15</v>
      </c>
      <c r="L175" s="2">
        <v>1100000</v>
      </c>
      <c r="M175" s="2" t="s">
        <v>173</v>
      </c>
      <c r="N175" s="2"/>
      <c r="O175" s="3">
        <v>45673</v>
      </c>
      <c r="P175" s="3"/>
      <c r="Q175" t="s">
        <v>57</v>
      </c>
      <c r="R175" t="s">
        <v>58</v>
      </c>
      <c r="S175" s="9" t="s">
        <v>366</v>
      </c>
      <c r="T175" t="s">
        <v>12</v>
      </c>
      <c r="U175" t="s">
        <v>53</v>
      </c>
      <c r="W175" t="s">
        <v>59</v>
      </c>
      <c r="X175" t="s">
        <v>107</v>
      </c>
      <c r="Y175" t="s">
        <v>60</v>
      </c>
    </row>
    <row r="176" spans="2:25" x14ac:dyDescent="0.2">
      <c r="B176">
        <v>174</v>
      </c>
      <c r="C176" t="s">
        <v>878</v>
      </c>
      <c r="D176" s="5">
        <v>26</v>
      </c>
      <c r="E176">
        <v>3</v>
      </c>
      <c r="F176">
        <v>2013</v>
      </c>
      <c r="I176" s="6">
        <v>15.4</v>
      </c>
      <c r="J176" s="2">
        <v>1296110.2</v>
      </c>
      <c r="K176" s="2" t="s">
        <v>15</v>
      </c>
      <c r="L176" s="2">
        <v>1100000</v>
      </c>
      <c r="M176" s="2" t="s">
        <v>173</v>
      </c>
      <c r="N176" s="2"/>
      <c r="O176" s="3">
        <v>45673</v>
      </c>
      <c r="P176" s="3"/>
      <c r="Q176" t="s">
        <v>57</v>
      </c>
      <c r="R176" t="s">
        <v>58</v>
      </c>
      <c r="S176" s="9" t="s">
        <v>367</v>
      </c>
      <c r="T176" t="s">
        <v>12</v>
      </c>
      <c r="U176" t="s">
        <v>53</v>
      </c>
      <c r="W176" t="s">
        <v>59</v>
      </c>
      <c r="X176" t="s">
        <v>107</v>
      </c>
      <c r="Y176" t="s">
        <v>60</v>
      </c>
    </row>
    <row r="177" spans="2:25" x14ac:dyDescent="0.2">
      <c r="B177">
        <v>175</v>
      </c>
      <c r="C177" t="s">
        <v>878</v>
      </c>
      <c r="D177" s="5">
        <v>26</v>
      </c>
      <c r="E177">
        <v>3</v>
      </c>
      <c r="F177">
        <v>2013</v>
      </c>
      <c r="I177" s="6">
        <v>15.4</v>
      </c>
      <c r="J177" s="2">
        <v>1296110.2</v>
      </c>
      <c r="K177" s="2" t="s">
        <v>15</v>
      </c>
      <c r="L177" s="2">
        <v>1100000</v>
      </c>
      <c r="M177" s="2" t="s">
        <v>173</v>
      </c>
      <c r="N177" s="2"/>
      <c r="O177" s="3">
        <v>45673</v>
      </c>
      <c r="P177" s="3"/>
      <c r="Q177" t="s">
        <v>57</v>
      </c>
      <c r="R177" t="s">
        <v>58</v>
      </c>
      <c r="S177" s="9" t="s">
        <v>368</v>
      </c>
      <c r="T177" t="s">
        <v>12</v>
      </c>
      <c r="U177" t="s">
        <v>53</v>
      </c>
      <c r="W177" t="s">
        <v>59</v>
      </c>
      <c r="X177" t="s">
        <v>107</v>
      </c>
      <c r="Y177" t="s">
        <v>60</v>
      </c>
    </row>
    <row r="178" spans="2:25" x14ac:dyDescent="0.2">
      <c r="B178">
        <v>176</v>
      </c>
      <c r="C178" t="s">
        <v>878</v>
      </c>
      <c r="D178" s="5">
        <v>26</v>
      </c>
      <c r="E178">
        <v>3</v>
      </c>
      <c r="F178">
        <v>2013</v>
      </c>
      <c r="I178" s="6">
        <v>15.4</v>
      </c>
      <c r="J178" s="2">
        <v>1296110.2</v>
      </c>
      <c r="K178" s="2" t="s">
        <v>15</v>
      </c>
      <c r="L178" s="2">
        <v>1100000</v>
      </c>
      <c r="M178" s="2" t="s">
        <v>173</v>
      </c>
      <c r="N178" s="2"/>
      <c r="O178" s="3">
        <v>45673</v>
      </c>
      <c r="P178" s="3"/>
      <c r="Q178" t="s">
        <v>57</v>
      </c>
      <c r="R178" t="s">
        <v>58</v>
      </c>
      <c r="S178" s="9" t="s">
        <v>369</v>
      </c>
      <c r="T178" t="s">
        <v>12</v>
      </c>
      <c r="U178" t="s">
        <v>53</v>
      </c>
      <c r="W178" t="s">
        <v>59</v>
      </c>
      <c r="X178" t="s">
        <v>107</v>
      </c>
      <c r="Y178" t="s">
        <v>60</v>
      </c>
    </row>
    <row r="179" spans="2:25" x14ac:dyDescent="0.2">
      <c r="B179">
        <v>177</v>
      </c>
      <c r="C179" t="s">
        <v>878</v>
      </c>
      <c r="D179" s="5">
        <v>26</v>
      </c>
      <c r="E179">
        <v>3</v>
      </c>
      <c r="F179">
        <v>2013</v>
      </c>
      <c r="I179" s="6">
        <v>13.9</v>
      </c>
      <c r="J179" s="2">
        <v>1169865.7</v>
      </c>
      <c r="K179" s="2">
        <v>1169865.7</v>
      </c>
      <c r="L179" s="2">
        <v>1100000</v>
      </c>
      <c r="M179" s="2" t="s">
        <v>173</v>
      </c>
      <c r="N179" s="2"/>
      <c r="O179" s="3">
        <v>45673</v>
      </c>
      <c r="P179" s="3"/>
      <c r="Q179" t="s">
        <v>57</v>
      </c>
      <c r="R179" t="s">
        <v>58</v>
      </c>
      <c r="S179" s="9" t="s">
        <v>370</v>
      </c>
      <c r="T179" t="s">
        <v>12</v>
      </c>
      <c r="U179" t="s">
        <v>53</v>
      </c>
      <c r="W179" t="s">
        <v>59</v>
      </c>
      <c r="X179" t="s">
        <v>107</v>
      </c>
      <c r="Y179" t="s">
        <v>60</v>
      </c>
    </row>
    <row r="180" spans="2:25" x14ac:dyDescent="0.2">
      <c r="B180">
        <v>178</v>
      </c>
      <c r="C180" t="s">
        <v>878</v>
      </c>
      <c r="D180" s="5">
        <v>26</v>
      </c>
      <c r="E180">
        <v>3</v>
      </c>
      <c r="F180">
        <v>2013</v>
      </c>
      <c r="I180" s="6">
        <v>15.4</v>
      </c>
      <c r="J180" s="2">
        <v>1296110.2</v>
      </c>
      <c r="K180" s="2" t="s">
        <v>15</v>
      </c>
      <c r="L180" s="2">
        <v>1100000</v>
      </c>
      <c r="M180" s="2" t="s">
        <v>173</v>
      </c>
      <c r="N180" s="2"/>
      <c r="O180" s="3">
        <v>45673</v>
      </c>
      <c r="P180" s="3"/>
      <c r="Q180" t="s">
        <v>57</v>
      </c>
      <c r="R180" t="s">
        <v>58</v>
      </c>
      <c r="S180" s="9" t="s">
        <v>371</v>
      </c>
      <c r="T180" t="s">
        <v>12</v>
      </c>
      <c r="U180" t="s">
        <v>53</v>
      </c>
      <c r="W180" t="s">
        <v>59</v>
      </c>
      <c r="X180" t="s">
        <v>107</v>
      </c>
      <c r="Y180" t="s">
        <v>60</v>
      </c>
    </row>
    <row r="181" spans="2:25" x14ac:dyDescent="0.2">
      <c r="B181">
        <v>179</v>
      </c>
      <c r="C181" t="s">
        <v>878</v>
      </c>
      <c r="D181" s="5">
        <v>26</v>
      </c>
      <c r="E181">
        <v>3</v>
      </c>
      <c r="F181">
        <v>2013</v>
      </c>
      <c r="I181" s="6">
        <v>15.4</v>
      </c>
      <c r="J181" s="2">
        <v>1296110.2</v>
      </c>
      <c r="K181" s="2" t="s">
        <v>15</v>
      </c>
      <c r="L181" s="2">
        <v>1100000</v>
      </c>
      <c r="M181" s="2" t="s">
        <v>173</v>
      </c>
      <c r="N181" s="2"/>
      <c r="O181" s="3">
        <v>45673</v>
      </c>
      <c r="P181" s="3"/>
      <c r="Q181" t="s">
        <v>57</v>
      </c>
      <c r="R181" t="s">
        <v>58</v>
      </c>
      <c r="S181" s="9" t="s">
        <v>372</v>
      </c>
      <c r="T181" t="s">
        <v>12</v>
      </c>
      <c r="U181" t="s">
        <v>53</v>
      </c>
      <c r="W181" t="s">
        <v>59</v>
      </c>
      <c r="X181" t="s">
        <v>107</v>
      </c>
      <c r="Y181" t="s">
        <v>60</v>
      </c>
    </row>
    <row r="182" spans="2:25" x14ac:dyDescent="0.2">
      <c r="B182">
        <v>180</v>
      </c>
      <c r="C182" t="s">
        <v>878</v>
      </c>
      <c r="D182" s="5">
        <v>26</v>
      </c>
      <c r="E182">
        <v>3</v>
      </c>
      <c r="F182">
        <v>2013</v>
      </c>
      <c r="I182" s="6">
        <v>15.4</v>
      </c>
      <c r="J182" s="2">
        <v>1296110.2</v>
      </c>
      <c r="K182" s="2" t="s">
        <v>15</v>
      </c>
      <c r="L182" s="2">
        <v>1100000</v>
      </c>
      <c r="M182" s="2" t="s">
        <v>173</v>
      </c>
      <c r="N182" s="2"/>
      <c r="O182" s="3">
        <v>45673</v>
      </c>
      <c r="P182" s="3"/>
      <c r="Q182" t="s">
        <v>57</v>
      </c>
      <c r="R182" t="s">
        <v>58</v>
      </c>
      <c r="S182" s="9" t="s">
        <v>373</v>
      </c>
      <c r="T182" t="s">
        <v>12</v>
      </c>
      <c r="U182" t="s">
        <v>53</v>
      </c>
      <c r="W182" t="s">
        <v>59</v>
      </c>
      <c r="X182" t="s">
        <v>107</v>
      </c>
      <c r="Y182" t="s">
        <v>60</v>
      </c>
    </row>
    <row r="183" spans="2:25" x14ac:dyDescent="0.2">
      <c r="B183">
        <v>181</v>
      </c>
      <c r="C183" t="s">
        <v>878</v>
      </c>
      <c r="D183" s="5">
        <v>26</v>
      </c>
      <c r="E183">
        <v>3</v>
      </c>
      <c r="F183">
        <v>2013</v>
      </c>
      <c r="I183" s="6">
        <v>15.4</v>
      </c>
      <c r="J183" s="2">
        <v>1296110.2</v>
      </c>
      <c r="K183" s="2" t="s">
        <v>15</v>
      </c>
      <c r="L183" s="2">
        <v>1100000</v>
      </c>
      <c r="M183" s="2" t="s">
        <v>173</v>
      </c>
      <c r="N183" s="2"/>
      <c r="O183" s="3">
        <v>45673</v>
      </c>
      <c r="P183" s="3"/>
      <c r="Q183" t="s">
        <v>57</v>
      </c>
      <c r="R183" t="s">
        <v>58</v>
      </c>
      <c r="S183" s="9" t="s">
        <v>374</v>
      </c>
      <c r="T183" t="s">
        <v>12</v>
      </c>
      <c r="U183" t="s">
        <v>53</v>
      </c>
      <c r="W183" t="s">
        <v>59</v>
      </c>
      <c r="X183" t="s">
        <v>107</v>
      </c>
      <c r="Y183" t="s">
        <v>60</v>
      </c>
    </row>
    <row r="184" spans="2:25" x14ac:dyDescent="0.2">
      <c r="B184">
        <v>182</v>
      </c>
      <c r="C184" t="s">
        <v>878</v>
      </c>
      <c r="D184" s="5">
        <v>26</v>
      </c>
      <c r="E184">
        <v>3</v>
      </c>
      <c r="F184">
        <v>2013</v>
      </c>
      <c r="I184" s="6">
        <v>15.4</v>
      </c>
      <c r="J184" s="2">
        <v>1296110.2</v>
      </c>
      <c r="K184" s="2" t="s">
        <v>15</v>
      </c>
      <c r="L184" s="2">
        <v>1100000</v>
      </c>
      <c r="M184" s="2" t="s">
        <v>173</v>
      </c>
      <c r="N184" s="2"/>
      <c r="O184" s="3">
        <v>45673</v>
      </c>
      <c r="P184" s="3"/>
      <c r="Q184" t="s">
        <v>57</v>
      </c>
      <c r="R184" t="s">
        <v>58</v>
      </c>
      <c r="S184" s="9" t="s">
        <v>375</v>
      </c>
      <c r="T184" t="s">
        <v>12</v>
      </c>
      <c r="U184" t="s">
        <v>53</v>
      </c>
      <c r="W184" t="s">
        <v>59</v>
      </c>
      <c r="X184" t="s">
        <v>107</v>
      </c>
      <c r="Y184" t="s">
        <v>60</v>
      </c>
    </row>
    <row r="185" spans="2:25" x14ac:dyDescent="0.2">
      <c r="B185">
        <v>183</v>
      </c>
      <c r="C185" t="s">
        <v>878</v>
      </c>
      <c r="D185" s="5">
        <v>26</v>
      </c>
      <c r="E185">
        <v>3</v>
      </c>
      <c r="F185">
        <v>2013</v>
      </c>
      <c r="I185" s="6">
        <v>15.4</v>
      </c>
      <c r="J185" s="2">
        <v>1296110.2</v>
      </c>
      <c r="K185" s="2" t="s">
        <v>15</v>
      </c>
      <c r="L185" s="2">
        <v>1100000</v>
      </c>
      <c r="M185" s="2" t="s">
        <v>173</v>
      </c>
      <c r="N185" s="2"/>
      <c r="O185" s="3">
        <v>45673</v>
      </c>
      <c r="P185" s="3"/>
      <c r="Q185" t="s">
        <v>57</v>
      </c>
      <c r="R185" t="s">
        <v>58</v>
      </c>
      <c r="S185" s="9" t="s">
        <v>376</v>
      </c>
      <c r="T185" t="s">
        <v>12</v>
      </c>
      <c r="U185" t="s">
        <v>53</v>
      </c>
      <c r="W185" t="s">
        <v>59</v>
      </c>
      <c r="X185" t="s">
        <v>107</v>
      </c>
      <c r="Y185" t="s">
        <v>60</v>
      </c>
    </row>
    <row r="186" spans="2:25" x14ac:dyDescent="0.2">
      <c r="B186">
        <v>184</v>
      </c>
      <c r="C186" t="s">
        <v>878</v>
      </c>
      <c r="D186" s="5">
        <v>26</v>
      </c>
      <c r="E186">
        <v>3</v>
      </c>
      <c r="F186">
        <v>2013</v>
      </c>
      <c r="I186" s="6">
        <v>15.4</v>
      </c>
      <c r="J186" s="2">
        <v>1296110.2</v>
      </c>
      <c r="K186" s="2" t="s">
        <v>15</v>
      </c>
      <c r="L186" s="2">
        <v>1100000</v>
      </c>
      <c r="M186" s="2" t="s">
        <v>173</v>
      </c>
      <c r="N186" s="2"/>
      <c r="O186" s="3">
        <v>45673</v>
      </c>
      <c r="P186" s="3"/>
      <c r="Q186" t="s">
        <v>57</v>
      </c>
      <c r="R186" t="s">
        <v>58</v>
      </c>
      <c r="S186" s="9" t="s">
        <v>377</v>
      </c>
      <c r="T186" t="s">
        <v>12</v>
      </c>
      <c r="U186" t="s">
        <v>53</v>
      </c>
      <c r="W186" t="s">
        <v>59</v>
      </c>
      <c r="X186" t="s">
        <v>107</v>
      </c>
      <c r="Y186" t="s">
        <v>60</v>
      </c>
    </row>
    <row r="187" spans="2:25" x14ac:dyDescent="0.2">
      <c r="B187">
        <v>185</v>
      </c>
      <c r="C187" t="s">
        <v>878</v>
      </c>
      <c r="D187" s="5">
        <v>26</v>
      </c>
      <c r="E187">
        <v>3</v>
      </c>
      <c r="F187">
        <v>2013</v>
      </c>
      <c r="I187" s="6">
        <v>15.4</v>
      </c>
      <c r="J187" s="2">
        <v>1296110.2</v>
      </c>
      <c r="K187" s="2" t="s">
        <v>15</v>
      </c>
      <c r="L187" s="2">
        <v>1100000</v>
      </c>
      <c r="M187" s="2" t="s">
        <v>173</v>
      </c>
      <c r="N187" s="2"/>
      <c r="O187" s="3">
        <v>45673</v>
      </c>
      <c r="P187" s="3"/>
      <c r="Q187" t="s">
        <v>57</v>
      </c>
      <c r="R187" t="s">
        <v>58</v>
      </c>
      <c r="S187" s="9" t="s">
        <v>378</v>
      </c>
      <c r="T187" t="s">
        <v>12</v>
      </c>
      <c r="U187" t="s">
        <v>53</v>
      </c>
      <c r="W187" t="s">
        <v>59</v>
      </c>
      <c r="X187" t="s">
        <v>107</v>
      </c>
      <c r="Y187" t="s">
        <v>60</v>
      </c>
    </row>
    <row r="188" spans="2:25" x14ac:dyDescent="0.2">
      <c r="B188">
        <v>186</v>
      </c>
      <c r="C188" t="s">
        <v>878</v>
      </c>
      <c r="D188" s="5">
        <v>26</v>
      </c>
      <c r="E188">
        <v>3</v>
      </c>
      <c r="F188">
        <v>2013</v>
      </c>
      <c r="I188" s="6">
        <v>15</v>
      </c>
      <c r="J188" s="2">
        <v>1262445</v>
      </c>
      <c r="K188" s="2" t="s">
        <v>15</v>
      </c>
      <c r="L188" s="2">
        <v>1100000</v>
      </c>
      <c r="M188" s="2" t="s">
        <v>173</v>
      </c>
      <c r="N188" s="2"/>
      <c r="O188" s="3">
        <v>45667</v>
      </c>
      <c r="P188" s="3"/>
      <c r="Q188" t="s">
        <v>57</v>
      </c>
      <c r="R188" t="s">
        <v>58</v>
      </c>
      <c r="S188" s="9" t="s">
        <v>316</v>
      </c>
      <c r="T188" t="s">
        <v>12</v>
      </c>
      <c r="U188" t="s">
        <v>53</v>
      </c>
      <c r="W188" t="s">
        <v>59</v>
      </c>
      <c r="X188" t="s">
        <v>107</v>
      </c>
      <c r="Y188" t="s">
        <v>60</v>
      </c>
    </row>
    <row r="189" spans="2:25" x14ac:dyDescent="0.2">
      <c r="B189">
        <v>187</v>
      </c>
      <c r="C189" t="s">
        <v>878</v>
      </c>
      <c r="D189" s="5">
        <v>26</v>
      </c>
      <c r="E189">
        <v>3</v>
      </c>
      <c r="F189">
        <v>2013</v>
      </c>
      <c r="I189" s="6">
        <v>14.6</v>
      </c>
      <c r="J189" s="2">
        <v>1228779.8</v>
      </c>
      <c r="K189" s="2">
        <v>1228779.8</v>
      </c>
      <c r="L189" s="2">
        <v>1100000</v>
      </c>
      <c r="M189" s="2" t="s">
        <v>173</v>
      </c>
      <c r="N189" s="2"/>
      <c r="O189" s="3">
        <v>45667</v>
      </c>
      <c r="P189" s="3"/>
      <c r="Q189" t="s">
        <v>57</v>
      </c>
      <c r="R189" t="s">
        <v>58</v>
      </c>
      <c r="S189" s="9" t="s">
        <v>379</v>
      </c>
      <c r="T189" t="s">
        <v>12</v>
      </c>
      <c r="U189" t="s">
        <v>53</v>
      </c>
      <c r="W189" t="s">
        <v>59</v>
      </c>
      <c r="X189" t="s">
        <v>107</v>
      </c>
      <c r="Y189" t="s">
        <v>60</v>
      </c>
    </row>
    <row r="190" spans="2:25" x14ac:dyDescent="0.2">
      <c r="B190">
        <v>188</v>
      </c>
      <c r="C190" t="s">
        <v>878</v>
      </c>
      <c r="D190" s="5">
        <v>26</v>
      </c>
      <c r="E190">
        <v>3</v>
      </c>
      <c r="F190">
        <v>2013</v>
      </c>
      <c r="I190" s="6">
        <v>14.9</v>
      </c>
      <c r="J190" s="2">
        <v>1254028.7</v>
      </c>
      <c r="K190" s="2" t="s">
        <v>15</v>
      </c>
      <c r="L190" s="2">
        <v>1100000</v>
      </c>
      <c r="M190" s="2" t="s">
        <v>173</v>
      </c>
      <c r="N190" s="2"/>
      <c r="O190" s="3">
        <v>45667</v>
      </c>
      <c r="P190" s="3"/>
      <c r="Q190" t="s">
        <v>57</v>
      </c>
      <c r="R190" t="s">
        <v>58</v>
      </c>
      <c r="S190" s="9" t="s">
        <v>380</v>
      </c>
      <c r="T190" t="s">
        <v>12</v>
      </c>
      <c r="U190" t="s">
        <v>53</v>
      </c>
      <c r="W190" t="s">
        <v>59</v>
      </c>
      <c r="X190" t="s">
        <v>107</v>
      </c>
      <c r="Y190" t="s">
        <v>60</v>
      </c>
    </row>
    <row r="191" spans="2:25" x14ac:dyDescent="0.2">
      <c r="B191">
        <v>189</v>
      </c>
      <c r="C191" t="s">
        <v>878</v>
      </c>
      <c r="D191" s="5">
        <v>26</v>
      </c>
      <c r="E191">
        <v>3</v>
      </c>
      <c r="F191">
        <v>2013</v>
      </c>
      <c r="I191" s="6">
        <v>29.8</v>
      </c>
      <c r="J191" s="2">
        <v>2508057.4</v>
      </c>
      <c r="K191" s="2" t="s">
        <v>15</v>
      </c>
      <c r="L191" s="2">
        <v>1100000</v>
      </c>
      <c r="M191" s="2" t="s">
        <v>173</v>
      </c>
      <c r="N191" s="2"/>
      <c r="O191" s="3">
        <v>45667</v>
      </c>
      <c r="P191" s="3"/>
      <c r="Q191" t="s">
        <v>57</v>
      </c>
      <c r="R191" t="s">
        <v>58</v>
      </c>
      <c r="S191" s="9" t="s">
        <v>381</v>
      </c>
      <c r="T191" t="s">
        <v>12</v>
      </c>
      <c r="U191" t="s">
        <v>53</v>
      </c>
      <c r="W191" t="s">
        <v>59</v>
      </c>
      <c r="X191" t="s">
        <v>107</v>
      </c>
      <c r="Y191" t="s">
        <v>60</v>
      </c>
    </row>
    <row r="192" spans="2:25" x14ac:dyDescent="0.2">
      <c r="B192">
        <v>190</v>
      </c>
      <c r="C192" t="s">
        <v>878</v>
      </c>
      <c r="D192" s="5">
        <v>26</v>
      </c>
      <c r="E192">
        <v>3</v>
      </c>
      <c r="F192">
        <v>2013</v>
      </c>
      <c r="I192" s="6">
        <v>14.6</v>
      </c>
      <c r="J192" s="2">
        <v>1228779.8</v>
      </c>
      <c r="K192" s="2" t="s">
        <v>15</v>
      </c>
      <c r="L192" s="2">
        <v>1100000</v>
      </c>
      <c r="M192" s="2" t="s">
        <v>173</v>
      </c>
      <c r="N192" s="2"/>
      <c r="O192" s="3">
        <v>45667</v>
      </c>
      <c r="P192" s="3"/>
      <c r="Q192" t="s">
        <v>57</v>
      </c>
      <c r="R192" t="s">
        <v>58</v>
      </c>
      <c r="S192" s="9" t="s">
        <v>382</v>
      </c>
      <c r="T192" t="s">
        <v>12</v>
      </c>
      <c r="U192" t="s">
        <v>53</v>
      </c>
      <c r="W192" t="s">
        <v>59</v>
      </c>
      <c r="X192" t="s">
        <v>107</v>
      </c>
      <c r="Y192" t="s">
        <v>60</v>
      </c>
    </row>
    <row r="193" spans="2:25" x14ac:dyDescent="0.2">
      <c r="B193">
        <v>191</v>
      </c>
      <c r="C193" t="s">
        <v>878</v>
      </c>
      <c r="D193" s="5">
        <v>26</v>
      </c>
      <c r="E193">
        <v>3</v>
      </c>
      <c r="F193">
        <v>2013</v>
      </c>
      <c r="I193" s="6">
        <v>14.9</v>
      </c>
      <c r="J193" s="2">
        <v>1254028.7</v>
      </c>
      <c r="K193" s="2" t="s">
        <v>15</v>
      </c>
      <c r="L193" s="2">
        <v>1100000</v>
      </c>
      <c r="M193" s="2" t="s">
        <v>173</v>
      </c>
      <c r="N193" s="2"/>
      <c r="O193" s="3">
        <v>45667</v>
      </c>
      <c r="P193" s="3"/>
      <c r="Q193" t="s">
        <v>57</v>
      </c>
      <c r="R193" t="s">
        <v>58</v>
      </c>
      <c r="S193" s="9" t="s">
        <v>383</v>
      </c>
      <c r="T193" t="s">
        <v>12</v>
      </c>
      <c r="U193" t="s">
        <v>53</v>
      </c>
      <c r="W193" t="s">
        <v>59</v>
      </c>
      <c r="X193" t="s">
        <v>107</v>
      </c>
      <c r="Y193" t="s">
        <v>60</v>
      </c>
    </row>
    <row r="194" spans="2:25" x14ac:dyDescent="0.2">
      <c r="B194">
        <v>192</v>
      </c>
      <c r="C194" t="s">
        <v>878</v>
      </c>
      <c r="D194" s="5">
        <v>26</v>
      </c>
      <c r="E194">
        <v>3</v>
      </c>
      <c r="F194">
        <v>2013</v>
      </c>
      <c r="I194" s="6">
        <v>15.8</v>
      </c>
      <c r="J194" s="2">
        <v>1329775.3999999999</v>
      </c>
      <c r="K194" s="2">
        <v>1329775.3999999999</v>
      </c>
      <c r="L194" s="2">
        <v>1100000</v>
      </c>
      <c r="M194" s="2" t="s">
        <v>173</v>
      </c>
      <c r="N194" s="2"/>
      <c r="O194" s="3">
        <v>45667</v>
      </c>
      <c r="P194" s="3"/>
      <c r="Q194" t="s">
        <v>57</v>
      </c>
      <c r="R194" t="s">
        <v>58</v>
      </c>
      <c r="S194" s="9" t="s">
        <v>384</v>
      </c>
      <c r="T194" t="s">
        <v>12</v>
      </c>
      <c r="U194" t="s">
        <v>53</v>
      </c>
      <c r="W194" t="s">
        <v>59</v>
      </c>
      <c r="X194" t="s">
        <v>107</v>
      </c>
      <c r="Y194" t="s">
        <v>60</v>
      </c>
    </row>
    <row r="195" spans="2:25" x14ac:dyDescent="0.2">
      <c r="B195">
        <v>193</v>
      </c>
      <c r="C195" t="s">
        <v>878</v>
      </c>
      <c r="D195" s="5">
        <v>26</v>
      </c>
      <c r="E195">
        <v>3</v>
      </c>
      <c r="F195">
        <v>2013</v>
      </c>
      <c r="I195" s="6">
        <v>14.9</v>
      </c>
      <c r="J195" s="2">
        <v>1254028.7</v>
      </c>
      <c r="K195" s="2" t="s">
        <v>15</v>
      </c>
      <c r="L195" s="2">
        <v>1100000</v>
      </c>
      <c r="M195" s="2" t="s">
        <v>173</v>
      </c>
      <c r="N195" s="2"/>
      <c r="O195" s="3">
        <v>45667</v>
      </c>
      <c r="P195" s="3"/>
      <c r="Q195" t="s">
        <v>57</v>
      </c>
      <c r="R195" t="s">
        <v>58</v>
      </c>
      <c r="S195" s="9" t="s">
        <v>385</v>
      </c>
      <c r="T195" t="s">
        <v>12</v>
      </c>
      <c r="U195" t="s">
        <v>53</v>
      </c>
      <c r="W195" t="s">
        <v>59</v>
      </c>
      <c r="X195" t="s">
        <v>107</v>
      </c>
      <c r="Y195" t="s">
        <v>60</v>
      </c>
    </row>
    <row r="196" spans="2:25" x14ac:dyDescent="0.2">
      <c r="B196">
        <v>194</v>
      </c>
      <c r="C196" t="s">
        <v>878</v>
      </c>
      <c r="D196" s="5">
        <v>26</v>
      </c>
      <c r="E196">
        <v>3</v>
      </c>
      <c r="F196">
        <v>2013</v>
      </c>
      <c r="I196" s="6">
        <v>14.9</v>
      </c>
      <c r="J196" s="2">
        <v>1254028.7</v>
      </c>
      <c r="K196" s="2" t="s">
        <v>15</v>
      </c>
      <c r="L196" s="2">
        <v>1100000</v>
      </c>
      <c r="M196" s="2" t="s">
        <v>173</v>
      </c>
      <c r="N196" s="2"/>
      <c r="O196" s="3">
        <v>45667</v>
      </c>
      <c r="P196" s="3"/>
      <c r="Q196" t="s">
        <v>57</v>
      </c>
      <c r="R196" t="s">
        <v>58</v>
      </c>
      <c r="S196" s="9" t="s">
        <v>356</v>
      </c>
      <c r="T196" t="s">
        <v>12</v>
      </c>
      <c r="U196" t="s">
        <v>53</v>
      </c>
      <c r="W196" t="s">
        <v>59</v>
      </c>
      <c r="X196" t="s">
        <v>107</v>
      </c>
      <c r="Y196" t="s">
        <v>60</v>
      </c>
    </row>
    <row r="197" spans="2:25" x14ac:dyDescent="0.2">
      <c r="B197">
        <v>195</v>
      </c>
      <c r="C197" t="s">
        <v>878</v>
      </c>
      <c r="D197" s="5">
        <v>26</v>
      </c>
      <c r="E197">
        <v>3</v>
      </c>
      <c r="F197">
        <v>2013</v>
      </c>
      <c r="I197" s="6">
        <v>14.9</v>
      </c>
      <c r="J197" s="2">
        <v>1254028.7</v>
      </c>
      <c r="K197" s="2" t="s">
        <v>15</v>
      </c>
      <c r="L197" s="2">
        <v>1100000</v>
      </c>
      <c r="M197" s="2" t="s">
        <v>173</v>
      </c>
      <c r="N197" s="2"/>
      <c r="O197" s="3">
        <v>45667</v>
      </c>
      <c r="P197" s="3"/>
      <c r="Q197" t="s">
        <v>57</v>
      </c>
      <c r="R197" t="s">
        <v>58</v>
      </c>
      <c r="S197" s="9" t="s">
        <v>386</v>
      </c>
      <c r="T197" t="s">
        <v>12</v>
      </c>
      <c r="U197" t="s">
        <v>53</v>
      </c>
      <c r="W197" t="s">
        <v>59</v>
      </c>
      <c r="X197" t="s">
        <v>107</v>
      </c>
      <c r="Y197" t="s">
        <v>60</v>
      </c>
    </row>
    <row r="198" spans="2:25" x14ac:dyDescent="0.2">
      <c r="B198">
        <v>196</v>
      </c>
      <c r="C198" t="s">
        <v>878</v>
      </c>
      <c r="D198" s="5">
        <v>26</v>
      </c>
      <c r="E198">
        <v>3</v>
      </c>
      <c r="F198">
        <v>2013</v>
      </c>
      <c r="I198" s="6">
        <v>13.6</v>
      </c>
      <c r="J198" s="2">
        <v>1144616.8</v>
      </c>
      <c r="K198" s="2">
        <v>1259078.48</v>
      </c>
      <c r="L198" s="2">
        <v>1100000</v>
      </c>
      <c r="M198" s="2" t="s">
        <v>173</v>
      </c>
      <c r="N198" s="2"/>
      <c r="O198" s="3">
        <v>45667</v>
      </c>
      <c r="P198" s="3"/>
      <c r="Q198" t="s">
        <v>57</v>
      </c>
      <c r="R198" t="s">
        <v>58</v>
      </c>
      <c r="S198" s="9" t="s">
        <v>387</v>
      </c>
      <c r="T198" t="s">
        <v>12</v>
      </c>
      <c r="U198" t="s">
        <v>53</v>
      </c>
      <c r="W198" t="s">
        <v>59</v>
      </c>
      <c r="X198" t="s">
        <v>107</v>
      </c>
      <c r="Y198" t="s">
        <v>60</v>
      </c>
    </row>
    <row r="199" spans="2:25" x14ac:dyDescent="0.2">
      <c r="B199">
        <v>197</v>
      </c>
      <c r="C199" t="s">
        <v>878</v>
      </c>
      <c r="D199" s="5">
        <v>26</v>
      </c>
      <c r="E199">
        <v>3</v>
      </c>
      <c r="F199">
        <v>2013</v>
      </c>
      <c r="I199" s="6">
        <v>14.9</v>
      </c>
      <c r="J199" s="2">
        <v>1254028.7</v>
      </c>
      <c r="K199" s="2" t="s">
        <v>15</v>
      </c>
      <c r="L199" s="2">
        <v>1100000</v>
      </c>
      <c r="M199" s="2" t="s">
        <v>173</v>
      </c>
      <c r="N199" s="2"/>
      <c r="O199" s="3">
        <v>45667</v>
      </c>
      <c r="P199" s="3"/>
      <c r="Q199" t="s">
        <v>57</v>
      </c>
      <c r="R199" t="s">
        <v>58</v>
      </c>
      <c r="S199" s="9" t="s">
        <v>388</v>
      </c>
      <c r="T199" t="s">
        <v>12</v>
      </c>
      <c r="U199" t="s">
        <v>53</v>
      </c>
      <c r="W199" t="s">
        <v>59</v>
      </c>
      <c r="X199" t="s">
        <v>107</v>
      </c>
      <c r="Y199" t="s">
        <v>60</v>
      </c>
    </row>
    <row r="200" spans="2:25" x14ac:dyDescent="0.2">
      <c r="B200">
        <v>198</v>
      </c>
      <c r="C200" t="s">
        <v>878</v>
      </c>
      <c r="D200" s="5">
        <v>26</v>
      </c>
      <c r="E200">
        <v>3</v>
      </c>
      <c r="F200">
        <v>2013</v>
      </c>
      <c r="I200" s="6">
        <v>14.9</v>
      </c>
      <c r="J200" s="2">
        <v>1254028.7</v>
      </c>
      <c r="K200" s="2" t="s">
        <v>15</v>
      </c>
      <c r="L200" s="2">
        <v>1100000</v>
      </c>
      <c r="M200" s="2" t="s">
        <v>173</v>
      </c>
      <c r="N200" s="2"/>
      <c r="O200" s="3">
        <v>45667</v>
      </c>
      <c r="P200" s="3"/>
      <c r="Q200" t="s">
        <v>57</v>
      </c>
      <c r="R200" t="s">
        <v>58</v>
      </c>
      <c r="S200" s="9" t="s">
        <v>389</v>
      </c>
      <c r="T200" t="s">
        <v>12</v>
      </c>
      <c r="U200" t="s">
        <v>53</v>
      </c>
      <c r="W200" t="s">
        <v>59</v>
      </c>
      <c r="X200" t="s">
        <v>107</v>
      </c>
      <c r="Y200" t="s">
        <v>60</v>
      </c>
    </row>
    <row r="201" spans="2:25" x14ac:dyDescent="0.2">
      <c r="B201">
        <v>199</v>
      </c>
      <c r="C201" t="s">
        <v>878</v>
      </c>
      <c r="D201" s="5">
        <v>26</v>
      </c>
      <c r="E201">
        <v>3</v>
      </c>
      <c r="F201">
        <v>2013</v>
      </c>
      <c r="I201" s="6">
        <v>14.9</v>
      </c>
      <c r="J201" s="2">
        <v>1254028.7</v>
      </c>
      <c r="K201" s="2" t="s">
        <v>15</v>
      </c>
      <c r="L201" s="2">
        <v>1100000</v>
      </c>
      <c r="M201" s="2" t="s">
        <v>173</v>
      </c>
      <c r="N201" s="2"/>
      <c r="O201" s="3">
        <v>45667</v>
      </c>
      <c r="P201" s="3"/>
      <c r="Q201" t="s">
        <v>57</v>
      </c>
      <c r="R201" t="s">
        <v>58</v>
      </c>
      <c r="S201" s="9" t="s">
        <v>390</v>
      </c>
      <c r="T201" t="s">
        <v>12</v>
      </c>
      <c r="U201" t="s">
        <v>53</v>
      </c>
      <c r="W201" t="s">
        <v>59</v>
      </c>
      <c r="X201" t="s">
        <v>107</v>
      </c>
      <c r="Y201" t="s">
        <v>60</v>
      </c>
    </row>
    <row r="202" spans="2:25" x14ac:dyDescent="0.2">
      <c r="B202">
        <v>200</v>
      </c>
      <c r="C202" t="s">
        <v>878</v>
      </c>
      <c r="D202" s="5">
        <v>26</v>
      </c>
      <c r="E202">
        <v>3</v>
      </c>
      <c r="F202">
        <v>2013</v>
      </c>
      <c r="I202" s="6">
        <v>14.9</v>
      </c>
      <c r="J202" s="2">
        <v>1254028.7</v>
      </c>
      <c r="K202" s="2" t="s">
        <v>15</v>
      </c>
      <c r="L202" s="2">
        <v>1100000</v>
      </c>
      <c r="M202" s="2" t="s">
        <v>173</v>
      </c>
      <c r="N202" s="2"/>
      <c r="O202" s="3">
        <v>45667</v>
      </c>
      <c r="P202" s="3"/>
      <c r="Q202" t="s">
        <v>57</v>
      </c>
      <c r="R202" t="s">
        <v>58</v>
      </c>
      <c r="S202" s="9" t="s">
        <v>391</v>
      </c>
      <c r="T202" t="s">
        <v>12</v>
      </c>
      <c r="U202" t="s">
        <v>53</v>
      </c>
      <c r="W202" t="s">
        <v>59</v>
      </c>
      <c r="X202" t="s">
        <v>107</v>
      </c>
      <c r="Y202" t="s">
        <v>60</v>
      </c>
    </row>
    <row r="203" spans="2:25" x14ac:dyDescent="0.2">
      <c r="B203">
        <v>201</v>
      </c>
      <c r="C203" t="s">
        <v>878</v>
      </c>
      <c r="D203" s="5">
        <v>26</v>
      </c>
      <c r="E203">
        <v>3</v>
      </c>
      <c r="F203">
        <v>2013</v>
      </c>
      <c r="I203" s="6">
        <v>20.100000000000001</v>
      </c>
      <c r="J203" s="2">
        <v>1691676.3</v>
      </c>
      <c r="K203" s="2">
        <v>1691676.3</v>
      </c>
      <c r="L203" s="2">
        <v>1100000</v>
      </c>
      <c r="M203" s="2" t="s">
        <v>173</v>
      </c>
      <c r="N203" s="2"/>
      <c r="O203" s="3">
        <v>45666</v>
      </c>
      <c r="P203" s="3"/>
      <c r="Q203" t="s">
        <v>57</v>
      </c>
      <c r="R203" t="s">
        <v>58</v>
      </c>
      <c r="S203" s="9" t="s">
        <v>392</v>
      </c>
      <c r="T203" t="s">
        <v>12</v>
      </c>
      <c r="U203" t="s">
        <v>53</v>
      </c>
      <c r="W203" t="s">
        <v>59</v>
      </c>
      <c r="X203" t="s">
        <v>107</v>
      </c>
      <c r="Y203" t="s">
        <v>60</v>
      </c>
    </row>
    <row r="204" spans="2:25" x14ac:dyDescent="0.2">
      <c r="B204">
        <v>202</v>
      </c>
      <c r="C204" t="s">
        <v>878</v>
      </c>
      <c r="D204" s="5">
        <v>26</v>
      </c>
      <c r="E204">
        <v>3</v>
      </c>
      <c r="F204">
        <v>2013</v>
      </c>
      <c r="I204" s="6">
        <v>15.2</v>
      </c>
      <c r="J204" s="2">
        <v>1279277.6000000001</v>
      </c>
      <c r="K204" s="2" t="s">
        <v>15</v>
      </c>
      <c r="L204" s="2">
        <v>1100000</v>
      </c>
      <c r="M204" s="2" t="s">
        <v>173</v>
      </c>
      <c r="N204" s="2"/>
      <c r="O204" s="3">
        <v>45666</v>
      </c>
      <c r="P204" s="3"/>
      <c r="Q204" t="s">
        <v>57</v>
      </c>
      <c r="R204" t="s">
        <v>58</v>
      </c>
      <c r="S204" s="9" t="s">
        <v>393</v>
      </c>
      <c r="T204" t="s">
        <v>12</v>
      </c>
      <c r="U204" t="s">
        <v>53</v>
      </c>
      <c r="W204" t="s">
        <v>59</v>
      </c>
      <c r="X204" t="s">
        <v>107</v>
      </c>
      <c r="Y204" t="s">
        <v>60</v>
      </c>
    </row>
    <row r="205" spans="2:25" x14ac:dyDescent="0.2">
      <c r="B205">
        <v>203</v>
      </c>
      <c r="C205" t="s">
        <v>878</v>
      </c>
      <c r="D205" s="5">
        <v>26</v>
      </c>
      <c r="E205">
        <v>3</v>
      </c>
      <c r="F205">
        <v>2013</v>
      </c>
      <c r="I205" s="6">
        <v>15.4</v>
      </c>
      <c r="J205" s="2">
        <v>1296110.2</v>
      </c>
      <c r="K205" s="2" t="s">
        <v>15</v>
      </c>
      <c r="L205" s="2">
        <v>1100000</v>
      </c>
      <c r="M205" s="2" t="s">
        <v>173</v>
      </c>
      <c r="N205" s="2"/>
      <c r="O205" s="3">
        <v>45666</v>
      </c>
      <c r="P205" s="3"/>
      <c r="Q205" t="s">
        <v>57</v>
      </c>
      <c r="R205" t="s">
        <v>58</v>
      </c>
      <c r="S205" s="9" t="s">
        <v>394</v>
      </c>
      <c r="T205" t="s">
        <v>12</v>
      </c>
      <c r="U205" t="s">
        <v>53</v>
      </c>
      <c r="W205" t="s">
        <v>59</v>
      </c>
      <c r="X205" t="s">
        <v>107</v>
      </c>
      <c r="Y205" t="s">
        <v>60</v>
      </c>
    </row>
    <row r="206" spans="2:25" x14ac:dyDescent="0.2">
      <c r="B206">
        <v>204</v>
      </c>
      <c r="C206" t="s">
        <v>878</v>
      </c>
      <c r="D206" s="5">
        <v>26</v>
      </c>
      <c r="E206">
        <v>3</v>
      </c>
      <c r="F206">
        <v>2013</v>
      </c>
      <c r="I206" s="6">
        <v>15.4</v>
      </c>
      <c r="J206" s="2">
        <v>1296110.2</v>
      </c>
      <c r="K206" s="2" t="s">
        <v>15</v>
      </c>
      <c r="L206" s="2">
        <v>1100000</v>
      </c>
      <c r="M206" s="2" t="s">
        <v>173</v>
      </c>
      <c r="N206" s="2"/>
      <c r="O206" s="3">
        <v>45666</v>
      </c>
      <c r="P206" s="3"/>
      <c r="Q206" t="s">
        <v>57</v>
      </c>
      <c r="R206" t="s">
        <v>58</v>
      </c>
      <c r="S206" s="9" t="s">
        <v>395</v>
      </c>
      <c r="T206" t="s">
        <v>12</v>
      </c>
      <c r="U206" t="s">
        <v>53</v>
      </c>
      <c r="W206" t="s">
        <v>59</v>
      </c>
      <c r="X206" t="s">
        <v>107</v>
      </c>
      <c r="Y206" t="s">
        <v>60</v>
      </c>
    </row>
    <row r="207" spans="2:25" x14ac:dyDescent="0.2">
      <c r="B207">
        <v>205</v>
      </c>
      <c r="C207" t="s">
        <v>878</v>
      </c>
      <c r="D207" s="5">
        <v>26</v>
      </c>
      <c r="E207">
        <v>3</v>
      </c>
      <c r="F207">
        <v>2013</v>
      </c>
      <c r="I207" s="6">
        <v>15.4</v>
      </c>
      <c r="J207" s="2">
        <v>1296110.2</v>
      </c>
      <c r="K207" s="2" t="s">
        <v>15</v>
      </c>
      <c r="L207" s="2">
        <v>1100000</v>
      </c>
      <c r="M207" s="2" t="s">
        <v>173</v>
      </c>
      <c r="N207" s="2"/>
      <c r="O207" s="3">
        <v>45666</v>
      </c>
      <c r="P207" s="3"/>
      <c r="Q207" t="s">
        <v>57</v>
      </c>
      <c r="R207" t="s">
        <v>58</v>
      </c>
      <c r="S207" s="9" t="s">
        <v>396</v>
      </c>
      <c r="T207" t="s">
        <v>12</v>
      </c>
      <c r="U207" t="s">
        <v>53</v>
      </c>
      <c r="W207" t="s">
        <v>59</v>
      </c>
      <c r="X207" t="s">
        <v>107</v>
      </c>
      <c r="Y207" t="s">
        <v>60</v>
      </c>
    </row>
    <row r="208" spans="2:25" x14ac:dyDescent="0.2">
      <c r="B208">
        <v>206</v>
      </c>
      <c r="C208" t="s">
        <v>878</v>
      </c>
      <c r="D208" s="5">
        <v>26</v>
      </c>
      <c r="E208">
        <v>3</v>
      </c>
      <c r="F208">
        <v>2013</v>
      </c>
      <c r="I208" s="6">
        <v>15</v>
      </c>
      <c r="J208" s="2">
        <v>1262445</v>
      </c>
      <c r="K208" s="2" t="s">
        <v>15</v>
      </c>
      <c r="L208" s="2">
        <v>1100000</v>
      </c>
      <c r="M208" s="2" t="s">
        <v>173</v>
      </c>
      <c r="N208" s="2"/>
      <c r="O208" s="3">
        <v>45666</v>
      </c>
      <c r="P208" s="3"/>
      <c r="Q208" t="s">
        <v>57</v>
      </c>
      <c r="R208" t="s">
        <v>58</v>
      </c>
      <c r="S208" s="9" t="s">
        <v>397</v>
      </c>
      <c r="T208" t="s">
        <v>12</v>
      </c>
      <c r="U208" t="s">
        <v>53</v>
      </c>
      <c r="W208" t="s">
        <v>59</v>
      </c>
      <c r="X208" t="s">
        <v>107</v>
      </c>
      <c r="Y208" t="s">
        <v>60</v>
      </c>
    </row>
    <row r="209" spans="2:25" x14ac:dyDescent="0.2">
      <c r="B209">
        <v>207</v>
      </c>
      <c r="C209" t="s">
        <v>878</v>
      </c>
      <c r="D209" s="5">
        <v>26</v>
      </c>
      <c r="E209">
        <v>3</v>
      </c>
      <c r="F209">
        <v>2013</v>
      </c>
      <c r="I209" s="6">
        <v>10.8</v>
      </c>
      <c r="J209" s="2">
        <v>908960.4</v>
      </c>
      <c r="K209" s="2">
        <v>1590680.7</v>
      </c>
      <c r="L209" s="2">
        <v>1100000</v>
      </c>
      <c r="M209" s="2" t="s">
        <v>173</v>
      </c>
      <c r="N209" s="2"/>
      <c r="O209" s="3">
        <v>45666</v>
      </c>
      <c r="P209" s="3"/>
      <c r="Q209" t="s">
        <v>57</v>
      </c>
      <c r="R209" t="s">
        <v>58</v>
      </c>
      <c r="S209" s="9" t="s">
        <v>398</v>
      </c>
      <c r="T209" t="s">
        <v>12</v>
      </c>
      <c r="U209" t="s">
        <v>53</v>
      </c>
      <c r="W209" t="s">
        <v>59</v>
      </c>
      <c r="X209" t="s">
        <v>107</v>
      </c>
      <c r="Y209" t="s">
        <v>60</v>
      </c>
    </row>
    <row r="210" spans="2:25" x14ac:dyDescent="0.2">
      <c r="B210">
        <v>208</v>
      </c>
      <c r="C210" t="s">
        <v>878</v>
      </c>
      <c r="D210" s="5">
        <v>26</v>
      </c>
      <c r="E210">
        <v>3</v>
      </c>
      <c r="F210">
        <v>2013</v>
      </c>
      <c r="I210" s="6">
        <v>15.4</v>
      </c>
      <c r="J210" s="2">
        <v>1296110.2</v>
      </c>
      <c r="K210" s="2" t="s">
        <v>15</v>
      </c>
      <c r="L210" s="2">
        <v>1100000</v>
      </c>
      <c r="M210" s="2" t="s">
        <v>173</v>
      </c>
      <c r="N210" s="2"/>
      <c r="O210" s="3">
        <v>45666</v>
      </c>
      <c r="P210" s="3"/>
      <c r="Q210" t="s">
        <v>57</v>
      </c>
      <c r="R210" t="s">
        <v>58</v>
      </c>
      <c r="S210" s="9" t="s">
        <v>399</v>
      </c>
      <c r="T210" t="s">
        <v>12</v>
      </c>
      <c r="U210" t="s">
        <v>53</v>
      </c>
      <c r="W210" t="s">
        <v>59</v>
      </c>
      <c r="X210" t="s">
        <v>107</v>
      </c>
      <c r="Y210" t="s">
        <v>60</v>
      </c>
    </row>
    <row r="211" spans="2:25" x14ac:dyDescent="0.2">
      <c r="B211">
        <v>209</v>
      </c>
      <c r="C211" t="s">
        <v>878</v>
      </c>
      <c r="D211" s="5">
        <v>26</v>
      </c>
      <c r="E211">
        <v>3</v>
      </c>
      <c r="F211">
        <v>2013</v>
      </c>
      <c r="I211" s="6">
        <v>15.4</v>
      </c>
      <c r="J211" s="2">
        <v>1296110.2</v>
      </c>
      <c r="K211" s="2" t="s">
        <v>15</v>
      </c>
      <c r="L211" s="2">
        <v>1100000</v>
      </c>
      <c r="M211" s="2" t="s">
        <v>173</v>
      </c>
      <c r="N211" s="2"/>
      <c r="O211" s="3">
        <v>45666</v>
      </c>
      <c r="P211" s="3"/>
      <c r="Q211" t="s">
        <v>57</v>
      </c>
      <c r="R211" t="s">
        <v>58</v>
      </c>
      <c r="S211" s="9" t="s">
        <v>400</v>
      </c>
      <c r="T211" t="s">
        <v>12</v>
      </c>
      <c r="U211" t="s">
        <v>53</v>
      </c>
      <c r="W211" t="s">
        <v>59</v>
      </c>
      <c r="X211" t="s">
        <v>107</v>
      </c>
      <c r="Y211" t="s">
        <v>60</v>
      </c>
    </row>
    <row r="212" spans="2:25" x14ac:dyDescent="0.2">
      <c r="B212">
        <v>210</v>
      </c>
      <c r="C212" t="s">
        <v>878</v>
      </c>
      <c r="D212" s="5">
        <v>26</v>
      </c>
      <c r="E212">
        <v>3</v>
      </c>
      <c r="F212">
        <v>2013</v>
      </c>
      <c r="I212" s="6">
        <v>13.8</v>
      </c>
      <c r="J212" s="2">
        <v>1161449.3999999999</v>
      </c>
      <c r="K212" s="2" t="s">
        <v>15</v>
      </c>
      <c r="L212" s="2">
        <v>1100000</v>
      </c>
      <c r="M212" s="2" t="s">
        <v>173</v>
      </c>
      <c r="N212" s="2"/>
      <c r="O212" s="3">
        <v>45666</v>
      </c>
      <c r="P212" s="3"/>
      <c r="Q212" t="s">
        <v>57</v>
      </c>
      <c r="R212" t="s">
        <v>58</v>
      </c>
      <c r="S212" s="9" t="s">
        <v>401</v>
      </c>
      <c r="T212" t="s">
        <v>12</v>
      </c>
      <c r="U212" t="s">
        <v>53</v>
      </c>
      <c r="W212" t="s">
        <v>59</v>
      </c>
      <c r="X212" t="s">
        <v>107</v>
      </c>
      <c r="Y212" t="s">
        <v>60</v>
      </c>
    </row>
    <row r="213" spans="2:25" x14ac:dyDescent="0.2">
      <c r="B213">
        <v>211</v>
      </c>
      <c r="C213" t="s">
        <v>878</v>
      </c>
      <c r="D213" s="5">
        <v>26</v>
      </c>
      <c r="E213">
        <v>3</v>
      </c>
      <c r="F213">
        <v>2013</v>
      </c>
      <c r="I213" s="6">
        <v>14.8</v>
      </c>
      <c r="J213" s="2">
        <v>1245612.3999999999</v>
      </c>
      <c r="K213" s="2" t="s">
        <v>15</v>
      </c>
      <c r="L213" s="2">
        <v>1100000</v>
      </c>
      <c r="M213" s="2" t="s">
        <v>173</v>
      </c>
      <c r="N213" s="2"/>
      <c r="O213" s="3">
        <v>45666</v>
      </c>
      <c r="P213" s="3"/>
      <c r="Q213" t="s">
        <v>57</v>
      </c>
      <c r="R213" t="s">
        <v>58</v>
      </c>
      <c r="S213" s="9" t="s">
        <v>402</v>
      </c>
      <c r="T213" t="s">
        <v>12</v>
      </c>
      <c r="U213" t="s">
        <v>53</v>
      </c>
      <c r="W213" t="s">
        <v>59</v>
      </c>
      <c r="X213" t="s">
        <v>107</v>
      </c>
      <c r="Y213" t="s">
        <v>60</v>
      </c>
    </row>
    <row r="214" spans="2:25" x14ac:dyDescent="0.2">
      <c r="B214">
        <v>212</v>
      </c>
      <c r="C214" t="s">
        <v>878</v>
      </c>
      <c r="D214" s="5">
        <v>26</v>
      </c>
      <c r="E214">
        <v>3</v>
      </c>
      <c r="F214">
        <v>2013</v>
      </c>
      <c r="I214" s="6">
        <v>15.5</v>
      </c>
      <c r="J214" s="2">
        <v>1304526.5</v>
      </c>
      <c r="K214" s="2" t="s">
        <v>15</v>
      </c>
      <c r="L214" s="2">
        <v>1100000</v>
      </c>
      <c r="M214" s="2" t="s">
        <v>173</v>
      </c>
      <c r="N214" s="2"/>
      <c r="O214" s="3">
        <v>45666</v>
      </c>
      <c r="P214" s="3"/>
      <c r="Q214" t="s">
        <v>57</v>
      </c>
      <c r="R214" t="s">
        <v>58</v>
      </c>
      <c r="S214" s="9" t="s">
        <v>403</v>
      </c>
      <c r="T214" t="s">
        <v>12</v>
      </c>
      <c r="U214" t="s">
        <v>53</v>
      </c>
      <c r="W214" t="s">
        <v>59</v>
      </c>
      <c r="X214" t="s">
        <v>107</v>
      </c>
      <c r="Y214" t="s">
        <v>60</v>
      </c>
    </row>
    <row r="215" spans="2:25" x14ac:dyDescent="0.2">
      <c r="B215">
        <v>213</v>
      </c>
      <c r="C215" t="s">
        <v>878</v>
      </c>
      <c r="D215" s="5">
        <v>26</v>
      </c>
      <c r="E215">
        <v>3</v>
      </c>
      <c r="F215">
        <v>2013</v>
      </c>
      <c r="I215" s="6">
        <v>15.4</v>
      </c>
      <c r="J215" s="2">
        <v>1296110.2</v>
      </c>
      <c r="K215" s="2" t="s">
        <v>15</v>
      </c>
      <c r="L215" s="2">
        <v>1100000</v>
      </c>
      <c r="M215" s="2" t="s">
        <v>173</v>
      </c>
      <c r="N215" s="2"/>
      <c r="O215" s="3">
        <v>45666</v>
      </c>
      <c r="P215" s="3"/>
      <c r="Q215" t="s">
        <v>57</v>
      </c>
      <c r="R215" t="s">
        <v>58</v>
      </c>
      <c r="S215" s="9" t="s">
        <v>404</v>
      </c>
      <c r="T215" t="s">
        <v>12</v>
      </c>
      <c r="U215" t="s">
        <v>53</v>
      </c>
      <c r="W215" t="s">
        <v>59</v>
      </c>
      <c r="X215" t="s">
        <v>107</v>
      </c>
      <c r="Y215" t="s">
        <v>60</v>
      </c>
    </row>
    <row r="216" spans="2:25" x14ac:dyDescent="0.2">
      <c r="B216">
        <v>214</v>
      </c>
      <c r="C216" t="s">
        <v>878</v>
      </c>
      <c r="D216" s="5">
        <v>26</v>
      </c>
      <c r="E216">
        <v>3</v>
      </c>
      <c r="F216">
        <v>2013</v>
      </c>
      <c r="I216" s="6">
        <v>15.4</v>
      </c>
      <c r="J216" s="2">
        <v>1296110.2</v>
      </c>
      <c r="K216" s="2" t="s">
        <v>15</v>
      </c>
      <c r="L216" s="2">
        <v>1100000</v>
      </c>
      <c r="M216" s="2" t="s">
        <v>173</v>
      </c>
      <c r="N216" s="2"/>
      <c r="O216" s="3">
        <v>45672</v>
      </c>
      <c r="P216" s="3"/>
      <c r="Q216" t="s">
        <v>57</v>
      </c>
      <c r="R216" t="s">
        <v>58</v>
      </c>
      <c r="S216" s="9" t="s">
        <v>407</v>
      </c>
      <c r="T216" t="s">
        <v>12</v>
      </c>
      <c r="U216" t="s">
        <v>53</v>
      </c>
      <c r="W216" t="s">
        <v>59</v>
      </c>
      <c r="X216" t="s">
        <v>107</v>
      </c>
      <c r="Y216" t="s">
        <v>60</v>
      </c>
    </row>
    <row r="217" spans="2:25" x14ac:dyDescent="0.2">
      <c r="B217">
        <v>215</v>
      </c>
      <c r="C217" t="s">
        <v>878</v>
      </c>
      <c r="D217" s="5">
        <v>26</v>
      </c>
      <c r="E217">
        <v>3</v>
      </c>
      <c r="F217">
        <v>2013</v>
      </c>
      <c r="I217" s="6">
        <v>15.4</v>
      </c>
      <c r="J217" s="2">
        <v>1296110.2</v>
      </c>
      <c r="K217" s="2" t="s">
        <v>15</v>
      </c>
      <c r="L217" s="2">
        <v>1100000</v>
      </c>
      <c r="M217" s="2" t="s">
        <v>173</v>
      </c>
      <c r="N217" s="2"/>
      <c r="O217" s="3">
        <v>45672</v>
      </c>
      <c r="P217" s="3"/>
      <c r="Q217" t="s">
        <v>57</v>
      </c>
      <c r="R217" t="s">
        <v>58</v>
      </c>
      <c r="S217" s="9" t="s">
        <v>408</v>
      </c>
      <c r="T217" t="s">
        <v>12</v>
      </c>
      <c r="U217" t="s">
        <v>53</v>
      </c>
      <c r="W217" t="s">
        <v>59</v>
      </c>
      <c r="X217" t="s">
        <v>107</v>
      </c>
      <c r="Y217" t="s">
        <v>60</v>
      </c>
    </row>
    <row r="218" spans="2:25" x14ac:dyDescent="0.2">
      <c r="B218">
        <v>216</v>
      </c>
      <c r="C218" t="s">
        <v>878</v>
      </c>
      <c r="D218" s="5">
        <v>26</v>
      </c>
      <c r="E218">
        <v>3</v>
      </c>
      <c r="F218">
        <v>2013</v>
      </c>
      <c r="I218" s="6">
        <v>15.4</v>
      </c>
      <c r="J218" s="2">
        <v>1296110.2</v>
      </c>
      <c r="K218" s="2" t="s">
        <v>15</v>
      </c>
      <c r="L218" s="2">
        <v>1100000</v>
      </c>
      <c r="M218" s="2" t="s">
        <v>173</v>
      </c>
      <c r="N218" s="2"/>
      <c r="O218" s="3">
        <v>45672</v>
      </c>
      <c r="P218" s="3"/>
      <c r="Q218" t="s">
        <v>57</v>
      </c>
      <c r="R218" t="s">
        <v>58</v>
      </c>
      <c r="S218" s="9" t="s">
        <v>409</v>
      </c>
      <c r="T218" t="s">
        <v>12</v>
      </c>
      <c r="U218" t="s">
        <v>53</v>
      </c>
      <c r="W218" t="s">
        <v>59</v>
      </c>
      <c r="X218" t="s">
        <v>107</v>
      </c>
      <c r="Y218" t="s">
        <v>60</v>
      </c>
    </row>
    <row r="219" spans="2:25" x14ac:dyDescent="0.2">
      <c r="B219">
        <v>217</v>
      </c>
      <c r="C219" t="s">
        <v>878</v>
      </c>
      <c r="D219" s="5">
        <v>26</v>
      </c>
      <c r="E219">
        <v>3</v>
      </c>
      <c r="F219">
        <v>2013</v>
      </c>
      <c r="I219" s="6">
        <v>17</v>
      </c>
      <c r="J219" s="2">
        <v>1430771</v>
      </c>
      <c r="K219" s="2" t="s">
        <v>15</v>
      </c>
      <c r="L219" s="2">
        <v>1100000</v>
      </c>
      <c r="M219" s="2" t="s">
        <v>173</v>
      </c>
      <c r="N219" s="2"/>
      <c r="O219" s="3">
        <v>45672</v>
      </c>
      <c r="P219" s="3"/>
      <c r="Q219" t="s">
        <v>57</v>
      </c>
      <c r="R219" t="s">
        <v>58</v>
      </c>
      <c r="S219" s="9" t="s">
        <v>410</v>
      </c>
      <c r="T219" t="s">
        <v>12</v>
      </c>
      <c r="U219" t="s">
        <v>53</v>
      </c>
      <c r="W219" t="s">
        <v>59</v>
      </c>
      <c r="X219" t="s">
        <v>107</v>
      </c>
      <c r="Y219" t="s">
        <v>60</v>
      </c>
    </row>
    <row r="220" spans="2:25" x14ac:dyDescent="0.2">
      <c r="B220">
        <v>218</v>
      </c>
      <c r="C220" t="s">
        <v>878</v>
      </c>
      <c r="D220" s="5">
        <v>26</v>
      </c>
      <c r="E220">
        <v>3</v>
      </c>
      <c r="F220">
        <v>2013</v>
      </c>
      <c r="I220" s="6">
        <v>15.4</v>
      </c>
      <c r="J220" s="2">
        <v>1296110.2</v>
      </c>
      <c r="K220" s="2" t="s">
        <v>15</v>
      </c>
      <c r="L220" s="2">
        <v>1100000</v>
      </c>
      <c r="M220" s="2" t="s">
        <v>173</v>
      </c>
      <c r="N220" s="2"/>
      <c r="O220" s="3">
        <v>45672</v>
      </c>
      <c r="P220" s="3"/>
      <c r="Q220" t="s">
        <v>57</v>
      </c>
      <c r="R220" t="s">
        <v>58</v>
      </c>
      <c r="S220" s="9" t="s">
        <v>411</v>
      </c>
      <c r="T220" t="s">
        <v>12</v>
      </c>
      <c r="U220" t="s">
        <v>53</v>
      </c>
      <c r="W220" t="s">
        <v>59</v>
      </c>
      <c r="X220" t="s">
        <v>107</v>
      </c>
      <c r="Y220" t="s">
        <v>60</v>
      </c>
    </row>
    <row r="221" spans="2:25" x14ac:dyDescent="0.2">
      <c r="B221">
        <v>219</v>
      </c>
      <c r="C221" t="s">
        <v>878</v>
      </c>
      <c r="D221" s="5">
        <v>26</v>
      </c>
      <c r="E221">
        <v>3</v>
      </c>
      <c r="F221">
        <v>2013</v>
      </c>
      <c r="I221" s="6">
        <v>15.4</v>
      </c>
      <c r="J221" s="2">
        <v>1296110.2</v>
      </c>
      <c r="K221" s="2" t="s">
        <v>15</v>
      </c>
      <c r="L221" s="2">
        <v>1100000</v>
      </c>
      <c r="M221" s="2" t="s">
        <v>173</v>
      </c>
      <c r="N221" s="2"/>
      <c r="O221" s="3">
        <v>45672</v>
      </c>
      <c r="P221" s="3"/>
      <c r="Q221" t="s">
        <v>57</v>
      </c>
      <c r="R221" t="s">
        <v>58</v>
      </c>
      <c r="S221" s="9" t="s">
        <v>412</v>
      </c>
      <c r="T221" t="s">
        <v>12</v>
      </c>
      <c r="U221" t="s">
        <v>53</v>
      </c>
      <c r="W221" t="s">
        <v>59</v>
      </c>
      <c r="X221" t="s">
        <v>107</v>
      </c>
      <c r="Y221" t="s">
        <v>60</v>
      </c>
    </row>
    <row r="222" spans="2:25" x14ac:dyDescent="0.2">
      <c r="B222">
        <v>220</v>
      </c>
      <c r="C222" t="s">
        <v>878</v>
      </c>
      <c r="D222" s="5">
        <v>26</v>
      </c>
      <c r="E222">
        <v>3</v>
      </c>
      <c r="F222">
        <v>2013</v>
      </c>
      <c r="I222" s="6">
        <v>15</v>
      </c>
      <c r="J222" s="2">
        <v>1262445</v>
      </c>
      <c r="K222" s="2" t="s">
        <v>15</v>
      </c>
      <c r="L222" s="2">
        <v>1100000</v>
      </c>
      <c r="M222" s="2" t="s">
        <v>173</v>
      </c>
      <c r="N222" s="2"/>
      <c r="O222" s="3">
        <v>45672</v>
      </c>
      <c r="P222" s="3"/>
      <c r="Q222" t="s">
        <v>57</v>
      </c>
      <c r="R222" t="s">
        <v>58</v>
      </c>
      <c r="S222" s="9" t="s">
        <v>413</v>
      </c>
      <c r="T222" t="s">
        <v>12</v>
      </c>
      <c r="U222" t="s">
        <v>53</v>
      </c>
      <c r="W222" t="s">
        <v>59</v>
      </c>
      <c r="X222" t="s">
        <v>107</v>
      </c>
      <c r="Y222" t="s">
        <v>60</v>
      </c>
    </row>
    <row r="223" spans="2:25" x14ac:dyDescent="0.2">
      <c r="B223">
        <v>221</v>
      </c>
      <c r="C223" t="s">
        <v>878</v>
      </c>
      <c r="D223" s="5">
        <v>26</v>
      </c>
      <c r="E223">
        <v>3</v>
      </c>
      <c r="F223">
        <v>2013</v>
      </c>
      <c r="I223" s="6">
        <v>15</v>
      </c>
      <c r="J223" s="2">
        <v>1262445</v>
      </c>
      <c r="K223" s="2">
        <v>1262445</v>
      </c>
      <c r="L223" s="2">
        <v>1100000</v>
      </c>
      <c r="M223" s="2" t="s">
        <v>173</v>
      </c>
      <c r="N223" s="2"/>
      <c r="O223" s="3">
        <v>45672</v>
      </c>
      <c r="P223" s="3"/>
      <c r="Q223" t="s">
        <v>57</v>
      </c>
      <c r="R223" t="s">
        <v>58</v>
      </c>
      <c r="S223" s="9" t="s">
        <v>415</v>
      </c>
      <c r="T223" t="s">
        <v>12</v>
      </c>
      <c r="U223" t="s">
        <v>53</v>
      </c>
      <c r="W223" t="s">
        <v>59</v>
      </c>
      <c r="X223" t="s">
        <v>107</v>
      </c>
      <c r="Y223" t="s">
        <v>60</v>
      </c>
    </row>
    <row r="224" spans="2:25" x14ac:dyDescent="0.2">
      <c r="B224">
        <v>222</v>
      </c>
      <c r="C224" t="s">
        <v>878</v>
      </c>
      <c r="D224" s="5">
        <v>26</v>
      </c>
      <c r="E224">
        <v>3</v>
      </c>
      <c r="F224">
        <v>2013</v>
      </c>
      <c r="I224" s="6">
        <v>15</v>
      </c>
      <c r="J224" s="2">
        <v>1262445</v>
      </c>
      <c r="K224" s="2" t="s">
        <v>15</v>
      </c>
      <c r="L224" s="2">
        <v>1100000</v>
      </c>
      <c r="M224" s="2" t="s">
        <v>173</v>
      </c>
      <c r="N224" s="2"/>
      <c r="O224" s="3">
        <v>45672</v>
      </c>
      <c r="P224" s="3"/>
      <c r="Q224" t="s">
        <v>57</v>
      </c>
      <c r="R224" t="s">
        <v>58</v>
      </c>
      <c r="S224" s="9" t="s">
        <v>416</v>
      </c>
      <c r="T224" t="s">
        <v>12</v>
      </c>
      <c r="U224" t="s">
        <v>53</v>
      </c>
      <c r="W224" t="s">
        <v>59</v>
      </c>
      <c r="X224" t="s">
        <v>107</v>
      </c>
      <c r="Y224" t="s">
        <v>60</v>
      </c>
    </row>
    <row r="225" spans="2:26" x14ac:dyDescent="0.2">
      <c r="B225">
        <v>223</v>
      </c>
      <c r="C225" t="s">
        <v>878</v>
      </c>
      <c r="D225" s="5">
        <v>26</v>
      </c>
      <c r="E225">
        <v>3</v>
      </c>
      <c r="F225">
        <v>2013</v>
      </c>
      <c r="I225" s="6">
        <v>15.4</v>
      </c>
      <c r="J225" s="2">
        <v>1296110.2</v>
      </c>
      <c r="K225" s="2" t="s">
        <v>15</v>
      </c>
      <c r="L225" s="2">
        <v>1100000</v>
      </c>
      <c r="M225" s="2" t="s">
        <v>173</v>
      </c>
      <c r="N225" s="2"/>
      <c r="O225" s="3">
        <v>45672</v>
      </c>
      <c r="P225" s="3"/>
      <c r="Q225" t="s">
        <v>57</v>
      </c>
      <c r="R225" t="s">
        <v>58</v>
      </c>
      <c r="S225" s="9" t="s">
        <v>417</v>
      </c>
      <c r="T225" t="s">
        <v>12</v>
      </c>
      <c r="U225" t="s">
        <v>53</v>
      </c>
      <c r="W225" t="s">
        <v>59</v>
      </c>
      <c r="X225" t="s">
        <v>107</v>
      </c>
      <c r="Y225" t="s">
        <v>60</v>
      </c>
    </row>
    <row r="226" spans="2:26" x14ac:dyDescent="0.2">
      <c r="B226">
        <v>224</v>
      </c>
      <c r="C226" t="s">
        <v>878</v>
      </c>
      <c r="D226" s="5">
        <v>26</v>
      </c>
      <c r="E226">
        <v>3</v>
      </c>
      <c r="F226">
        <v>2013</v>
      </c>
      <c r="I226" s="6">
        <v>16.5</v>
      </c>
      <c r="J226" s="2">
        <v>1388689.5</v>
      </c>
      <c r="K226" s="2" t="s">
        <v>15</v>
      </c>
      <c r="L226" s="2">
        <v>1100000</v>
      </c>
      <c r="M226" s="2" t="s">
        <v>173</v>
      </c>
      <c r="N226" s="2"/>
      <c r="O226" s="3">
        <v>45672</v>
      </c>
      <c r="P226" s="3"/>
      <c r="Q226" t="s">
        <v>57</v>
      </c>
      <c r="R226" t="s">
        <v>58</v>
      </c>
      <c r="S226" s="9" t="s">
        <v>418</v>
      </c>
      <c r="T226" t="s">
        <v>12</v>
      </c>
      <c r="U226" t="s">
        <v>53</v>
      </c>
      <c r="W226" t="s">
        <v>59</v>
      </c>
      <c r="X226" t="s">
        <v>107</v>
      </c>
      <c r="Y226" t="s">
        <v>60</v>
      </c>
    </row>
    <row r="227" spans="2:26" x14ac:dyDescent="0.2">
      <c r="B227">
        <v>225</v>
      </c>
      <c r="C227" t="s">
        <v>878</v>
      </c>
      <c r="D227" s="5">
        <v>26</v>
      </c>
      <c r="E227">
        <v>3</v>
      </c>
      <c r="F227">
        <v>2013</v>
      </c>
      <c r="I227" s="6">
        <v>12.6</v>
      </c>
      <c r="J227" s="2">
        <v>1060453.8</v>
      </c>
      <c r="K227" s="2" t="s">
        <v>15</v>
      </c>
      <c r="L227" s="2">
        <v>1100000</v>
      </c>
      <c r="M227" s="2" t="s">
        <v>173</v>
      </c>
      <c r="N227" s="2"/>
      <c r="O227" s="3">
        <v>45672</v>
      </c>
      <c r="P227" s="3"/>
      <c r="Q227" t="s">
        <v>57</v>
      </c>
      <c r="R227" t="s">
        <v>58</v>
      </c>
      <c r="S227" s="9" t="s">
        <v>419</v>
      </c>
      <c r="T227" t="s">
        <v>12</v>
      </c>
      <c r="U227" t="s">
        <v>53</v>
      </c>
      <c r="W227" t="s">
        <v>59</v>
      </c>
      <c r="X227" t="s">
        <v>107</v>
      </c>
      <c r="Y227" t="s">
        <v>60</v>
      </c>
    </row>
    <row r="228" spans="2:26" x14ac:dyDescent="0.2">
      <c r="B228">
        <v>226</v>
      </c>
      <c r="C228" t="s">
        <v>878</v>
      </c>
      <c r="D228" s="5">
        <v>26</v>
      </c>
      <c r="E228">
        <v>3</v>
      </c>
      <c r="F228">
        <v>2013</v>
      </c>
      <c r="I228" s="6">
        <v>13.2</v>
      </c>
      <c r="J228" s="2">
        <v>1110951.6000000001</v>
      </c>
      <c r="K228" s="2" t="s">
        <v>15</v>
      </c>
      <c r="L228" s="2">
        <v>1100000</v>
      </c>
      <c r="M228" s="2" t="s">
        <v>173</v>
      </c>
      <c r="N228" s="2"/>
      <c r="O228" s="3">
        <v>45672</v>
      </c>
      <c r="P228" s="3"/>
      <c r="Q228" t="s">
        <v>57</v>
      </c>
      <c r="R228" t="s">
        <v>58</v>
      </c>
      <c r="S228" s="9" t="s">
        <v>420</v>
      </c>
      <c r="T228" t="s">
        <v>12</v>
      </c>
      <c r="U228" t="s">
        <v>53</v>
      </c>
      <c r="W228" t="s">
        <v>59</v>
      </c>
      <c r="X228" t="s">
        <v>107</v>
      </c>
      <c r="Y228" t="s">
        <v>60</v>
      </c>
    </row>
    <row r="229" spans="2:26" x14ac:dyDescent="0.2">
      <c r="B229">
        <v>227</v>
      </c>
      <c r="C229" t="s">
        <v>878</v>
      </c>
      <c r="D229" s="5">
        <v>26</v>
      </c>
      <c r="E229">
        <v>3</v>
      </c>
      <c r="F229">
        <v>2013</v>
      </c>
      <c r="I229" s="6">
        <v>14.7</v>
      </c>
      <c r="J229" s="2">
        <v>1237196.1000000001</v>
      </c>
      <c r="K229" s="2" t="s">
        <v>15</v>
      </c>
      <c r="L229" s="2">
        <v>1100000</v>
      </c>
      <c r="M229" s="2" t="s">
        <v>173</v>
      </c>
      <c r="N229" s="2"/>
      <c r="O229" s="3">
        <v>45672</v>
      </c>
      <c r="P229" s="3"/>
      <c r="Q229" t="s">
        <v>57</v>
      </c>
      <c r="R229" t="s">
        <v>58</v>
      </c>
      <c r="S229" s="9" t="s">
        <v>421</v>
      </c>
      <c r="T229" t="s">
        <v>12</v>
      </c>
      <c r="U229" t="s">
        <v>53</v>
      </c>
      <c r="W229" t="s">
        <v>59</v>
      </c>
      <c r="X229" t="s">
        <v>107</v>
      </c>
      <c r="Y229" t="s">
        <v>60</v>
      </c>
    </row>
    <row r="230" spans="2:26" x14ac:dyDescent="0.2">
      <c r="B230">
        <v>228</v>
      </c>
      <c r="C230" t="s">
        <v>878</v>
      </c>
      <c r="D230" s="5">
        <v>26</v>
      </c>
      <c r="E230">
        <v>3</v>
      </c>
      <c r="F230">
        <v>2013</v>
      </c>
      <c r="I230" s="6">
        <v>16</v>
      </c>
      <c r="J230" s="2">
        <v>1346608</v>
      </c>
      <c r="K230" s="2" t="s">
        <v>15</v>
      </c>
      <c r="L230" s="2">
        <v>1100000</v>
      </c>
      <c r="M230" s="2" t="s">
        <v>173</v>
      </c>
      <c r="N230" s="2"/>
      <c r="O230" s="3">
        <v>45672</v>
      </c>
      <c r="P230" s="3"/>
      <c r="Q230" t="s">
        <v>57</v>
      </c>
      <c r="R230" t="s">
        <v>58</v>
      </c>
      <c r="S230" s="9" t="s">
        <v>422</v>
      </c>
      <c r="T230" t="s">
        <v>12</v>
      </c>
      <c r="U230" t="s">
        <v>53</v>
      </c>
      <c r="W230" t="s">
        <v>59</v>
      </c>
      <c r="X230" t="s">
        <v>107</v>
      </c>
      <c r="Y230" t="s">
        <v>60</v>
      </c>
    </row>
    <row r="231" spans="2:26" x14ac:dyDescent="0.2">
      <c r="B231">
        <v>229</v>
      </c>
      <c r="C231" t="s">
        <v>878</v>
      </c>
      <c r="D231" s="5">
        <v>26</v>
      </c>
      <c r="E231">
        <v>3</v>
      </c>
      <c r="F231">
        <v>2013</v>
      </c>
      <c r="I231" s="6">
        <v>15.4</v>
      </c>
      <c r="J231" s="2">
        <v>1296110.2</v>
      </c>
      <c r="K231" s="2">
        <v>1296110.2</v>
      </c>
      <c r="L231" s="2">
        <v>1100000</v>
      </c>
      <c r="M231" s="2" t="s">
        <v>173</v>
      </c>
      <c r="N231" s="2"/>
      <c r="O231" s="3">
        <v>45672</v>
      </c>
      <c r="P231" s="3"/>
      <c r="Q231" t="s">
        <v>57</v>
      </c>
      <c r="R231" t="s">
        <v>58</v>
      </c>
      <c r="S231" s="9" t="s">
        <v>423</v>
      </c>
      <c r="T231" t="s">
        <v>12</v>
      </c>
      <c r="U231" t="s">
        <v>53</v>
      </c>
      <c r="W231" t="s">
        <v>59</v>
      </c>
      <c r="X231" t="s">
        <v>107</v>
      </c>
      <c r="Y231" t="s">
        <v>60</v>
      </c>
    </row>
    <row r="232" spans="2:26" x14ac:dyDescent="0.2">
      <c r="B232">
        <v>230</v>
      </c>
      <c r="C232" t="s">
        <v>878</v>
      </c>
      <c r="D232" s="5">
        <v>26</v>
      </c>
      <c r="E232">
        <v>3</v>
      </c>
      <c r="F232">
        <v>2013</v>
      </c>
      <c r="I232" s="6">
        <v>15.3</v>
      </c>
      <c r="J232" s="2">
        <v>1287693.8999999999</v>
      </c>
      <c r="K232" s="2" t="s">
        <v>15</v>
      </c>
      <c r="L232" s="2">
        <v>1100000</v>
      </c>
      <c r="M232" s="2" t="s">
        <v>173</v>
      </c>
      <c r="N232" s="2"/>
      <c r="O232" s="3">
        <v>45672</v>
      </c>
      <c r="P232" s="3"/>
      <c r="Q232" t="s">
        <v>57</v>
      </c>
      <c r="R232" t="s">
        <v>58</v>
      </c>
      <c r="S232" s="9" t="s">
        <v>424</v>
      </c>
      <c r="T232" t="s">
        <v>12</v>
      </c>
      <c r="U232" t="s">
        <v>53</v>
      </c>
      <c r="W232" t="s">
        <v>59</v>
      </c>
      <c r="X232" t="s">
        <v>107</v>
      </c>
      <c r="Y232" t="s">
        <v>60</v>
      </c>
    </row>
    <row r="233" spans="2:26" x14ac:dyDescent="0.2">
      <c r="B233">
        <v>231</v>
      </c>
      <c r="C233" t="s">
        <v>878</v>
      </c>
      <c r="D233" s="5">
        <v>26</v>
      </c>
      <c r="E233">
        <v>3</v>
      </c>
      <c r="F233">
        <v>2013</v>
      </c>
      <c r="I233" s="6">
        <v>16</v>
      </c>
      <c r="J233" s="2">
        <v>1346608</v>
      </c>
      <c r="K233" s="2" t="s">
        <v>15</v>
      </c>
      <c r="L233" s="2">
        <v>1100000</v>
      </c>
      <c r="M233" s="2" t="s">
        <v>173</v>
      </c>
      <c r="N233" s="2"/>
      <c r="O233" s="3">
        <v>45672</v>
      </c>
      <c r="P233" s="3"/>
      <c r="Q233" t="s">
        <v>57</v>
      </c>
      <c r="R233" t="s">
        <v>58</v>
      </c>
      <c r="S233" s="9" t="s">
        <v>425</v>
      </c>
      <c r="T233" t="s">
        <v>12</v>
      </c>
      <c r="U233" t="s">
        <v>53</v>
      </c>
      <c r="W233" t="s">
        <v>59</v>
      </c>
      <c r="X233" t="s">
        <v>107</v>
      </c>
      <c r="Y233" t="s">
        <v>60</v>
      </c>
    </row>
    <row r="234" spans="2:26" x14ac:dyDescent="0.2">
      <c r="B234">
        <v>232</v>
      </c>
      <c r="C234" t="s">
        <v>878</v>
      </c>
      <c r="D234" s="5">
        <v>26</v>
      </c>
      <c r="E234">
        <v>3</v>
      </c>
      <c r="F234">
        <v>2013</v>
      </c>
      <c r="I234" s="6">
        <v>15</v>
      </c>
      <c r="J234" s="2">
        <v>1262445</v>
      </c>
      <c r="K234" s="2" t="s">
        <v>15</v>
      </c>
      <c r="L234" s="2">
        <v>1100000</v>
      </c>
      <c r="M234" s="2" t="s">
        <v>173</v>
      </c>
      <c r="N234" s="2"/>
      <c r="O234" s="3">
        <v>45672</v>
      </c>
      <c r="P234" s="3"/>
      <c r="Q234" t="s">
        <v>57</v>
      </c>
      <c r="R234" t="s">
        <v>58</v>
      </c>
      <c r="S234" s="9" t="s">
        <v>426</v>
      </c>
      <c r="T234" t="s">
        <v>12</v>
      </c>
      <c r="U234" t="s">
        <v>53</v>
      </c>
      <c r="W234" t="s">
        <v>59</v>
      </c>
      <c r="X234" t="s">
        <v>107</v>
      </c>
      <c r="Y234" t="s">
        <v>60</v>
      </c>
    </row>
    <row r="235" spans="2:26" x14ac:dyDescent="0.2">
      <c r="B235">
        <v>233</v>
      </c>
      <c r="C235" t="s">
        <v>878</v>
      </c>
      <c r="D235" s="5">
        <v>26</v>
      </c>
      <c r="E235">
        <v>3</v>
      </c>
      <c r="F235">
        <v>2013</v>
      </c>
      <c r="H235">
        <v>133</v>
      </c>
      <c r="I235" s="6">
        <v>15.5</v>
      </c>
      <c r="J235" s="2">
        <v>1304526.5</v>
      </c>
      <c r="K235" s="2" t="s">
        <v>15</v>
      </c>
      <c r="L235" s="2">
        <v>1100000</v>
      </c>
      <c r="M235" s="2" t="s">
        <v>173</v>
      </c>
      <c r="N235" s="2">
        <v>260905.3</v>
      </c>
      <c r="O235" s="3">
        <v>45672</v>
      </c>
      <c r="P235" s="3"/>
      <c r="Q235" t="s">
        <v>57</v>
      </c>
      <c r="R235" t="s">
        <v>58</v>
      </c>
      <c r="S235" s="9" t="s">
        <v>427</v>
      </c>
      <c r="T235" t="s">
        <v>12</v>
      </c>
      <c r="U235" t="s">
        <v>53</v>
      </c>
      <c r="W235" t="s">
        <v>59</v>
      </c>
      <c r="X235" t="s">
        <v>107</v>
      </c>
      <c r="Y235" t="s">
        <v>60</v>
      </c>
      <c r="Z235" t="s">
        <v>428</v>
      </c>
    </row>
    <row r="236" spans="2:26" x14ac:dyDescent="0.2">
      <c r="B236">
        <v>234</v>
      </c>
      <c r="C236" t="s">
        <v>878</v>
      </c>
      <c r="D236" s="5">
        <v>26</v>
      </c>
      <c r="E236">
        <v>3</v>
      </c>
      <c r="F236">
        <v>2013</v>
      </c>
      <c r="I236" s="6">
        <v>14.8</v>
      </c>
      <c r="J236" s="2">
        <v>1245612.3999999999</v>
      </c>
      <c r="K236" s="2" t="s">
        <v>15</v>
      </c>
      <c r="L236" s="2">
        <v>1100000</v>
      </c>
      <c r="M236" s="2" t="s">
        <v>173</v>
      </c>
      <c r="N236" s="2"/>
      <c r="O236" s="3">
        <v>45671</v>
      </c>
      <c r="P236" s="3"/>
      <c r="Q236" t="s">
        <v>57</v>
      </c>
      <c r="R236" t="s">
        <v>58</v>
      </c>
      <c r="S236" s="9" t="s">
        <v>429</v>
      </c>
      <c r="T236" t="s">
        <v>12</v>
      </c>
      <c r="U236" t="s">
        <v>53</v>
      </c>
      <c r="W236" t="s">
        <v>59</v>
      </c>
      <c r="X236" t="s">
        <v>107</v>
      </c>
      <c r="Y236" t="s">
        <v>60</v>
      </c>
    </row>
    <row r="237" spans="2:26" x14ac:dyDescent="0.2">
      <c r="B237">
        <v>235</v>
      </c>
      <c r="C237" t="s">
        <v>878</v>
      </c>
      <c r="D237" s="5">
        <v>26</v>
      </c>
      <c r="E237">
        <v>3</v>
      </c>
      <c r="F237">
        <v>2013</v>
      </c>
      <c r="I237" s="6">
        <v>11.3</v>
      </c>
      <c r="J237" s="2">
        <v>951041.9</v>
      </c>
      <c r="K237" s="2">
        <v>951041.9</v>
      </c>
      <c r="L237" s="2">
        <v>1100000</v>
      </c>
      <c r="M237" s="2" t="s">
        <v>173</v>
      </c>
      <c r="N237" s="2"/>
      <c r="O237" s="3">
        <v>45671</v>
      </c>
      <c r="P237" s="3"/>
      <c r="Q237" t="s">
        <v>57</v>
      </c>
      <c r="R237" t="s">
        <v>58</v>
      </c>
      <c r="S237" s="9" t="s">
        <v>430</v>
      </c>
      <c r="T237" t="s">
        <v>12</v>
      </c>
      <c r="U237" t="s">
        <v>53</v>
      </c>
      <c r="W237" t="s">
        <v>59</v>
      </c>
      <c r="X237" t="s">
        <v>107</v>
      </c>
      <c r="Y237" t="s">
        <v>60</v>
      </c>
    </row>
    <row r="238" spans="2:26" x14ac:dyDescent="0.2">
      <c r="B238">
        <v>236</v>
      </c>
      <c r="C238" t="s">
        <v>878</v>
      </c>
      <c r="D238" s="5">
        <v>26</v>
      </c>
      <c r="E238">
        <v>3</v>
      </c>
      <c r="F238">
        <v>2013</v>
      </c>
      <c r="I238" s="6">
        <v>12.3</v>
      </c>
      <c r="J238" s="2">
        <v>1035204.9</v>
      </c>
      <c r="K238" s="2">
        <v>1035204.9</v>
      </c>
      <c r="L238" s="2">
        <v>1100000</v>
      </c>
      <c r="M238" s="2" t="s">
        <v>173</v>
      </c>
      <c r="N238" s="2"/>
      <c r="O238" s="3">
        <v>45671</v>
      </c>
      <c r="P238" s="3"/>
      <c r="Q238" t="s">
        <v>57</v>
      </c>
      <c r="R238" t="s">
        <v>58</v>
      </c>
      <c r="S238" s="9" t="s">
        <v>431</v>
      </c>
      <c r="T238" t="s">
        <v>12</v>
      </c>
      <c r="U238" t="s">
        <v>53</v>
      </c>
      <c r="W238" t="s">
        <v>59</v>
      </c>
      <c r="X238" t="s">
        <v>107</v>
      </c>
      <c r="Y238" t="s">
        <v>60</v>
      </c>
    </row>
    <row r="239" spans="2:26" x14ac:dyDescent="0.2">
      <c r="B239">
        <v>237</v>
      </c>
      <c r="C239" t="s">
        <v>878</v>
      </c>
      <c r="D239" s="5">
        <v>26</v>
      </c>
      <c r="E239">
        <v>3</v>
      </c>
      <c r="F239">
        <v>2013</v>
      </c>
      <c r="I239" s="6">
        <v>11.5</v>
      </c>
      <c r="J239" s="2">
        <v>967874.5</v>
      </c>
      <c r="K239" s="2" t="s">
        <v>15</v>
      </c>
      <c r="L239" s="2">
        <v>1100000</v>
      </c>
      <c r="M239" s="2" t="s">
        <v>173</v>
      </c>
      <c r="N239" s="2"/>
      <c r="O239" s="3">
        <v>45671</v>
      </c>
      <c r="P239" s="3"/>
      <c r="Q239" t="s">
        <v>57</v>
      </c>
      <c r="R239" t="s">
        <v>58</v>
      </c>
      <c r="S239" s="9" t="s">
        <v>432</v>
      </c>
      <c r="T239" t="s">
        <v>12</v>
      </c>
      <c r="U239" t="s">
        <v>53</v>
      </c>
      <c r="W239" t="s">
        <v>59</v>
      </c>
      <c r="X239" t="s">
        <v>107</v>
      </c>
      <c r="Y239" t="s">
        <v>60</v>
      </c>
    </row>
    <row r="240" spans="2:26" x14ac:dyDescent="0.2">
      <c r="B240">
        <v>238</v>
      </c>
      <c r="C240" t="s">
        <v>878</v>
      </c>
      <c r="D240" s="5">
        <v>26</v>
      </c>
      <c r="E240">
        <v>3</v>
      </c>
      <c r="F240">
        <v>2013</v>
      </c>
      <c r="I240" s="6">
        <v>15.3</v>
      </c>
      <c r="J240" s="2">
        <v>1287693.8999999999</v>
      </c>
      <c r="K240" s="2" t="s">
        <v>15</v>
      </c>
      <c r="L240" s="2">
        <v>1100000</v>
      </c>
      <c r="M240" s="2" t="s">
        <v>173</v>
      </c>
      <c r="N240" s="2"/>
      <c r="O240" s="3">
        <v>45671</v>
      </c>
      <c r="P240" s="3"/>
      <c r="Q240" t="s">
        <v>57</v>
      </c>
      <c r="R240" t="s">
        <v>58</v>
      </c>
      <c r="S240" s="9" t="s">
        <v>433</v>
      </c>
      <c r="T240" t="s">
        <v>12</v>
      </c>
      <c r="U240" t="s">
        <v>53</v>
      </c>
      <c r="W240" t="s">
        <v>59</v>
      </c>
      <c r="X240" t="s">
        <v>107</v>
      </c>
      <c r="Y240" t="s">
        <v>60</v>
      </c>
    </row>
    <row r="241" spans="2:26" x14ac:dyDescent="0.2">
      <c r="B241">
        <v>239</v>
      </c>
      <c r="C241" t="s">
        <v>878</v>
      </c>
      <c r="D241" s="5">
        <v>26</v>
      </c>
      <c r="E241">
        <v>3</v>
      </c>
      <c r="F241">
        <v>2013</v>
      </c>
      <c r="I241" s="6">
        <v>14.9</v>
      </c>
      <c r="J241" s="2">
        <v>1254028.7</v>
      </c>
      <c r="K241" s="2" t="s">
        <v>15</v>
      </c>
      <c r="L241" s="2">
        <v>1100000</v>
      </c>
      <c r="M241" s="2" t="s">
        <v>173</v>
      </c>
      <c r="N241" s="2"/>
      <c r="O241" s="3">
        <v>45671</v>
      </c>
      <c r="P241" s="3"/>
      <c r="Q241" t="s">
        <v>57</v>
      </c>
      <c r="R241" t="s">
        <v>58</v>
      </c>
      <c r="S241" s="9" t="s">
        <v>434</v>
      </c>
      <c r="T241" t="s">
        <v>12</v>
      </c>
      <c r="U241" t="s">
        <v>53</v>
      </c>
      <c r="W241" t="s">
        <v>59</v>
      </c>
      <c r="X241" t="s">
        <v>107</v>
      </c>
      <c r="Y241" t="s">
        <v>60</v>
      </c>
    </row>
    <row r="242" spans="2:26" x14ac:dyDescent="0.2">
      <c r="B242">
        <v>240</v>
      </c>
      <c r="C242" t="s">
        <v>878</v>
      </c>
      <c r="D242" s="5">
        <v>26</v>
      </c>
      <c r="E242">
        <v>3</v>
      </c>
      <c r="F242">
        <v>2013</v>
      </c>
      <c r="I242" s="6">
        <v>14.9</v>
      </c>
      <c r="J242" s="2">
        <v>1254028.7</v>
      </c>
      <c r="K242" s="2" t="s">
        <v>15</v>
      </c>
      <c r="L242" s="2">
        <v>1100000</v>
      </c>
      <c r="M242" s="2" t="s">
        <v>173</v>
      </c>
      <c r="N242" s="2"/>
      <c r="O242" s="3">
        <v>45671</v>
      </c>
      <c r="P242" s="3"/>
      <c r="Q242" t="s">
        <v>57</v>
      </c>
      <c r="R242" t="s">
        <v>58</v>
      </c>
      <c r="S242" s="9" t="s">
        <v>435</v>
      </c>
      <c r="T242" t="s">
        <v>12</v>
      </c>
      <c r="U242" t="s">
        <v>53</v>
      </c>
      <c r="W242" t="s">
        <v>59</v>
      </c>
      <c r="X242" t="s">
        <v>107</v>
      </c>
      <c r="Y242" t="s">
        <v>60</v>
      </c>
    </row>
    <row r="243" spans="2:26" x14ac:dyDescent="0.2">
      <c r="B243">
        <v>241</v>
      </c>
      <c r="C243" t="s">
        <v>878</v>
      </c>
      <c r="D243" s="5">
        <v>26</v>
      </c>
      <c r="E243">
        <v>3</v>
      </c>
      <c r="F243">
        <v>2013</v>
      </c>
      <c r="I243" s="6">
        <v>14.9</v>
      </c>
      <c r="J243" s="2">
        <v>1254028.7</v>
      </c>
      <c r="K243" s="2" t="s">
        <v>15</v>
      </c>
      <c r="L243" s="2">
        <v>1100000</v>
      </c>
      <c r="M243" s="2" t="s">
        <v>173</v>
      </c>
      <c r="N243" s="2"/>
      <c r="O243" s="3">
        <v>45671</v>
      </c>
      <c r="P243" s="3"/>
      <c r="Q243" t="s">
        <v>57</v>
      </c>
      <c r="R243" t="s">
        <v>58</v>
      </c>
      <c r="S243" s="9" t="s">
        <v>436</v>
      </c>
      <c r="T243" t="s">
        <v>12</v>
      </c>
      <c r="U243" t="s">
        <v>53</v>
      </c>
      <c r="W243" t="s">
        <v>59</v>
      </c>
      <c r="X243" t="s">
        <v>107</v>
      </c>
      <c r="Y243" t="s">
        <v>60</v>
      </c>
    </row>
    <row r="244" spans="2:26" x14ac:dyDescent="0.2">
      <c r="B244">
        <v>242</v>
      </c>
      <c r="C244" t="s">
        <v>878</v>
      </c>
      <c r="D244" s="5">
        <v>26</v>
      </c>
      <c r="E244">
        <v>3</v>
      </c>
      <c r="F244">
        <v>2013</v>
      </c>
      <c r="I244" s="6">
        <v>13.6</v>
      </c>
      <c r="J244" s="2">
        <v>1144616.8</v>
      </c>
      <c r="K244" s="2" t="s">
        <v>15</v>
      </c>
      <c r="L244" s="2">
        <v>1100000</v>
      </c>
      <c r="M244" s="2" t="s">
        <v>173</v>
      </c>
      <c r="N244" s="2"/>
      <c r="O244" s="3">
        <v>45671</v>
      </c>
      <c r="P244" s="3"/>
      <c r="Q244" t="s">
        <v>57</v>
      </c>
      <c r="R244" t="s">
        <v>58</v>
      </c>
      <c r="S244" s="9" t="s">
        <v>437</v>
      </c>
      <c r="T244" t="s">
        <v>12</v>
      </c>
      <c r="U244" t="s">
        <v>53</v>
      </c>
      <c r="W244" t="s">
        <v>59</v>
      </c>
      <c r="X244" t="s">
        <v>107</v>
      </c>
      <c r="Y244" t="s">
        <v>60</v>
      </c>
    </row>
    <row r="245" spans="2:26" x14ac:dyDescent="0.2">
      <c r="B245">
        <v>243</v>
      </c>
      <c r="C245" t="s">
        <v>878</v>
      </c>
      <c r="D245" s="5">
        <v>26</v>
      </c>
      <c r="E245">
        <v>3</v>
      </c>
      <c r="F245">
        <v>2013</v>
      </c>
      <c r="I245" s="6">
        <v>15.8</v>
      </c>
      <c r="J245" s="2">
        <v>1329775.3999999999</v>
      </c>
      <c r="K245" s="2" t="s">
        <v>15</v>
      </c>
      <c r="L245" s="2">
        <v>1100000</v>
      </c>
      <c r="M245" s="2" t="s">
        <v>173</v>
      </c>
      <c r="N245" s="2"/>
      <c r="O245" s="3">
        <v>45671</v>
      </c>
      <c r="P245" s="3"/>
      <c r="Q245" t="s">
        <v>57</v>
      </c>
      <c r="R245" t="s">
        <v>58</v>
      </c>
      <c r="S245" s="9" t="s">
        <v>438</v>
      </c>
      <c r="T245" t="s">
        <v>12</v>
      </c>
      <c r="U245" t="s">
        <v>53</v>
      </c>
      <c r="W245" t="s">
        <v>59</v>
      </c>
      <c r="X245" t="s">
        <v>107</v>
      </c>
      <c r="Y245" t="s">
        <v>60</v>
      </c>
    </row>
    <row r="246" spans="2:26" x14ac:dyDescent="0.2">
      <c r="B246">
        <v>244</v>
      </c>
      <c r="C246" t="s">
        <v>878</v>
      </c>
      <c r="D246" s="5">
        <v>26</v>
      </c>
      <c r="E246">
        <v>3</v>
      </c>
      <c r="F246">
        <v>2013</v>
      </c>
      <c r="I246" s="6">
        <v>16</v>
      </c>
      <c r="J246" s="2">
        <v>1346608</v>
      </c>
      <c r="K246" s="2" t="s">
        <v>15</v>
      </c>
      <c r="L246" s="2">
        <v>1100000</v>
      </c>
      <c r="M246" s="2" t="s">
        <v>173</v>
      </c>
      <c r="N246" s="2"/>
      <c r="O246" s="3">
        <v>45671</v>
      </c>
      <c r="P246" s="3"/>
      <c r="Q246" t="s">
        <v>57</v>
      </c>
      <c r="R246" t="s">
        <v>58</v>
      </c>
      <c r="S246" s="9" t="s">
        <v>439</v>
      </c>
      <c r="T246" t="s">
        <v>12</v>
      </c>
      <c r="U246" t="s">
        <v>53</v>
      </c>
      <c r="W246" t="s">
        <v>59</v>
      </c>
      <c r="X246" t="s">
        <v>107</v>
      </c>
      <c r="Y246" t="s">
        <v>60</v>
      </c>
    </row>
    <row r="247" spans="2:26" x14ac:dyDescent="0.2">
      <c r="B247">
        <v>245</v>
      </c>
      <c r="C247" t="s">
        <v>878</v>
      </c>
      <c r="D247" s="5">
        <v>26</v>
      </c>
      <c r="E247">
        <v>3</v>
      </c>
      <c r="F247">
        <v>2013</v>
      </c>
      <c r="I247" s="6">
        <v>14.8</v>
      </c>
      <c r="J247" s="2">
        <v>1245612.3999999999</v>
      </c>
      <c r="K247" s="2" t="s">
        <v>15</v>
      </c>
      <c r="L247" s="2">
        <v>1100000</v>
      </c>
      <c r="M247" s="2" t="s">
        <v>173</v>
      </c>
      <c r="N247" s="2"/>
      <c r="O247" s="3">
        <v>45671</v>
      </c>
      <c r="P247" s="3"/>
      <c r="Q247" t="s">
        <v>57</v>
      </c>
      <c r="R247" t="s">
        <v>58</v>
      </c>
      <c r="S247" s="9" t="s">
        <v>440</v>
      </c>
      <c r="T247" t="s">
        <v>12</v>
      </c>
      <c r="U247" t="s">
        <v>53</v>
      </c>
      <c r="W247" t="s">
        <v>59</v>
      </c>
      <c r="X247" t="s">
        <v>107</v>
      </c>
      <c r="Y247" t="s">
        <v>60</v>
      </c>
    </row>
    <row r="248" spans="2:26" x14ac:dyDescent="0.2">
      <c r="B248">
        <v>246</v>
      </c>
      <c r="C248" t="s">
        <v>878</v>
      </c>
      <c r="D248" s="5">
        <v>26</v>
      </c>
      <c r="E248">
        <v>3</v>
      </c>
      <c r="F248">
        <v>2013</v>
      </c>
      <c r="I248" s="6">
        <v>15.8</v>
      </c>
      <c r="J248" s="2">
        <v>1329775.3999999999</v>
      </c>
      <c r="K248" s="2" t="s">
        <v>15</v>
      </c>
      <c r="L248" s="2">
        <v>1100000</v>
      </c>
      <c r="M248" s="2" t="s">
        <v>173</v>
      </c>
      <c r="N248" s="2"/>
      <c r="O248" s="3">
        <v>45671</v>
      </c>
      <c r="P248" s="3"/>
      <c r="Q248" t="s">
        <v>57</v>
      </c>
      <c r="R248" t="s">
        <v>58</v>
      </c>
      <c r="S248" s="9" t="s">
        <v>441</v>
      </c>
      <c r="T248" t="s">
        <v>12</v>
      </c>
      <c r="U248" t="s">
        <v>53</v>
      </c>
      <c r="W248" t="s">
        <v>59</v>
      </c>
      <c r="X248" t="s">
        <v>107</v>
      </c>
      <c r="Y248" t="s">
        <v>60</v>
      </c>
    </row>
    <row r="249" spans="2:26" x14ac:dyDescent="0.2">
      <c r="B249">
        <v>247</v>
      </c>
      <c r="C249" t="s">
        <v>878</v>
      </c>
      <c r="D249" s="5">
        <v>26</v>
      </c>
      <c r="E249">
        <v>3</v>
      </c>
      <c r="F249">
        <v>2013</v>
      </c>
      <c r="I249" s="6">
        <v>14.9</v>
      </c>
      <c r="J249" s="2">
        <v>1254028.7</v>
      </c>
      <c r="K249" s="2" t="s">
        <v>15</v>
      </c>
      <c r="L249" s="2">
        <v>1100000</v>
      </c>
      <c r="M249" s="2" t="s">
        <v>173</v>
      </c>
      <c r="N249" s="2"/>
      <c r="O249" s="3">
        <v>45671</v>
      </c>
      <c r="P249" s="3"/>
      <c r="Q249" t="s">
        <v>57</v>
      </c>
      <c r="R249" t="s">
        <v>58</v>
      </c>
      <c r="S249" s="9" t="s">
        <v>442</v>
      </c>
      <c r="T249" t="s">
        <v>12</v>
      </c>
      <c r="U249" t="s">
        <v>53</v>
      </c>
      <c r="W249" t="s">
        <v>59</v>
      </c>
      <c r="X249" t="s">
        <v>107</v>
      </c>
      <c r="Y249" t="s">
        <v>60</v>
      </c>
    </row>
    <row r="250" spans="2:26" x14ac:dyDescent="0.2">
      <c r="B250">
        <v>248</v>
      </c>
      <c r="C250" t="s">
        <v>878</v>
      </c>
      <c r="D250" s="5">
        <v>26</v>
      </c>
      <c r="E250">
        <v>3</v>
      </c>
      <c r="F250">
        <v>2013</v>
      </c>
      <c r="I250" s="6">
        <v>14.9</v>
      </c>
      <c r="J250" s="2">
        <v>1254028.7</v>
      </c>
      <c r="K250" s="2" t="s">
        <v>15</v>
      </c>
      <c r="L250" s="2">
        <v>1100000</v>
      </c>
      <c r="M250" s="2" t="s">
        <v>173</v>
      </c>
      <c r="N250" s="2"/>
      <c r="O250" s="3">
        <v>45671</v>
      </c>
      <c r="P250" s="3"/>
      <c r="Q250" t="s">
        <v>57</v>
      </c>
      <c r="R250" t="s">
        <v>58</v>
      </c>
      <c r="S250" s="9" t="s">
        <v>443</v>
      </c>
      <c r="T250" t="s">
        <v>12</v>
      </c>
      <c r="U250" t="s">
        <v>53</v>
      </c>
      <c r="W250" t="s">
        <v>59</v>
      </c>
      <c r="X250" t="s">
        <v>107</v>
      </c>
      <c r="Y250" t="s">
        <v>60</v>
      </c>
    </row>
    <row r="251" spans="2:26" x14ac:dyDescent="0.2">
      <c r="B251">
        <v>249</v>
      </c>
      <c r="C251" t="s">
        <v>878</v>
      </c>
      <c r="D251" s="5">
        <v>26</v>
      </c>
      <c r="E251">
        <v>3</v>
      </c>
      <c r="F251">
        <v>2013</v>
      </c>
      <c r="I251" s="6">
        <v>15</v>
      </c>
      <c r="J251" s="2">
        <v>1262445</v>
      </c>
      <c r="K251" s="2">
        <v>1262445</v>
      </c>
      <c r="L251" s="2">
        <v>1100000</v>
      </c>
      <c r="M251" s="2" t="s">
        <v>173</v>
      </c>
      <c r="N251" s="2"/>
      <c r="O251" s="3">
        <v>45671</v>
      </c>
      <c r="P251" s="3"/>
      <c r="Q251" t="s">
        <v>57</v>
      </c>
      <c r="R251" t="s">
        <v>58</v>
      </c>
      <c r="S251" s="9" t="s">
        <v>444</v>
      </c>
      <c r="T251" t="s">
        <v>12</v>
      </c>
      <c r="U251" t="s">
        <v>53</v>
      </c>
      <c r="W251" t="s">
        <v>59</v>
      </c>
      <c r="X251" t="s">
        <v>107</v>
      </c>
      <c r="Y251" t="s">
        <v>60</v>
      </c>
    </row>
    <row r="252" spans="2:26" x14ac:dyDescent="0.2">
      <c r="B252">
        <v>250</v>
      </c>
      <c r="C252" t="s">
        <v>878</v>
      </c>
      <c r="D252" s="5">
        <v>26</v>
      </c>
      <c r="E252">
        <v>3</v>
      </c>
      <c r="F252">
        <v>2013</v>
      </c>
      <c r="I252" s="6">
        <v>14.9</v>
      </c>
      <c r="J252" s="2">
        <v>1254028.7</v>
      </c>
      <c r="K252" s="2" t="s">
        <v>15</v>
      </c>
      <c r="L252" s="2">
        <v>1100000</v>
      </c>
      <c r="M252" s="2" t="s">
        <v>173</v>
      </c>
      <c r="N252" s="2"/>
      <c r="O252" s="3">
        <v>45671</v>
      </c>
      <c r="P252" s="3"/>
      <c r="Q252" t="s">
        <v>57</v>
      </c>
      <c r="R252" t="s">
        <v>58</v>
      </c>
      <c r="S252" s="9" t="s">
        <v>445</v>
      </c>
      <c r="T252" t="s">
        <v>12</v>
      </c>
      <c r="U252" t="s">
        <v>53</v>
      </c>
      <c r="W252" t="s">
        <v>59</v>
      </c>
      <c r="X252" t="s">
        <v>107</v>
      </c>
      <c r="Y252" t="s">
        <v>60</v>
      </c>
    </row>
    <row r="253" spans="2:26" x14ac:dyDescent="0.2">
      <c r="B253">
        <v>251</v>
      </c>
      <c r="C253" t="s">
        <v>878</v>
      </c>
      <c r="D253" s="5">
        <v>26</v>
      </c>
      <c r="E253">
        <v>3</v>
      </c>
      <c r="F253">
        <v>2013</v>
      </c>
      <c r="I253" s="6">
        <v>14.9</v>
      </c>
      <c r="J253" s="2">
        <v>1254028.7</v>
      </c>
      <c r="K253" s="2" t="s">
        <v>15</v>
      </c>
      <c r="L253" s="2">
        <v>1100000</v>
      </c>
      <c r="M253" s="2" t="s">
        <v>173</v>
      </c>
      <c r="N253" s="2"/>
      <c r="O253" s="3">
        <v>45671</v>
      </c>
      <c r="P253" s="3"/>
      <c r="Q253" t="s">
        <v>57</v>
      </c>
      <c r="R253" t="s">
        <v>58</v>
      </c>
      <c r="S253" s="9" t="s">
        <v>446</v>
      </c>
      <c r="T253" t="s">
        <v>12</v>
      </c>
      <c r="U253" t="s">
        <v>53</v>
      </c>
      <c r="W253" t="s">
        <v>59</v>
      </c>
      <c r="X253" t="s">
        <v>107</v>
      </c>
      <c r="Y253" t="s">
        <v>60</v>
      </c>
    </row>
    <row r="254" spans="2:26" x14ac:dyDescent="0.2">
      <c r="B254">
        <v>252</v>
      </c>
      <c r="C254" t="s">
        <v>878</v>
      </c>
      <c r="D254" s="5">
        <v>26</v>
      </c>
      <c r="E254">
        <v>3</v>
      </c>
      <c r="F254">
        <v>2013</v>
      </c>
      <c r="I254" s="6">
        <v>14.9</v>
      </c>
      <c r="J254" s="2">
        <v>1254028.7</v>
      </c>
      <c r="K254" s="2" t="s">
        <v>15</v>
      </c>
      <c r="L254" s="2">
        <v>1100000</v>
      </c>
      <c r="M254" s="2" t="s">
        <v>173</v>
      </c>
      <c r="N254" s="2"/>
      <c r="O254" s="3">
        <v>45671</v>
      </c>
      <c r="P254" s="3"/>
      <c r="Q254" t="s">
        <v>57</v>
      </c>
      <c r="R254" t="s">
        <v>58</v>
      </c>
      <c r="S254" s="9" t="s">
        <v>447</v>
      </c>
      <c r="T254" t="s">
        <v>12</v>
      </c>
      <c r="U254" t="s">
        <v>53</v>
      </c>
      <c r="W254" t="s">
        <v>59</v>
      </c>
      <c r="X254" t="s">
        <v>107</v>
      </c>
      <c r="Y254" t="s">
        <v>60</v>
      </c>
    </row>
    <row r="255" spans="2:26" x14ac:dyDescent="0.2">
      <c r="B255">
        <v>253</v>
      </c>
      <c r="C255" t="s">
        <v>878</v>
      </c>
      <c r="D255" s="5">
        <v>26</v>
      </c>
      <c r="E255">
        <v>3</v>
      </c>
      <c r="F255">
        <v>2013</v>
      </c>
      <c r="I255" s="6">
        <v>14.9</v>
      </c>
      <c r="J255" s="2">
        <v>1254028.7</v>
      </c>
      <c r="K255" s="2" t="s">
        <v>15</v>
      </c>
      <c r="L255" s="2">
        <v>1100000</v>
      </c>
      <c r="M255" s="2" t="s">
        <v>173</v>
      </c>
      <c r="N255" s="2"/>
      <c r="O255" s="3">
        <v>45671</v>
      </c>
      <c r="P255" s="3"/>
      <c r="Q255" t="s">
        <v>57</v>
      </c>
      <c r="R255" t="s">
        <v>58</v>
      </c>
      <c r="S255" s="9" t="s">
        <v>448</v>
      </c>
      <c r="T255" t="s">
        <v>12</v>
      </c>
      <c r="U255" t="s">
        <v>53</v>
      </c>
      <c r="W255" t="s">
        <v>59</v>
      </c>
      <c r="X255" t="s">
        <v>107</v>
      </c>
      <c r="Y255" t="s">
        <v>60</v>
      </c>
    </row>
    <row r="256" spans="2:26" x14ac:dyDescent="0.2">
      <c r="B256">
        <v>254</v>
      </c>
      <c r="C256" t="s">
        <v>879</v>
      </c>
      <c r="D256" s="5">
        <v>29</v>
      </c>
      <c r="E256">
        <v>1</v>
      </c>
      <c r="I256" s="6">
        <v>13.4</v>
      </c>
      <c r="J256" s="2">
        <v>936000</v>
      </c>
      <c r="K256" s="2">
        <v>3506000</v>
      </c>
      <c r="L256" s="2">
        <v>3000000</v>
      </c>
      <c r="M256" s="2" t="s">
        <v>173</v>
      </c>
      <c r="N256" s="2"/>
      <c r="O256" s="3">
        <v>45680</v>
      </c>
      <c r="P256" s="3"/>
      <c r="Q256" t="s">
        <v>50</v>
      </c>
      <c r="S256" t="s">
        <v>150</v>
      </c>
      <c r="T256" t="s">
        <v>12</v>
      </c>
      <c r="U256" t="s">
        <v>53</v>
      </c>
      <c r="W256" t="s">
        <v>24</v>
      </c>
      <c r="X256" t="s">
        <v>151</v>
      </c>
      <c r="Y256" t="s">
        <v>28</v>
      </c>
      <c r="Z256" t="s">
        <v>152</v>
      </c>
    </row>
    <row r="257" spans="2:26" x14ac:dyDescent="0.2">
      <c r="B257">
        <v>255</v>
      </c>
      <c r="C257" t="s">
        <v>880</v>
      </c>
      <c r="D257" s="5">
        <v>55</v>
      </c>
      <c r="E257" s="8"/>
      <c r="F257" s="8"/>
      <c r="I257" s="6">
        <v>9.5</v>
      </c>
      <c r="J257" s="2">
        <v>383700</v>
      </c>
      <c r="K257" s="2">
        <v>913700</v>
      </c>
      <c r="L257" s="2">
        <v>800000</v>
      </c>
      <c r="M257" s="2" t="s">
        <v>173</v>
      </c>
      <c r="N257" s="2"/>
      <c r="O257" s="3">
        <v>45667</v>
      </c>
      <c r="P257" s="3"/>
      <c r="Q257" t="s">
        <v>19</v>
      </c>
      <c r="S257" t="s">
        <v>153</v>
      </c>
      <c r="T257" t="s">
        <v>51</v>
      </c>
      <c r="U257" t="s">
        <v>53</v>
      </c>
      <c r="W257" t="s">
        <v>24</v>
      </c>
      <c r="X257" t="s">
        <v>33</v>
      </c>
      <c r="Y257" t="s">
        <v>154</v>
      </c>
      <c r="Z257" t="s">
        <v>155</v>
      </c>
    </row>
    <row r="258" spans="2:26" x14ac:dyDescent="0.2">
      <c r="B258">
        <v>256</v>
      </c>
      <c r="C258" t="s">
        <v>881</v>
      </c>
      <c r="D258" s="5">
        <v>43</v>
      </c>
      <c r="E258">
        <v>3</v>
      </c>
      <c r="I258" s="6">
        <v>12.1</v>
      </c>
      <c r="J258" s="2">
        <v>2996800</v>
      </c>
      <c r="K258" s="2" t="s">
        <v>15</v>
      </c>
      <c r="L258" s="2">
        <v>5000000</v>
      </c>
      <c r="M258" s="2" t="s">
        <v>173</v>
      </c>
      <c r="N258" s="2">
        <v>450000</v>
      </c>
      <c r="O258" s="3">
        <v>45667</v>
      </c>
      <c r="P258" s="3"/>
      <c r="Q258" t="s">
        <v>19</v>
      </c>
      <c r="S258" t="s">
        <v>156</v>
      </c>
      <c r="T258" t="s">
        <v>12</v>
      </c>
      <c r="U258" t="s">
        <v>53</v>
      </c>
      <c r="W258" t="s">
        <v>24</v>
      </c>
      <c r="X258" t="s">
        <v>33</v>
      </c>
      <c r="Z258" t="s">
        <v>157</v>
      </c>
    </row>
    <row r="259" spans="2:26" x14ac:dyDescent="0.2">
      <c r="B259">
        <v>257</v>
      </c>
      <c r="C259" t="s">
        <v>882</v>
      </c>
      <c r="D259" s="5">
        <v>66</v>
      </c>
      <c r="I259" s="6">
        <v>20</v>
      </c>
      <c r="J259" s="2">
        <v>1222800</v>
      </c>
      <c r="K259" s="2">
        <f>J259</f>
        <v>1222800</v>
      </c>
      <c r="L259" s="2">
        <v>1200000</v>
      </c>
      <c r="M259" s="2" t="s">
        <v>173</v>
      </c>
      <c r="N259" s="2">
        <v>200000</v>
      </c>
      <c r="O259" s="3">
        <v>45667</v>
      </c>
      <c r="P259" s="3"/>
      <c r="Q259" t="s">
        <v>19</v>
      </c>
      <c r="S259" t="s">
        <v>158</v>
      </c>
      <c r="T259" t="s">
        <v>51</v>
      </c>
      <c r="U259" t="s">
        <v>53</v>
      </c>
      <c r="W259" t="s">
        <v>24</v>
      </c>
      <c r="X259" t="s">
        <v>33</v>
      </c>
      <c r="Z259" t="s">
        <v>159</v>
      </c>
    </row>
    <row r="260" spans="2:26" x14ac:dyDescent="0.2">
      <c r="B260">
        <v>258</v>
      </c>
      <c r="C260" t="s">
        <v>883</v>
      </c>
      <c r="D260" s="5" t="s">
        <v>162</v>
      </c>
      <c r="E260">
        <v>2</v>
      </c>
      <c r="H260">
        <v>129</v>
      </c>
      <c r="I260" s="6">
        <v>13.9</v>
      </c>
      <c r="J260" s="2">
        <v>2366100</v>
      </c>
      <c r="K260" s="2" t="s">
        <v>49</v>
      </c>
      <c r="L260" s="2">
        <v>2500000</v>
      </c>
      <c r="M260" s="2" t="s">
        <v>173</v>
      </c>
      <c r="N260" s="2"/>
      <c r="O260" s="3">
        <v>45667</v>
      </c>
      <c r="P260" s="3"/>
      <c r="Q260" t="s">
        <v>19</v>
      </c>
      <c r="S260" t="s">
        <v>163</v>
      </c>
      <c r="T260" t="s">
        <v>12</v>
      </c>
      <c r="U260" t="s">
        <v>53</v>
      </c>
      <c r="W260" t="s">
        <v>24</v>
      </c>
      <c r="X260" t="s">
        <v>33</v>
      </c>
      <c r="Z260" t="s">
        <v>164</v>
      </c>
    </row>
    <row r="261" spans="2:26" x14ac:dyDescent="0.2">
      <c r="B261">
        <v>259</v>
      </c>
      <c r="C261" t="s">
        <v>884</v>
      </c>
      <c r="D261" s="5">
        <v>148</v>
      </c>
      <c r="E261">
        <v>3</v>
      </c>
      <c r="H261">
        <v>308</v>
      </c>
      <c r="I261" s="6">
        <v>16.7</v>
      </c>
      <c r="J261" s="2">
        <v>672517</v>
      </c>
      <c r="K261" s="2">
        <f>J261</f>
        <v>672517</v>
      </c>
      <c r="L261" s="2">
        <v>1200000</v>
      </c>
      <c r="M261" s="2" t="s">
        <v>173</v>
      </c>
      <c r="N261" s="2"/>
      <c r="O261" s="3">
        <v>45670</v>
      </c>
      <c r="P261" s="3">
        <v>45680</v>
      </c>
      <c r="Q261" t="s">
        <v>57</v>
      </c>
      <c r="R261" t="s">
        <v>58</v>
      </c>
      <c r="S261" t="s">
        <v>160</v>
      </c>
      <c r="T261" t="s">
        <v>12</v>
      </c>
      <c r="U261" t="s">
        <v>53</v>
      </c>
      <c r="W261" t="s">
        <v>59</v>
      </c>
      <c r="X261" t="s">
        <v>107</v>
      </c>
      <c r="Y261" t="s">
        <v>154</v>
      </c>
      <c r="Z261" t="s">
        <v>161</v>
      </c>
    </row>
    <row r="262" spans="2:26" x14ac:dyDescent="0.2">
      <c r="B262">
        <v>260</v>
      </c>
      <c r="C262" t="s">
        <v>884</v>
      </c>
      <c r="D262" s="5">
        <v>148</v>
      </c>
      <c r="E262">
        <v>3</v>
      </c>
      <c r="I262" s="6">
        <v>16.3</v>
      </c>
      <c r="J262" s="2">
        <v>656409</v>
      </c>
      <c r="K262" s="2">
        <v>722049.9</v>
      </c>
      <c r="L262" s="2">
        <v>1200000</v>
      </c>
      <c r="M262" s="2" t="s">
        <v>173</v>
      </c>
      <c r="N262" s="2"/>
      <c r="O262" s="3">
        <v>45670</v>
      </c>
      <c r="P262" s="3"/>
      <c r="Q262" t="s">
        <v>57</v>
      </c>
      <c r="R262" t="s">
        <v>58</v>
      </c>
      <c r="S262" t="s">
        <v>165</v>
      </c>
      <c r="T262" t="s">
        <v>12</v>
      </c>
      <c r="U262" t="s">
        <v>53</v>
      </c>
      <c r="W262" t="s">
        <v>59</v>
      </c>
      <c r="X262" t="s">
        <v>107</v>
      </c>
    </row>
    <row r="263" spans="2:26" x14ac:dyDescent="0.2">
      <c r="B263">
        <v>261</v>
      </c>
      <c r="C263" t="s">
        <v>884</v>
      </c>
      <c r="D263" s="5">
        <v>148</v>
      </c>
      <c r="E263">
        <v>3</v>
      </c>
      <c r="I263" s="6">
        <v>16.3</v>
      </c>
      <c r="J263" s="2">
        <v>656409</v>
      </c>
      <c r="K263" s="2">
        <v>951793.05</v>
      </c>
      <c r="L263" s="2">
        <v>1200000</v>
      </c>
      <c r="M263" s="2" t="s">
        <v>173</v>
      </c>
      <c r="N263" s="2"/>
      <c r="O263" s="3">
        <v>45670</v>
      </c>
      <c r="P263" s="3"/>
      <c r="Q263" t="s">
        <v>57</v>
      </c>
      <c r="R263" t="s">
        <v>58</v>
      </c>
      <c r="S263" t="s">
        <v>166</v>
      </c>
      <c r="T263" t="s">
        <v>12</v>
      </c>
      <c r="U263" t="s">
        <v>53</v>
      </c>
      <c r="W263" t="s">
        <v>59</v>
      </c>
      <c r="X263" t="s">
        <v>107</v>
      </c>
    </row>
    <row r="264" spans="2:26" x14ac:dyDescent="0.2">
      <c r="B264">
        <v>262</v>
      </c>
      <c r="C264" t="s">
        <v>884</v>
      </c>
      <c r="D264" s="5">
        <v>148</v>
      </c>
      <c r="E264">
        <v>3</v>
      </c>
      <c r="I264" s="6">
        <v>16</v>
      </c>
      <c r="J264" s="2">
        <v>644328</v>
      </c>
      <c r="K264" s="2">
        <v>708760.8</v>
      </c>
      <c r="L264" s="2">
        <v>1200000</v>
      </c>
      <c r="M264" s="2" t="s">
        <v>173</v>
      </c>
      <c r="N264" s="2"/>
      <c r="O264" s="3">
        <v>45670</v>
      </c>
      <c r="P264" s="3"/>
      <c r="Q264" t="s">
        <v>57</v>
      </c>
      <c r="R264" t="s">
        <v>58</v>
      </c>
      <c r="S264" t="s">
        <v>167</v>
      </c>
      <c r="T264" t="s">
        <v>12</v>
      </c>
      <c r="U264" t="s">
        <v>53</v>
      </c>
      <c r="W264" t="s">
        <v>59</v>
      </c>
      <c r="X264" t="s">
        <v>107</v>
      </c>
    </row>
    <row r="265" spans="2:26" x14ac:dyDescent="0.2">
      <c r="B265">
        <v>263</v>
      </c>
      <c r="C265" t="s">
        <v>884</v>
      </c>
      <c r="D265" s="5">
        <v>148</v>
      </c>
      <c r="E265">
        <v>3</v>
      </c>
      <c r="I265" s="6">
        <v>16.100000000000001</v>
      </c>
      <c r="J265" s="2">
        <v>648355</v>
      </c>
      <c r="K265" s="2">
        <f>J265</f>
        <v>648355</v>
      </c>
      <c r="L265" s="2">
        <v>1200000</v>
      </c>
      <c r="M265" s="2" t="s">
        <v>173</v>
      </c>
      <c r="N265" s="2"/>
      <c r="O265" s="3">
        <v>45670</v>
      </c>
      <c r="P265" s="3"/>
      <c r="Q265" t="s">
        <v>57</v>
      </c>
      <c r="R265" t="s">
        <v>58</v>
      </c>
      <c r="S265" t="s">
        <v>168</v>
      </c>
      <c r="T265" t="s">
        <v>12</v>
      </c>
      <c r="U265" t="s">
        <v>53</v>
      </c>
      <c r="W265" t="s">
        <v>59</v>
      </c>
      <c r="X265" t="s">
        <v>107</v>
      </c>
    </row>
    <row r="266" spans="2:26" x14ac:dyDescent="0.2">
      <c r="B266">
        <v>264</v>
      </c>
      <c r="C266" t="s">
        <v>884</v>
      </c>
      <c r="D266" s="5">
        <v>148</v>
      </c>
      <c r="E266">
        <v>3</v>
      </c>
      <c r="I266">
        <v>17.3</v>
      </c>
      <c r="J266" s="2">
        <v>696680</v>
      </c>
      <c r="K266" s="2">
        <v>1254024</v>
      </c>
      <c r="L266" s="2">
        <v>1200000</v>
      </c>
      <c r="M266" s="2" t="s">
        <v>173</v>
      </c>
      <c r="N266" s="2"/>
      <c r="O266" s="3">
        <v>45670</v>
      </c>
      <c r="P266" s="3"/>
      <c r="Q266" t="s">
        <v>57</v>
      </c>
      <c r="R266" t="s">
        <v>58</v>
      </c>
      <c r="S266" t="s">
        <v>169</v>
      </c>
      <c r="T266" t="s">
        <v>12</v>
      </c>
      <c r="U266" t="s">
        <v>53</v>
      </c>
      <c r="W266" t="s">
        <v>59</v>
      </c>
      <c r="X266" t="s">
        <v>107</v>
      </c>
    </row>
    <row r="267" spans="2:26" x14ac:dyDescent="0.2">
      <c r="B267">
        <v>265</v>
      </c>
      <c r="C267" t="s">
        <v>884</v>
      </c>
      <c r="D267" s="5">
        <v>148</v>
      </c>
      <c r="E267">
        <v>3</v>
      </c>
      <c r="I267">
        <v>16.3</v>
      </c>
      <c r="J267" s="2">
        <v>656409</v>
      </c>
      <c r="K267" s="2">
        <v>722049.9</v>
      </c>
      <c r="L267" s="2">
        <v>1200000</v>
      </c>
      <c r="M267" s="2" t="s">
        <v>173</v>
      </c>
      <c r="N267" s="2"/>
      <c r="O267" s="3">
        <v>45670</v>
      </c>
      <c r="P267" s="3"/>
      <c r="Q267" t="s">
        <v>57</v>
      </c>
      <c r="R267" t="s">
        <v>58</v>
      </c>
      <c r="S267" t="s">
        <v>170</v>
      </c>
      <c r="T267" t="s">
        <v>12</v>
      </c>
      <c r="U267" t="s">
        <v>53</v>
      </c>
      <c r="W267" t="s">
        <v>59</v>
      </c>
      <c r="X267" t="s">
        <v>107</v>
      </c>
    </row>
    <row r="268" spans="2:26" x14ac:dyDescent="0.2">
      <c r="B268">
        <v>266</v>
      </c>
      <c r="C268" t="s">
        <v>884</v>
      </c>
      <c r="D268" s="5">
        <v>148</v>
      </c>
      <c r="E268">
        <v>3</v>
      </c>
      <c r="I268">
        <v>13.5</v>
      </c>
      <c r="J268" s="2">
        <v>543652</v>
      </c>
      <c r="K268" s="2" t="s">
        <v>15</v>
      </c>
      <c r="L268" s="2">
        <v>1200000</v>
      </c>
      <c r="M268" s="2" t="s">
        <v>173</v>
      </c>
      <c r="N268" s="2"/>
      <c r="O268" s="3">
        <v>45670</v>
      </c>
      <c r="P268" s="3"/>
      <c r="Q268" t="s">
        <v>57</v>
      </c>
      <c r="R268" t="s">
        <v>58</v>
      </c>
      <c r="S268" t="s">
        <v>171</v>
      </c>
      <c r="T268" t="s">
        <v>12</v>
      </c>
      <c r="U268" t="s">
        <v>53</v>
      </c>
      <c r="W268" t="s">
        <v>59</v>
      </c>
      <c r="X268" t="s">
        <v>107</v>
      </c>
    </row>
    <row r="269" spans="2:26" x14ac:dyDescent="0.2">
      <c r="B269">
        <v>267</v>
      </c>
      <c r="C269" t="s">
        <v>885</v>
      </c>
      <c r="D269" t="s">
        <v>177</v>
      </c>
      <c r="I269">
        <v>13.9</v>
      </c>
      <c r="J269" s="2">
        <v>2055677.26</v>
      </c>
      <c r="K269" s="2">
        <v>3268526.69</v>
      </c>
      <c r="L269" s="2">
        <v>1500000</v>
      </c>
      <c r="M269" s="2" t="s">
        <v>173</v>
      </c>
      <c r="N269" s="2"/>
      <c r="O269" s="3">
        <v>45670</v>
      </c>
      <c r="P269" s="3"/>
      <c r="Q269" t="s">
        <v>8</v>
      </c>
      <c r="R269" t="s">
        <v>9</v>
      </c>
      <c r="S269" t="s">
        <v>178</v>
      </c>
      <c r="T269" t="s">
        <v>12</v>
      </c>
      <c r="U269" t="s">
        <v>53</v>
      </c>
      <c r="W269" t="s">
        <v>24</v>
      </c>
      <c r="X269" t="s">
        <v>151</v>
      </c>
      <c r="Z269" t="s">
        <v>179</v>
      </c>
    </row>
    <row r="270" spans="2:26" x14ac:dyDescent="0.2">
      <c r="B270">
        <v>268</v>
      </c>
      <c r="C270" t="s">
        <v>886</v>
      </c>
      <c r="D270" t="s">
        <v>219</v>
      </c>
      <c r="I270">
        <v>18.600000000000001</v>
      </c>
      <c r="J270" s="2">
        <v>1537650</v>
      </c>
      <c r="K270" s="2" t="s">
        <v>15</v>
      </c>
      <c r="L270" s="2">
        <v>1500000</v>
      </c>
      <c r="M270" s="2" t="s">
        <v>173</v>
      </c>
      <c r="N270" s="2"/>
      <c r="O270" s="3">
        <v>45666</v>
      </c>
      <c r="P270" s="3"/>
      <c r="Q270" t="s">
        <v>19</v>
      </c>
      <c r="S270" t="s">
        <v>220</v>
      </c>
      <c r="T270" t="s">
        <v>51</v>
      </c>
      <c r="U270" t="s">
        <v>53</v>
      </c>
      <c r="W270" t="s">
        <v>24</v>
      </c>
      <c r="X270" t="s">
        <v>33</v>
      </c>
      <c r="Z270" t="s">
        <v>221</v>
      </c>
    </row>
    <row r="271" spans="2:26" x14ac:dyDescent="0.2">
      <c r="B271">
        <v>269</v>
      </c>
      <c r="C271" t="s">
        <v>887</v>
      </c>
      <c r="D271" s="5">
        <v>10</v>
      </c>
      <c r="H271">
        <v>74</v>
      </c>
      <c r="I271">
        <v>16.3</v>
      </c>
      <c r="J271" s="2">
        <v>807000</v>
      </c>
      <c r="K271" s="2">
        <v>807000</v>
      </c>
      <c r="L271" s="2">
        <v>2000000</v>
      </c>
      <c r="M271" s="2" t="s">
        <v>173</v>
      </c>
      <c r="N271" s="2"/>
      <c r="O271" s="3">
        <v>45671</v>
      </c>
      <c r="P271" s="3"/>
      <c r="Q271" t="s">
        <v>57</v>
      </c>
      <c r="R271" t="s">
        <v>58</v>
      </c>
      <c r="S271" t="s">
        <v>222</v>
      </c>
      <c r="T271" t="s">
        <v>12</v>
      </c>
      <c r="U271" t="s">
        <v>53</v>
      </c>
      <c r="W271" t="s">
        <v>59</v>
      </c>
      <c r="X271" t="s">
        <v>107</v>
      </c>
    </row>
    <row r="272" spans="2:26" x14ac:dyDescent="0.2">
      <c r="B272">
        <v>270</v>
      </c>
      <c r="C272" t="s">
        <v>888</v>
      </c>
      <c r="D272" s="5">
        <v>4</v>
      </c>
      <c r="H272">
        <v>249</v>
      </c>
      <c r="I272">
        <v>21.7</v>
      </c>
      <c r="J272" s="2">
        <v>1795795</v>
      </c>
      <c r="K272" s="2" t="s">
        <v>15</v>
      </c>
      <c r="L272" s="2">
        <v>2000000</v>
      </c>
      <c r="M272" s="2" t="s">
        <v>173</v>
      </c>
      <c r="N272" s="2"/>
      <c r="O272" s="3">
        <v>45666</v>
      </c>
      <c r="P272" s="3"/>
      <c r="Q272" t="s">
        <v>266</v>
      </c>
      <c r="S272" t="s">
        <v>267</v>
      </c>
      <c r="T272" t="s">
        <v>12</v>
      </c>
      <c r="U272" t="s">
        <v>53</v>
      </c>
      <c r="W272" t="s">
        <v>24</v>
      </c>
      <c r="X272" t="s">
        <v>33</v>
      </c>
    </row>
    <row r="273" spans="2:26" x14ac:dyDescent="0.2">
      <c r="B273">
        <v>271</v>
      </c>
      <c r="C273" t="s">
        <v>888</v>
      </c>
      <c r="D273" s="5">
        <v>4</v>
      </c>
      <c r="H273">
        <v>47</v>
      </c>
      <c r="I273">
        <v>19.7</v>
      </c>
      <c r="J273" s="2">
        <v>1698725</v>
      </c>
      <c r="K273" s="2" t="s">
        <v>15</v>
      </c>
      <c r="L273" s="2">
        <v>2000000</v>
      </c>
      <c r="M273" s="2" t="s">
        <v>173</v>
      </c>
      <c r="N273" s="2"/>
      <c r="O273" s="3">
        <v>45666</v>
      </c>
      <c r="P273" s="3"/>
      <c r="Q273" t="s">
        <v>266</v>
      </c>
      <c r="S273" t="s">
        <v>268</v>
      </c>
      <c r="T273" t="s">
        <v>12</v>
      </c>
      <c r="U273" t="s">
        <v>53</v>
      </c>
      <c r="W273" t="s">
        <v>24</v>
      </c>
      <c r="X273" t="s">
        <v>33</v>
      </c>
    </row>
    <row r="274" spans="2:26" x14ac:dyDescent="0.2">
      <c r="B274">
        <v>272</v>
      </c>
      <c r="C274" t="s">
        <v>889</v>
      </c>
      <c r="D274" s="5">
        <v>1</v>
      </c>
      <c r="H274">
        <v>2</v>
      </c>
      <c r="I274">
        <v>17.399999999999999</v>
      </c>
      <c r="J274" s="2">
        <v>670000</v>
      </c>
      <c r="K274" s="2">
        <v>1206000</v>
      </c>
      <c r="L274" s="2">
        <v>1200000</v>
      </c>
      <c r="M274" s="2" t="s">
        <v>173</v>
      </c>
      <c r="N274" s="2"/>
      <c r="O274" s="3">
        <v>45671</v>
      </c>
      <c r="P274" s="3"/>
      <c r="Q274" t="s">
        <v>57</v>
      </c>
      <c r="R274" t="s">
        <v>58</v>
      </c>
      <c r="S274" t="s">
        <v>223</v>
      </c>
      <c r="T274" t="s">
        <v>51</v>
      </c>
      <c r="U274" t="s">
        <v>68</v>
      </c>
      <c r="W274" t="s">
        <v>59</v>
      </c>
      <c r="X274" t="s">
        <v>107</v>
      </c>
    </row>
    <row r="275" spans="2:26" x14ac:dyDescent="0.2">
      <c r="B275">
        <v>273</v>
      </c>
      <c r="C275" t="s">
        <v>890</v>
      </c>
      <c r="D275" s="5">
        <v>79</v>
      </c>
      <c r="I275">
        <v>17.600000000000001</v>
      </c>
      <c r="J275" s="2">
        <v>1395000</v>
      </c>
      <c r="K275" s="2" t="s">
        <v>15</v>
      </c>
      <c r="L275" s="2">
        <v>1200000</v>
      </c>
      <c r="M275" s="2" t="s">
        <v>173</v>
      </c>
      <c r="N275" s="2"/>
      <c r="O275" s="3">
        <v>45671</v>
      </c>
      <c r="P275" s="3"/>
      <c r="Q275" t="s">
        <v>57</v>
      </c>
      <c r="R275" t="s">
        <v>58</v>
      </c>
      <c r="S275" t="s">
        <v>235</v>
      </c>
      <c r="T275" t="s">
        <v>12</v>
      </c>
      <c r="U275" t="s">
        <v>53</v>
      </c>
      <c r="W275" t="s">
        <v>59</v>
      </c>
      <c r="X275" t="s">
        <v>107</v>
      </c>
    </row>
    <row r="276" spans="2:26" x14ac:dyDescent="0.2">
      <c r="B276">
        <v>274</v>
      </c>
      <c r="C276" t="s">
        <v>890</v>
      </c>
      <c r="D276" s="5">
        <v>79</v>
      </c>
      <c r="I276">
        <v>20.3</v>
      </c>
      <c r="J276" s="2">
        <v>1581930</v>
      </c>
      <c r="K276" s="2">
        <v>1661026.5</v>
      </c>
      <c r="L276" s="2">
        <v>1200000</v>
      </c>
      <c r="M276" s="2" t="s">
        <v>173</v>
      </c>
      <c r="N276" s="2"/>
      <c r="O276" s="3">
        <v>45671</v>
      </c>
      <c r="P276" s="3"/>
      <c r="Q276" t="s">
        <v>57</v>
      </c>
      <c r="R276" t="s">
        <v>58</v>
      </c>
      <c r="S276" t="s">
        <v>236</v>
      </c>
      <c r="T276" t="s">
        <v>12</v>
      </c>
      <c r="U276" t="s">
        <v>53</v>
      </c>
      <c r="W276" t="s">
        <v>59</v>
      </c>
      <c r="X276" t="s">
        <v>107</v>
      </c>
    </row>
    <row r="277" spans="2:26" x14ac:dyDescent="0.2">
      <c r="B277">
        <v>275</v>
      </c>
      <c r="C277" t="s">
        <v>891</v>
      </c>
      <c r="D277" s="5">
        <v>2</v>
      </c>
      <c r="G277">
        <v>5</v>
      </c>
      <c r="H277">
        <v>226</v>
      </c>
      <c r="I277">
        <v>13.8</v>
      </c>
      <c r="J277" s="2">
        <v>728640</v>
      </c>
      <c r="K277" s="2" t="s">
        <v>15</v>
      </c>
      <c r="L277" s="2">
        <v>800000</v>
      </c>
      <c r="M277" s="2" t="s">
        <v>173</v>
      </c>
      <c r="N277" s="2"/>
      <c r="O277" s="3">
        <v>45672</v>
      </c>
      <c r="P277" s="3"/>
      <c r="Q277" t="s">
        <v>57</v>
      </c>
      <c r="R277" t="s">
        <v>58</v>
      </c>
      <c r="S277" t="s">
        <v>286</v>
      </c>
      <c r="T277" t="s">
        <v>51</v>
      </c>
      <c r="U277" t="s">
        <v>68</v>
      </c>
      <c r="W277" t="s">
        <v>59</v>
      </c>
      <c r="X277" t="s">
        <v>107</v>
      </c>
      <c r="Z277" t="s">
        <v>281</v>
      </c>
    </row>
    <row r="278" spans="2:26" x14ac:dyDescent="0.2">
      <c r="B278">
        <v>276</v>
      </c>
      <c r="C278" t="s">
        <v>891</v>
      </c>
      <c r="D278" s="5">
        <v>2</v>
      </c>
      <c r="G278">
        <v>5</v>
      </c>
      <c r="H278">
        <v>240</v>
      </c>
      <c r="I278">
        <v>13.8</v>
      </c>
      <c r="J278" s="2">
        <v>728640</v>
      </c>
      <c r="K278" s="2" t="s">
        <v>15</v>
      </c>
      <c r="L278" s="2">
        <v>800000</v>
      </c>
      <c r="M278" s="2" t="s">
        <v>173</v>
      </c>
      <c r="N278" s="2"/>
      <c r="O278" s="3">
        <v>45672</v>
      </c>
      <c r="P278" s="3"/>
      <c r="Q278" t="s">
        <v>57</v>
      </c>
      <c r="R278" t="s">
        <v>58</v>
      </c>
      <c r="S278" t="s">
        <v>282</v>
      </c>
      <c r="T278" t="s">
        <v>51</v>
      </c>
      <c r="U278" t="s">
        <v>68</v>
      </c>
      <c r="W278" t="s">
        <v>59</v>
      </c>
      <c r="X278" t="s">
        <v>107</v>
      </c>
      <c r="Z278" s="4" t="s">
        <v>283</v>
      </c>
    </row>
    <row r="279" spans="2:26" x14ac:dyDescent="0.2">
      <c r="B279">
        <v>277</v>
      </c>
      <c r="C279" t="s">
        <v>891</v>
      </c>
      <c r="D279" s="5">
        <v>2</v>
      </c>
      <c r="G279">
        <v>5</v>
      </c>
      <c r="H279">
        <v>209</v>
      </c>
      <c r="I279">
        <v>14.3</v>
      </c>
      <c r="J279" s="2">
        <v>755040</v>
      </c>
      <c r="K279" s="2" t="s">
        <v>15</v>
      </c>
      <c r="L279" s="2">
        <v>800000</v>
      </c>
      <c r="M279" s="2" t="s">
        <v>173</v>
      </c>
      <c r="N279" s="2"/>
      <c r="O279" s="3">
        <v>45672</v>
      </c>
      <c r="P279" s="3"/>
      <c r="Q279" t="s">
        <v>57</v>
      </c>
      <c r="R279" t="s">
        <v>58</v>
      </c>
      <c r="S279" t="s">
        <v>284</v>
      </c>
      <c r="T279" t="s">
        <v>51</v>
      </c>
      <c r="U279" t="s">
        <v>68</v>
      </c>
      <c r="W279" t="s">
        <v>59</v>
      </c>
      <c r="X279" t="s">
        <v>107</v>
      </c>
      <c r="Z279" s="4" t="s">
        <v>285</v>
      </c>
    </row>
    <row r="280" spans="2:26" x14ac:dyDescent="0.2">
      <c r="B280">
        <v>278</v>
      </c>
      <c r="C280" t="s">
        <v>892</v>
      </c>
      <c r="D280" s="5">
        <v>23</v>
      </c>
      <c r="E280">
        <v>1</v>
      </c>
      <c r="G280">
        <v>6</v>
      </c>
      <c r="H280">
        <v>386</v>
      </c>
      <c r="I280">
        <v>18.899999999999999</v>
      </c>
      <c r="J280" s="2">
        <v>634247</v>
      </c>
      <c r="K280" s="2" t="s">
        <v>15</v>
      </c>
      <c r="L280" s="2">
        <v>800000</v>
      </c>
      <c r="M280" s="2" t="s">
        <v>173</v>
      </c>
      <c r="N280" s="2"/>
      <c r="O280" s="3">
        <v>45672</v>
      </c>
      <c r="P280" s="3"/>
      <c r="Q280" t="s">
        <v>57</v>
      </c>
      <c r="R280" t="s">
        <v>58</v>
      </c>
      <c r="S280" t="s">
        <v>287</v>
      </c>
      <c r="T280" t="s">
        <v>51</v>
      </c>
      <c r="U280" t="s">
        <v>68</v>
      </c>
      <c r="W280" t="s">
        <v>59</v>
      </c>
      <c r="X280" t="s">
        <v>107</v>
      </c>
      <c r="Z280" s="4" t="s">
        <v>288</v>
      </c>
    </row>
    <row r="281" spans="2:26" x14ac:dyDescent="0.2">
      <c r="B281">
        <v>279</v>
      </c>
      <c r="C281" t="s">
        <v>893</v>
      </c>
      <c r="D281" s="5">
        <v>12</v>
      </c>
      <c r="H281">
        <v>152.15299999999999</v>
      </c>
      <c r="I281">
        <v>22.6</v>
      </c>
      <c r="J281" s="2">
        <v>729000</v>
      </c>
      <c r="K281" s="2">
        <v>874800</v>
      </c>
      <c r="L281" s="2">
        <v>1200000</v>
      </c>
      <c r="M281" s="2" t="s">
        <v>174</v>
      </c>
      <c r="N281" s="2"/>
      <c r="O281" s="3">
        <v>45679</v>
      </c>
      <c r="P281" s="3"/>
      <c r="Q281" t="s">
        <v>57</v>
      </c>
      <c r="R281" t="s">
        <v>58</v>
      </c>
      <c r="S281" t="s">
        <v>293</v>
      </c>
      <c r="T281" t="s">
        <v>12</v>
      </c>
      <c r="U281" t="s">
        <v>53</v>
      </c>
      <c r="W281" t="s">
        <v>59</v>
      </c>
      <c r="X281" t="s">
        <v>107</v>
      </c>
      <c r="Z281" s="4"/>
    </row>
    <row r="282" spans="2:26" x14ac:dyDescent="0.2">
      <c r="B282">
        <v>280</v>
      </c>
      <c r="C282" t="s">
        <v>893</v>
      </c>
      <c r="D282" s="5">
        <v>12</v>
      </c>
      <c r="H282">
        <v>117.11799999999999</v>
      </c>
      <c r="I282">
        <v>22.5</v>
      </c>
      <c r="J282" s="2">
        <v>729000</v>
      </c>
      <c r="K282" s="2">
        <v>965925</v>
      </c>
      <c r="L282" s="2">
        <v>1200000</v>
      </c>
      <c r="M282" s="2" t="s">
        <v>174</v>
      </c>
      <c r="N282" s="2"/>
      <c r="O282" s="3">
        <v>45679</v>
      </c>
      <c r="P282" s="3"/>
      <c r="Q282" t="s">
        <v>57</v>
      </c>
      <c r="R282" t="s">
        <v>58</v>
      </c>
      <c r="S282" t="s">
        <v>294</v>
      </c>
      <c r="T282" t="s">
        <v>12</v>
      </c>
      <c r="U282" t="s">
        <v>53</v>
      </c>
      <c r="W282" t="s">
        <v>59</v>
      </c>
      <c r="X282" t="s">
        <v>107</v>
      </c>
      <c r="Z282" s="4"/>
    </row>
    <row r="283" spans="2:26" x14ac:dyDescent="0.2">
      <c r="B283">
        <v>281</v>
      </c>
      <c r="C283" t="s">
        <v>893</v>
      </c>
      <c r="D283" s="5">
        <v>12</v>
      </c>
      <c r="H283">
        <v>126.127</v>
      </c>
      <c r="I283">
        <v>22.7</v>
      </c>
      <c r="J283" s="2">
        <v>729000</v>
      </c>
      <c r="K283" s="2">
        <v>911250</v>
      </c>
      <c r="L283" s="2">
        <v>1200000</v>
      </c>
      <c r="M283" s="2" t="s">
        <v>174</v>
      </c>
      <c r="N283" s="2"/>
      <c r="O283" s="3">
        <v>45679</v>
      </c>
      <c r="P283" s="3"/>
      <c r="Q283" t="s">
        <v>57</v>
      </c>
      <c r="R283" t="s">
        <v>58</v>
      </c>
      <c r="S283" t="s">
        <v>295</v>
      </c>
      <c r="T283" t="s">
        <v>12</v>
      </c>
      <c r="U283" t="s">
        <v>53</v>
      </c>
      <c r="W283" t="s">
        <v>59</v>
      </c>
      <c r="X283" t="s">
        <v>107</v>
      </c>
      <c r="Z283" s="4"/>
    </row>
    <row r="284" spans="2:26" x14ac:dyDescent="0.2">
      <c r="B284">
        <v>282</v>
      </c>
      <c r="C284" t="s">
        <v>893</v>
      </c>
      <c r="D284" s="5">
        <v>12</v>
      </c>
      <c r="H284">
        <v>121.122</v>
      </c>
      <c r="I284">
        <v>22.4</v>
      </c>
      <c r="J284" s="2">
        <v>729000</v>
      </c>
      <c r="K284" s="2">
        <v>911250</v>
      </c>
      <c r="L284" s="2">
        <v>1200000</v>
      </c>
      <c r="M284" s="2" t="s">
        <v>174</v>
      </c>
      <c r="N284" s="2"/>
      <c r="O284" s="3">
        <v>45679</v>
      </c>
      <c r="P284" s="3"/>
      <c r="Q284" t="s">
        <v>57</v>
      </c>
      <c r="R284" t="s">
        <v>58</v>
      </c>
      <c r="S284" s="9" t="s">
        <v>296</v>
      </c>
      <c r="T284" t="s">
        <v>12</v>
      </c>
      <c r="U284" t="s">
        <v>53</v>
      </c>
      <c r="W284" t="s">
        <v>59</v>
      </c>
      <c r="X284" t="s">
        <v>107</v>
      </c>
      <c r="Z284" s="4"/>
    </row>
    <row r="285" spans="2:26" x14ac:dyDescent="0.2">
      <c r="B285">
        <v>283</v>
      </c>
      <c r="C285" t="s">
        <v>893</v>
      </c>
      <c r="D285" s="5">
        <v>12</v>
      </c>
      <c r="H285">
        <v>126.127</v>
      </c>
      <c r="I285">
        <v>22.7</v>
      </c>
      <c r="J285" s="2">
        <v>729000</v>
      </c>
      <c r="K285" s="2" t="s">
        <v>49</v>
      </c>
      <c r="L285" s="2">
        <v>1200000</v>
      </c>
      <c r="M285" s="2" t="s">
        <v>174</v>
      </c>
      <c r="N285" s="2"/>
      <c r="O285" s="3">
        <v>45679</v>
      </c>
      <c r="P285" s="3"/>
      <c r="Q285" t="s">
        <v>57</v>
      </c>
      <c r="R285" t="s">
        <v>58</v>
      </c>
      <c r="S285" t="s">
        <v>295</v>
      </c>
      <c r="T285" t="s">
        <v>12</v>
      </c>
      <c r="U285" t="s">
        <v>53</v>
      </c>
      <c r="W285" t="s">
        <v>59</v>
      </c>
      <c r="X285" t="s">
        <v>107</v>
      </c>
      <c r="Z285" s="4"/>
    </row>
    <row r="286" spans="2:26" x14ac:dyDescent="0.2">
      <c r="B286">
        <v>284</v>
      </c>
      <c r="C286" t="s">
        <v>893</v>
      </c>
      <c r="D286" s="5">
        <v>12</v>
      </c>
      <c r="H286">
        <v>152.15299999999999</v>
      </c>
      <c r="I286">
        <v>22.6</v>
      </c>
      <c r="J286" s="2">
        <v>729000</v>
      </c>
      <c r="K286" s="2" t="s">
        <v>49</v>
      </c>
      <c r="L286" s="2">
        <v>1200000</v>
      </c>
      <c r="M286" s="2" t="s">
        <v>174</v>
      </c>
      <c r="N286" s="2"/>
      <c r="O286" s="3">
        <v>45679</v>
      </c>
      <c r="P286" s="3"/>
      <c r="Q286" t="s">
        <v>57</v>
      </c>
      <c r="R286" t="s">
        <v>58</v>
      </c>
      <c r="S286" t="s">
        <v>293</v>
      </c>
      <c r="T286" t="s">
        <v>12</v>
      </c>
      <c r="U286" t="s">
        <v>53</v>
      </c>
      <c r="W286" t="s">
        <v>59</v>
      </c>
      <c r="X286" t="s">
        <v>107</v>
      </c>
      <c r="Z286" s="4"/>
    </row>
    <row r="287" spans="2:26" x14ac:dyDescent="0.2">
      <c r="B287">
        <v>285</v>
      </c>
      <c r="C287" t="s">
        <v>893</v>
      </c>
      <c r="D287" s="5">
        <v>12</v>
      </c>
      <c r="H287">
        <v>117.11799999999999</v>
      </c>
      <c r="I287">
        <v>22.5</v>
      </c>
      <c r="J287" s="2">
        <v>729000</v>
      </c>
      <c r="K287" s="2" t="s">
        <v>49</v>
      </c>
      <c r="L287" s="2">
        <v>1200000</v>
      </c>
      <c r="M287" s="2" t="s">
        <v>174</v>
      </c>
      <c r="N287" s="2"/>
      <c r="O287" s="3">
        <v>45679</v>
      </c>
      <c r="P287" s="3"/>
      <c r="Q287" t="s">
        <v>57</v>
      </c>
      <c r="R287" t="s">
        <v>58</v>
      </c>
      <c r="S287" t="s">
        <v>294</v>
      </c>
      <c r="T287" t="s">
        <v>12</v>
      </c>
      <c r="U287" t="s">
        <v>53</v>
      </c>
      <c r="W287" t="s">
        <v>59</v>
      </c>
      <c r="X287" t="s">
        <v>107</v>
      </c>
      <c r="Z287" s="4"/>
    </row>
    <row r="288" spans="2:26" x14ac:dyDescent="0.2">
      <c r="B288">
        <v>286</v>
      </c>
      <c r="C288" t="s">
        <v>893</v>
      </c>
      <c r="D288" s="5">
        <v>12</v>
      </c>
      <c r="H288">
        <v>121.122</v>
      </c>
      <c r="I288">
        <v>22.4</v>
      </c>
      <c r="J288" s="2">
        <v>729000</v>
      </c>
      <c r="K288" s="2" t="s">
        <v>49</v>
      </c>
      <c r="L288" s="2">
        <v>1200000</v>
      </c>
      <c r="M288" s="2" t="s">
        <v>174</v>
      </c>
      <c r="N288" s="2"/>
      <c r="O288" s="3">
        <v>45679</v>
      </c>
      <c r="P288" s="3"/>
      <c r="Q288" t="s">
        <v>57</v>
      </c>
      <c r="R288" t="s">
        <v>58</v>
      </c>
      <c r="S288" s="9" t="s">
        <v>296</v>
      </c>
      <c r="T288" t="s">
        <v>12</v>
      </c>
      <c r="U288" t="s">
        <v>53</v>
      </c>
      <c r="W288" t="s">
        <v>59</v>
      </c>
      <c r="X288" t="s">
        <v>107</v>
      </c>
      <c r="Z288" s="4"/>
    </row>
    <row r="289" spans="2:26" x14ac:dyDescent="0.2">
      <c r="B289">
        <v>287</v>
      </c>
      <c r="C289" t="s">
        <v>894</v>
      </c>
      <c r="D289" s="5">
        <v>20</v>
      </c>
      <c r="E289">
        <v>2</v>
      </c>
      <c r="G289">
        <v>4</v>
      </c>
      <c r="I289">
        <v>12.6</v>
      </c>
      <c r="J289" s="2">
        <v>340767</v>
      </c>
      <c r="K289" s="2">
        <v>613380.6</v>
      </c>
      <c r="L289" s="2">
        <v>800000</v>
      </c>
      <c r="M289" s="2" t="s">
        <v>173</v>
      </c>
      <c r="N289" s="2"/>
      <c r="O289" s="3">
        <v>45670</v>
      </c>
      <c r="P289" s="3"/>
      <c r="Q289" t="s">
        <v>57</v>
      </c>
      <c r="R289" t="s">
        <v>58</v>
      </c>
      <c r="S289" s="9" t="s">
        <v>297</v>
      </c>
      <c r="T289" t="s">
        <v>51</v>
      </c>
      <c r="U289" t="s">
        <v>68</v>
      </c>
      <c r="W289" t="s">
        <v>59</v>
      </c>
      <c r="X289" t="s">
        <v>107</v>
      </c>
      <c r="Z289" s="4"/>
    </row>
    <row r="290" spans="2:26" x14ac:dyDescent="0.2">
      <c r="B290">
        <v>288</v>
      </c>
      <c r="C290" t="s">
        <v>894</v>
      </c>
      <c r="D290" s="5">
        <v>20</v>
      </c>
      <c r="E290">
        <v>2</v>
      </c>
      <c r="G290">
        <v>4</v>
      </c>
      <c r="I290">
        <v>12.2</v>
      </c>
      <c r="J290" s="2">
        <v>329949</v>
      </c>
      <c r="K290" s="2">
        <v>808375.05</v>
      </c>
      <c r="L290" s="2">
        <v>800000</v>
      </c>
      <c r="M290" s="2" t="s">
        <v>173</v>
      </c>
      <c r="N290" s="2"/>
      <c r="O290" s="3">
        <v>45670</v>
      </c>
      <c r="P290" s="3"/>
      <c r="Q290" t="s">
        <v>57</v>
      </c>
      <c r="R290" t="s">
        <v>58</v>
      </c>
      <c r="S290" s="9" t="s">
        <v>298</v>
      </c>
      <c r="T290" t="s">
        <v>51</v>
      </c>
      <c r="U290" t="s">
        <v>68</v>
      </c>
      <c r="W290" t="s">
        <v>59</v>
      </c>
      <c r="X290" t="s">
        <v>107</v>
      </c>
      <c r="Z290" s="4"/>
    </row>
    <row r="291" spans="2:26" x14ac:dyDescent="0.2">
      <c r="B291">
        <v>289</v>
      </c>
      <c r="C291" t="s">
        <v>1054</v>
      </c>
      <c r="D291" s="5">
        <v>1</v>
      </c>
      <c r="E291">
        <v>1</v>
      </c>
      <c r="F291">
        <v>2010</v>
      </c>
      <c r="I291">
        <v>13.4</v>
      </c>
      <c r="J291" s="2">
        <v>798225</v>
      </c>
      <c r="K291" s="2">
        <v>750331.6</v>
      </c>
      <c r="L291" s="2">
        <v>1000000</v>
      </c>
      <c r="M291" s="2" t="s">
        <v>174</v>
      </c>
      <c r="N291" s="2"/>
      <c r="O291" s="3">
        <v>45679</v>
      </c>
      <c r="P291" s="3"/>
      <c r="Q291" t="s">
        <v>57</v>
      </c>
      <c r="R291" t="s">
        <v>58</v>
      </c>
      <c r="S291" t="s">
        <v>175</v>
      </c>
      <c r="T291" t="s">
        <v>12</v>
      </c>
      <c r="U291" t="s">
        <v>53</v>
      </c>
      <c r="W291" t="s">
        <v>59</v>
      </c>
      <c r="X291" t="s">
        <v>107</v>
      </c>
    </row>
    <row r="292" spans="2:26" x14ac:dyDescent="0.2">
      <c r="B292">
        <v>290</v>
      </c>
      <c r="C292" t="s">
        <v>1054</v>
      </c>
      <c r="D292" s="5">
        <v>1</v>
      </c>
      <c r="E292">
        <v>1</v>
      </c>
      <c r="F292">
        <v>2010</v>
      </c>
      <c r="I292" s="6">
        <v>30</v>
      </c>
      <c r="J292" s="2">
        <v>1787070</v>
      </c>
      <c r="K292" s="2">
        <v>1143724.8</v>
      </c>
      <c r="L292" s="2">
        <v>1000000</v>
      </c>
      <c r="M292" s="2" t="s">
        <v>174</v>
      </c>
      <c r="N292" s="2"/>
      <c r="O292" s="3">
        <v>45679</v>
      </c>
      <c r="P292" s="3"/>
      <c r="Q292" t="s">
        <v>57</v>
      </c>
      <c r="R292" t="s">
        <v>58</v>
      </c>
      <c r="S292" t="s">
        <v>176</v>
      </c>
      <c r="T292" t="s">
        <v>12</v>
      </c>
      <c r="U292" t="s">
        <v>53</v>
      </c>
      <c r="W292" t="s">
        <v>59</v>
      </c>
      <c r="X292" t="s">
        <v>107</v>
      </c>
    </row>
    <row r="293" spans="2:26" x14ac:dyDescent="0.2">
      <c r="B293">
        <v>291</v>
      </c>
      <c r="C293" t="s">
        <v>1054</v>
      </c>
      <c r="D293" s="5">
        <v>1</v>
      </c>
      <c r="E293">
        <v>1</v>
      </c>
      <c r="F293">
        <v>2010</v>
      </c>
      <c r="I293" s="6">
        <v>34.9</v>
      </c>
      <c r="J293" s="2">
        <v>2078958</v>
      </c>
      <c r="K293" s="2" t="s">
        <v>15</v>
      </c>
      <c r="L293" s="2">
        <v>1000000</v>
      </c>
      <c r="M293" s="2" t="s">
        <v>174</v>
      </c>
      <c r="N293" s="2"/>
      <c r="O293" s="3">
        <v>45679</v>
      </c>
      <c r="P293" s="3"/>
      <c r="Q293" t="s">
        <v>57</v>
      </c>
      <c r="R293" t="s">
        <v>58</v>
      </c>
      <c r="S293" t="s">
        <v>180</v>
      </c>
      <c r="T293" t="s">
        <v>12</v>
      </c>
      <c r="U293" t="s">
        <v>53</v>
      </c>
      <c r="W293" t="s">
        <v>59</v>
      </c>
      <c r="X293" t="s">
        <v>107</v>
      </c>
    </row>
    <row r="294" spans="2:26" x14ac:dyDescent="0.2">
      <c r="B294">
        <v>292</v>
      </c>
      <c r="C294" t="s">
        <v>1054</v>
      </c>
      <c r="D294" s="5">
        <v>1</v>
      </c>
      <c r="E294">
        <v>1</v>
      </c>
      <c r="F294">
        <v>2010</v>
      </c>
      <c r="I294" s="6">
        <v>14.2</v>
      </c>
      <c r="J294" s="2">
        <v>845880</v>
      </c>
      <c r="K294" s="2">
        <v>693621.6</v>
      </c>
      <c r="L294" s="2">
        <v>1000000</v>
      </c>
      <c r="M294" s="2" t="s">
        <v>174</v>
      </c>
      <c r="N294" s="2"/>
      <c r="O294" s="3">
        <v>45679</v>
      </c>
      <c r="P294" s="3"/>
      <c r="Q294" t="s">
        <v>57</v>
      </c>
      <c r="R294" t="s">
        <v>58</v>
      </c>
      <c r="S294" t="s">
        <v>181</v>
      </c>
      <c r="T294" t="s">
        <v>12</v>
      </c>
      <c r="U294" t="s">
        <v>53</v>
      </c>
      <c r="W294" t="s">
        <v>59</v>
      </c>
      <c r="X294" t="s">
        <v>107</v>
      </c>
    </row>
    <row r="295" spans="2:26" x14ac:dyDescent="0.2">
      <c r="B295">
        <v>293</v>
      </c>
      <c r="C295" t="s">
        <v>1054</v>
      </c>
      <c r="D295" s="5">
        <v>1</v>
      </c>
      <c r="E295">
        <v>1</v>
      </c>
      <c r="F295">
        <v>2010</v>
      </c>
      <c r="I295" s="6">
        <v>12.4</v>
      </c>
      <c r="J295" s="2">
        <v>738656</v>
      </c>
      <c r="K295" s="2">
        <v>782975.36</v>
      </c>
      <c r="L295" s="2">
        <v>1000000</v>
      </c>
      <c r="M295" s="2" t="s">
        <v>174</v>
      </c>
      <c r="N295" s="2"/>
      <c r="O295" s="3">
        <v>45679</v>
      </c>
      <c r="P295" s="3"/>
      <c r="Q295" t="s">
        <v>57</v>
      </c>
      <c r="R295" t="s">
        <v>58</v>
      </c>
      <c r="S295" t="s">
        <v>182</v>
      </c>
      <c r="T295" t="s">
        <v>12</v>
      </c>
      <c r="U295" t="s">
        <v>53</v>
      </c>
      <c r="W295" t="s">
        <v>59</v>
      </c>
      <c r="X295" t="s">
        <v>107</v>
      </c>
    </row>
    <row r="296" spans="2:26" x14ac:dyDescent="0.2">
      <c r="B296">
        <v>294</v>
      </c>
      <c r="C296" t="s">
        <v>1054</v>
      </c>
      <c r="D296" s="5">
        <v>1</v>
      </c>
      <c r="E296">
        <v>1</v>
      </c>
      <c r="F296">
        <v>2010</v>
      </c>
      <c r="I296" s="6">
        <v>14.9</v>
      </c>
      <c r="J296" s="2">
        <v>887578</v>
      </c>
      <c r="K296" s="2">
        <v>594677.26</v>
      </c>
      <c r="L296" s="2">
        <v>1000000</v>
      </c>
      <c r="M296" s="2" t="s">
        <v>174</v>
      </c>
      <c r="N296" s="2"/>
      <c r="O296" s="3">
        <v>45679</v>
      </c>
      <c r="P296" s="3"/>
      <c r="Q296" t="s">
        <v>57</v>
      </c>
      <c r="R296" t="s">
        <v>58</v>
      </c>
      <c r="S296" t="s">
        <v>183</v>
      </c>
      <c r="T296" t="s">
        <v>12</v>
      </c>
      <c r="U296" t="s">
        <v>53</v>
      </c>
      <c r="W296" t="s">
        <v>59</v>
      </c>
      <c r="X296" t="s">
        <v>107</v>
      </c>
    </row>
    <row r="297" spans="2:26" x14ac:dyDescent="0.2">
      <c r="B297">
        <v>295</v>
      </c>
      <c r="C297" t="s">
        <v>1054</v>
      </c>
      <c r="D297" s="5">
        <v>1</v>
      </c>
      <c r="E297">
        <v>1</v>
      </c>
      <c r="F297">
        <v>2010</v>
      </c>
      <c r="I297" s="6">
        <v>15</v>
      </c>
      <c r="J297" s="2">
        <v>893535</v>
      </c>
      <c r="K297" s="2">
        <v>893535.1</v>
      </c>
      <c r="L297" s="2">
        <v>1000000</v>
      </c>
      <c r="M297" s="2" t="s">
        <v>174</v>
      </c>
      <c r="N297" s="2"/>
      <c r="O297" s="3">
        <v>45679</v>
      </c>
      <c r="P297" s="3"/>
      <c r="Q297" t="s">
        <v>57</v>
      </c>
      <c r="R297" t="s">
        <v>58</v>
      </c>
      <c r="S297" t="s">
        <v>184</v>
      </c>
      <c r="T297" t="s">
        <v>12</v>
      </c>
      <c r="U297" t="s">
        <v>53</v>
      </c>
      <c r="W297" t="s">
        <v>59</v>
      </c>
      <c r="X297" t="s">
        <v>107</v>
      </c>
    </row>
    <row r="298" spans="2:26" x14ac:dyDescent="0.2">
      <c r="B298">
        <v>296</v>
      </c>
      <c r="C298" t="s">
        <v>1054</v>
      </c>
      <c r="D298" s="5">
        <v>1</v>
      </c>
      <c r="E298">
        <v>1</v>
      </c>
      <c r="F298">
        <v>2010</v>
      </c>
      <c r="I298" s="6">
        <v>39.200000000000003</v>
      </c>
      <c r="J298" s="2">
        <v>2335105</v>
      </c>
      <c r="K298" s="2" t="s">
        <v>15</v>
      </c>
      <c r="L298" s="2">
        <v>1000000</v>
      </c>
      <c r="M298" s="2" t="s">
        <v>174</v>
      </c>
      <c r="N298" s="2"/>
      <c r="O298" s="3">
        <v>45673</v>
      </c>
      <c r="P298" s="3"/>
      <c r="Q298" t="s">
        <v>57</v>
      </c>
      <c r="R298" t="s">
        <v>58</v>
      </c>
      <c r="S298" t="s">
        <v>190</v>
      </c>
      <c r="T298" t="s">
        <v>12</v>
      </c>
      <c r="U298" t="s">
        <v>53</v>
      </c>
      <c r="W298" t="s">
        <v>59</v>
      </c>
      <c r="X298" t="s">
        <v>107</v>
      </c>
    </row>
    <row r="299" spans="2:26" x14ac:dyDescent="0.2">
      <c r="B299">
        <v>297</v>
      </c>
      <c r="C299" t="s">
        <v>1054</v>
      </c>
      <c r="D299" s="5">
        <v>1</v>
      </c>
      <c r="E299">
        <v>1</v>
      </c>
      <c r="F299">
        <v>2010</v>
      </c>
      <c r="I299" s="6">
        <v>30.3</v>
      </c>
      <c r="J299" s="2">
        <v>1804941</v>
      </c>
      <c r="K299" s="2" t="s">
        <v>15</v>
      </c>
      <c r="L299" s="2">
        <v>1000000</v>
      </c>
      <c r="M299" s="2" t="s">
        <v>174</v>
      </c>
      <c r="N299" s="2"/>
      <c r="O299" s="3">
        <v>45673</v>
      </c>
      <c r="P299" s="3"/>
      <c r="Q299" t="s">
        <v>57</v>
      </c>
      <c r="R299" t="s">
        <v>58</v>
      </c>
      <c r="S299" t="s">
        <v>191</v>
      </c>
      <c r="T299" t="s">
        <v>12</v>
      </c>
      <c r="U299" t="s">
        <v>53</v>
      </c>
      <c r="W299" t="s">
        <v>59</v>
      </c>
      <c r="X299" t="s">
        <v>107</v>
      </c>
    </row>
    <row r="300" spans="2:26" x14ac:dyDescent="0.2">
      <c r="B300">
        <v>298</v>
      </c>
      <c r="C300" t="s">
        <v>1054</v>
      </c>
      <c r="D300" s="5">
        <v>1</v>
      </c>
      <c r="E300">
        <v>1</v>
      </c>
      <c r="F300">
        <v>2010</v>
      </c>
      <c r="I300" s="6">
        <v>12.6</v>
      </c>
      <c r="J300" s="2">
        <v>750569</v>
      </c>
      <c r="K300" s="2">
        <v>750569</v>
      </c>
      <c r="L300" s="2">
        <v>1000000</v>
      </c>
      <c r="M300" s="2" t="s">
        <v>174</v>
      </c>
      <c r="N300" s="2"/>
      <c r="O300" s="3">
        <v>45673</v>
      </c>
      <c r="P300" s="3"/>
      <c r="Q300" t="s">
        <v>57</v>
      </c>
      <c r="R300" t="s">
        <v>58</v>
      </c>
      <c r="S300" t="s">
        <v>192</v>
      </c>
      <c r="T300" t="s">
        <v>12</v>
      </c>
      <c r="U300" t="s">
        <v>53</v>
      </c>
      <c r="W300" t="s">
        <v>59</v>
      </c>
      <c r="X300" t="s">
        <v>107</v>
      </c>
    </row>
    <row r="301" spans="2:26" x14ac:dyDescent="0.2">
      <c r="B301">
        <v>299</v>
      </c>
      <c r="C301" t="s">
        <v>1054</v>
      </c>
      <c r="D301" s="5">
        <v>1</v>
      </c>
      <c r="E301">
        <v>1</v>
      </c>
      <c r="F301">
        <v>2010</v>
      </c>
      <c r="I301" s="6">
        <v>12.4</v>
      </c>
      <c r="J301" s="2">
        <v>738656</v>
      </c>
      <c r="K301" s="2">
        <v>638937.43999999994</v>
      </c>
      <c r="L301" s="2">
        <v>1000000</v>
      </c>
      <c r="M301" s="2" t="s">
        <v>174</v>
      </c>
      <c r="N301" s="2"/>
      <c r="O301" s="3">
        <v>45673</v>
      </c>
      <c r="P301" s="3"/>
      <c r="Q301" t="s">
        <v>57</v>
      </c>
      <c r="R301" t="s">
        <v>58</v>
      </c>
      <c r="S301" t="s">
        <v>193</v>
      </c>
      <c r="T301" t="s">
        <v>12</v>
      </c>
      <c r="U301" t="s">
        <v>53</v>
      </c>
      <c r="W301" t="s">
        <v>59</v>
      </c>
      <c r="X301" t="s">
        <v>107</v>
      </c>
    </row>
    <row r="302" spans="2:26" x14ac:dyDescent="0.2">
      <c r="B302">
        <v>300</v>
      </c>
      <c r="C302" t="s">
        <v>1054</v>
      </c>
      <c r="D302" s="5">
        <v>1</v>
      </c>
      <c r="E302">
        <v>1</v>
      </c>
      <c r="F302">
        <v>2010</v>
      </c>
      <c r="I302" s="6">
        <v>13.7</v>
      </c>
      <c r="J302" s="2">
        <v>816095</v>
      </c>
      <c r="K302" s="2">
        <v>718163.71</v>
      </c>
      <c r="L302" s="2">
        <v>1000000</v>
      </c>
      <c r="M302" s="2" t="s">
        <v>174</v>
      </c>
      <c r="N302" s="2"/>
      <c r="O302" s="3">
        <v>45673</v>
      </c>
      <c r="P302" s="3"/>
      <c r="Q302" t="s">
        <v>57</v>
      </c>
      <c r="R302" t="s">
        <v>58</v>
      </c>
      <c r="S302" t="s">
        <v>194</v>
      </c>
      <c r="T302" t="s">
        <v>12</v>
      </c>
      <c r="U302" t="s">
        <v>53</v>
      </c>
      <c r="W302" t="s">
        <v>59</v>
      </c>
      <c r="X302" t="s">
        <v>107</v>
      </c>
    </row>
    <row r="303" spans="2:26" x14ac:dyDescent="0.2">
      <c r="B303">
        <v>301</v>
      </c>
      <c r="C303" t="s">
        <v>1054</v>
      </c>
      <c r="D303" s="5">
        <v>1</v>
      </c>
      <c r="E303">
        <v>1</v>
      </c>
      <c r="F303">
        <v>2010</v>
      </c>
      <c r="I303" s="6">
        <v>23.4</v>
      </c>
      <c r="J303" s="2">
        <v>1393915</v>
      </c>
      <c r="K303" s="2" t="s">
        <v>15</v>
      </c>
      <c r="L303" s="2">
        <v>1000000</v>
      </c>
      <c r="M303" s="2" t="s">
        <v>174</v>
      </c>
      <c r="N303" s="2"/>
      <c r="O303" s="3">
        <v>45673</v>
      </c>
      <c r="P303" s="3"/>
      <c r="Q303" t="s">
        <v>57</v>
      </c>
      <c r="R303" t="s">
        <v>58</v>
      </c>
      <c r="S303" t="s">
        <v>195</v>
      </c>
      <c r="T303" t="s">
        <v>12</v>
      </c>
      <c r="U303" t="s">
        <v>53</v>
      </c>
      <c r="W303" t="s">
        <v>59</v>
      </c>
      <c r="X303" t="s">
        <v>107</v>
      </c>
    </row>
    <row r="304" spans="2:26" x14ac:dyDescent="0.2">
      <c r="B304">
        <v>302</v>
      </c>
      <c r="C304" t="s">
        <v>1054</v>
      </c>
      <c r="D304" s="5">
        <v>1</v>
      </c>
      <c r="E304">
        <v>1</v>
      </c>
      <c r="F304">
        <v>2010</v>
      </c>
      <c r="I304" s="6">
        <v>15</v>
      </c>
      <c r="J304" s="2">
        <v>893535</v>
      </c>
      <c r="K304" s="2">
        <v>813116.93</v>
      </c>
      <c r="L304" s="2">
        <v>1000000</v>
      </c>
      <c r="M304" s="2" t="s">
        <v>174</v>
      </c>
      <c r="N304" s="2"/>
      <c r="O304" s="3">
        <v>45673</v>
      </c>
      <c r="P304" s="3"/>
      <c r="Q304" t="s">
        <v>57</v>
      </c>
      <c r="R304" t="s">
        <v>58</v>
      </c>
      <c r="S304" t="s">
        <v>196</v>
      </c>
      <c r="T304" t="s">
        <v>12</v>
      </c>
      <c r="U304" t="s">
        <v>53</v>
      </c>
      <c r="W304" t="s">
        <v>59</v>
      </c>
      <c r="X304" t="s">
        <v>107</v>
      </c>
    </row>
    <row r="305" spans="2:24" x14ac:dyDescent="0.2">
      <c r="B305">
        <v>303</v>
      </c>
      <c r="C305" t="s">
        <v>1054</v>
      </c>
      <c r="D305" s="5">
        <v>1</v>
      </c>
      <c r="E305">
        <v>1</v>
      </c>
      <c r="F305">
        <v>2010</v>
      </c>
      <c r="I305" s="6">
        <v>8.9</v>
      </c>
      <c r="J305" s="2">
        <v>530164</v>
      </c>
      <c r="K305" s="2">
        <v>625593.52</v>
      </c>
      <c r="L305" s="2">
        <v>1000000</v>
      </c>
      <c r="M305" s="2" t="s">
        <v>174</v>
      </c>
      <c r="N305" s="2"/>
      <c r="O305" s="3">
        <v>45673</v>
      </c>
      <c r="P305" s="3"/>
      <c r="Q305" t="s">
        <v>57</v>
      </c>
      <c r="R305" t="s">
        <v>58</v>
      </c>
      <c r="S305" t="s">
        <v>197</v>
      </c>
      <c r="T305" t="s">
        <v>12</v>
      </c>
      <c r="U305" t="s">
        <v>53</v>
      </c>
      <c r="W305" t="s">
        <v>59</v>
      </c>
      <c r="X305" t="s">
        <v>107</v>
      </c>
    </row>
    <row r="306" spans="2:24" x14ac:dyDescent="0.2">
      <c r="B306">
        <v>304</v>
      </c>
      <c r="C306" t="s">
        <v>1054</v>
      </c>
      <c r="D306" s="5">
        <v>1</v>
      </c>
      <c r="E306">
        <v>1</v>
      </c>
      <c r="F306">
        <v>2010</v>
      </c>
      <c r="I306" s="6">
        <v>24.6</v>
      </c>
      <c r="J306" s="2">
        <v>1465397</v>
      </c>
      <c r="K306" s="2" t="s">
        <v>15</v>
      </c>
      <c r="L306" s="2">
        <v>1000000</v>
      </c>
      <c r="M306" s="2" t="s">
        <v>174</v>
      </c>
      <c r="N306" s="2"/>
      <c r="O306" s="3">
        <v>45673</v>
      </c>
      <c r="P306" s="3"/>
      <c r="Q306" t="s">
        <v>57</v>
      </c>
      <c r="R306" t="s">
        <v>58</v>
      </c>
      <c r="S306" t="s">
        <v>198</v>
      </c>
      <c r="T306" t="s">
        <v>12</v>
      </c>
      <c r="U306" t="s">
        <v>53</v>
      </c>
      <c r="W306" t="s">
        <v>59</v>
      </c>
      <c r="X306" t="s">
        <v>107</v>
      </c>
    </row>
    <row r="307" spans="2:24" x14ac:dyDescent="0.2">
      <c r="B307">
        <v>305</v>
      </c>
      <c r="C307" t="s">
        <v>1054</v>
      </c>
      <c r="D307" s="5">
        <v>1</v>
      </c>
      <c r="E307">
        <v>1</v>
      </c>
      <c r="F307">
        <v>2010</v>
      </c>
      <c r="I307" s="6">
        <v>14.7</v>
      </c>
      <c r="J307" s="2">
        <v>875664</v>
      </c>
      <c r="K307" s="2">
        <v>823124.16</v>
      </c>
      <c r="L307" s="2">
        <v>1000000</v>
      </c>
      <c r="M307" s="2" t="s">
        <v>174</v>
      </c>
      <c r="N307" s="2"/>
      <c r="O307" s="3">
        <v>45673</v>
      </c>
      <c r="P307" s="3"/>
      <c r="Q307" t="s">
        <v>57</v>
      </c>
      <c r="R307" t="s">
        <v>58</v>
      </c>
      <c r="S307" t="s">
        <v>201</v>
      </c>
      <c r="T307" t="s">
        <v>12</v>
      </c>
      <c r="U307" t="s">
        <v>53</v>
      </c>
      <c r="W307" t="s">
        <v>59</v>
      </c>
      <c r="X307" t="s">
        <v>107</v>
      </c>
    </row>
    <row r="308" spans="2:24" x14ac:dyDescent="0.2">
      <c r="B308">
        <v>306</v>
      </c>
      <c r="C308" t="s">
        <v>1054</v>
      </c>
      <c r="D308" s="5">
        <v>1</v>
      </c>
      <c r="E308">
        <v>1</v>
      </c>
      <c r="F308">
        <v>2010</v>
      </c>
      <c r="I308" s="6">
        <v>15.1</v>
      </c>
      <c r="J308" s="2">
        <v>899492</v>
      </c>
      <c r="K308" s="2">
        <v>494720.6</v>
      </c>
      <c r="L308" s="2">
        <v>1000000</v>
      </c>
      <c r="M308" s="2" t="s">
        <v>174</v>
      </c>
      <c r="N308" s="2"/>
      <c r="O308" s="3">
        <v>45673</v>
      </c>
      <c r="P308" s="3"/>
      <c r="Q308" t="s">
        <v>57</v>
      </c>
      <c r="R308" t="s">
        <v>58</v>
      </c>
      <c r="S308" t="s">
        <v>202</v>
      </c>
      <c r="T308" t="s">
        <v>12</v>
      </c>
      <c r="U308" t="s">
        <v>53</v>
      </c>
      <c r="W308" t="s">
        <v>59</v>
      </c>
      <c r="X308" t="s">
        <v>107</v>
      </c>
    </row>
    <row r="309" spans="2:24" x14ac:dyDescent="0.2">
      <c r="B309">
        <v>307</v>
      </c>
      <c r="C309" t="s">
        <v>1054</v>
      </c>
      <c r="D309" s="5">
        <v>1</v>
      </c>
      <c r="E309">
        <v>1</v>
      </c>
      <c r="F309">
        <v>2010</v>
      </c>
      <c r="I309" s="6">
        <v>12.6</v>
      </c>
      <c r="J309" s="2">
        <v>750569</v>
      </c>
      <c r="K309" s="2">
        <v>1336013.22</v>
      </c>
      <c r="L309" s="2">
        <v>1000000</v>
      </c>
      <c r="M309" s="2" t="s">
        <v>174</v>
      </c>
      <c r="N309" s="2"/>
      <c r="O309" s="3">
        <v>45679</v>
      </c>
      <c r="P309" s="3"/>
      <c r="Q309" t="s">
        <v>57</v>
      </c>
      <c r="R309" t="s">
        <v>58</v>
      </c>
      <c r="S309" t="s">
        <v>209</v>
      </c>
      <c r="T309" t="s">
        <v>12</v>
      </c>
      <c r="U309" t="s">
        <v>53</v>
      </c>
      <c r="W309" t="s">
        <v>59</v>
      </c>
      <c r="X309" t="s">
        <v>107</v>
      </c>
    </row>
    <row r="310" spans="2:24" x14ac:dyDescent="0.2">
      <c r="B310">
        <v>308</v>
      </c>
      <c r="C310" t="s">
        <v>1054</v>
      </c>
      <c r="D310" s="5">
        <v>1</v>
      </c>
      <c r="E310">
        <v>1</v>
      </c>
      <c r="F310">
        <v>2010</v>
      </c>
      <c r="I310" s="6">
        <v>12.4</v>
      </c>
      <c r="J310" s="2">
        <v>738656</v>
      </c>
      <c r="K310" s="2">
        <v>616777.76</v>
      </c>
      <c r="L310" s="2">
        <v>1000000</v>
      </c>
      <c r="M310" s="2" t="s">
        <v>174</v>
      </c>
      <c r="N310" s="2"/>
      <c r="O310" s="3">
        <v>45679</v>
      </c>
      <c r="P310" s="3"/>
      <c r="Q310" t="s">
        <v>57</v>
      </c>
      <c r="R310" t="s">
        <v>58</v>
      </c>
      <c r="S310" t="s">
        <v>210</v>
      </c>
      <c r="T310" t="s">
        <v>12</v>
      </c>
      <c r="U310" t="s">
        <v>53</v>
      </c>
      <c r="W310" t="s">
        <v>59</v>
      </c>
      <c r="X310" t="s">
        <v>107</v>
      </c>
    </row>
    <row r="311" spans="2:24" x14ac:dyDescent="0.2">
      <c r="B311">
        <v>309</v>
      </c>
      <c r="C311" t="s">
        <v>1054</v>
      </c>
      <c r="D311" s="5">
        <v>1</v>
      </c>
      <c r="E311">
        <v>1</v>
      </c>
      <c r="F311">
        <v>2010</v>
      </c>
      <c r="I311" s="6">
        <v>12.3</v>
      </c>
      <c r="J311" s="2">
        <v>732699</v>
      </c>
      <c r="K311" s="2">
        <v>402984.45</v>
      </c>
      <c r="L311" s="2">
        <v>1000000</v>
      </c>
      <c r="M311" s="2" t="s">
        <v>174</v>
      </c>
      <c r="N311" s="2"/>
      <c r="O311" s="3">
        <v>45679</v>
      </c>
      <c r="P311" s="3"/>
      <c r="Q311" t="s">
        <v>57</v>
      </c>
      <c r="R311" t="s">
        <v>58</v>
      </c>
      <c r="S311" t="s">
        <v>211</v>
      </c>
      <c r="T311" t="s">
        <v>12</v>
      </c>
      <c r="U311" t="s">
        <v>53</v>
      </c>
      <c r="W311" t="s">
        <v>59</v>
      </c>
      <c r="X311" t="s">
        <v>107</v>
      </c>
    </row>
    <row r="312" spans="2:24" x14ac:dyDescent="0.2">
      <c r="B312">
        <v>310</v>
      </c>
      <c r="C312" t="s">
        <v>1054</v>
      </c>
      <c r="D312" s="5">
        <v>1</v>
      </c>
      <c r="E312">
        <v>1</v>
      </c>
      <c r="F312">
        <v>2010</v>
      </c>
      <c r="I312" s="6">
        <v>12.9</v>
      </c>
      <c r="J312" s="2">
        <v>768440</v>
      </c>
      <c r="K312" s="2">
        <v>756913.4</v>
      </c>
      <c r="L312" s="2">
        <v>1000000</v>
      </c>
      <c r="M312" s="2" t="s">
        <v>174</v>
      </c>
      <c r="N312" s="2"/>
      <c r="O312" s="3">
        <v>45679</v>
      </c>
      <c r="Q312" t="s">
        <v>57</v>
      </c>
      <c r="R312" t="s">
        <v>58</v>
      </c>
      <c r="S312" t="s">
        <v>212</v>
      </c>
      <c r="T312" t="s">
        <v>12</v>
      </c>
      <c r="U312" t="s">
        <v>53</v>
      </c>
      <c r="W312" t="s">
        <v>59</v>
      </c>
      <c r="X312" t="s">
        <v>107</v>
      </c>
    </row>
    <row r="313" spans="2:24" x14ac:dyDescent="0.2">
      <c r="B313">
        <v>311</v>
      </c>
      <c r="C313" t="s">
        <v>1054</v>
      </c>
      <c r="D313" s="5">
        <v>1</v>
      </c>
      <c r="E313">
        <v>1</v>
      </c>
      <c r="F313">
        <v>2010</v>
      </c>
      <c r="I313" s="6">
        <v>35.6</v>
      </c>
      <c r="J313" s="2">
        <v>2120656</v>
      </c>
      <c r="K313" s="2">
        <v>1357219.8400000001</v>
      </c>
      <c r="L313" s="2">
        <v>1000000</v>
      </c>
      <c r="M313" s="2" t="s">
        <v>174</v>
      </c>
      <c r="N313" s="2"/>
      <c r="O313" s="3">
        <v>45679</v>
      </c>
      <c r="Q313" t="s">
        <v>57</v>
      </c>
      <c r="R313" t="s">
        <v>58</v>
      </c>
      <c r="S313" t="s">
        <v>213</v>
      </c>
      <c r="T313" t="s">
        <v>12</v>
      </c>
      <c r="U313" t="s">
        <v>53</v>
      </c>
      <c r="W313" t="s">
        <v>59</v>
      </c>
      <c r="X313" t="s">
        <v>107</v>
      </c>
    </row>
    <row r="314" spans="2:24" x14ac:dyDescent="0.2">
      <c r="B314">
        <v>312</v>
      </c>
      <c r="C314" t="s">
        <v>1054</v>
      </c>
      <c r="D314" s="5">
        <v>1</v>
      </c>
      <c r="E314">
        <v>1</v>
      </c>
      <c r="F314">
        <v>2010</v>
      </c>
      <c r="I314" s="6">
        <v>12.7</v>
      </c>
      <c r="J314" s="2">
        <v>756526</v>
      </c>
      <c r="K314" s="2">
        <v>654394.99</v>
      </c>
      <c r="L314" s="2">
        <v>1000000</v>
      </c>
      <c r="M314" s="2" t="s">
        <v>174</v>
      </c>
      <c r="N314" s="2"/>
      <c r="O314" s="3">
        <v>45679</v>
      </c>
      <c r="Q314" t="s">
        <v>57</v>
      </c>
      <c r="R314" t="s">
        <v>58</v>
      </c>
      <c r="S314" t="s">
        <v>214</v>
      </c>
      <c r="T314" t="s">
        <v>12</v>
      </c>
      <c r="U314" t="s">
        <v>53</v>
      </c>
      <c r="W314" t="s">
        <v>59</v>
      </c>
      <c r="X314" t="s">
        <v>107</v>
      </c>
    </row>
    <row r="315" spans="2:24" x14ac:dyDescent="0.2">
      <c r="B315">
        <v>313</v>
      </c>
      <c r="C315" t="s">
        <v>1054</v>
      </c>
      <c r="D315" s="5">
        <v>1</v>
      </c>
      <c r="E315">
        <v>1</v>
      </c>
      <c r="F315">
        <v>2010</v>
      </c>
      <c r="I315" s="6">
        <v>17</v>
      </c>
      <c r="J315" s="2">
        <v>1012673</v>
      </c>
      <c r="K315" s="2">
        <v>587350.35</v>
      </c>
      <c r="L315" s="2">
        <v>1000000</v>
      </c>
      <c r="M315" s="2" t="s">
        <v>174</v>
      </c>
      <c r="N315" s="2"/>
      <c r="O315" s="3">
        <v>45679</v>
      </c>
      <c r="Q315" t="s">
        <v>57</v>
      </c>
      <c r="R315" t="s">
        <v>58</v>
      </c>
      <c r="S315" t="s">
        <v>215</v>
      </c>
      <c r="T315" t="s">
        <v>12</v>
      </c>
      <c r="U315" t="s">
        <v>53</v>
      </c>
      <c r="W315" t="s">
        <v>59</v>
      </c>
      <c r="X315" t="s">
        <v>107</v>
      </c>
    </row>
    <row r="316" spans="2:24" x14ac:dyDescent="0.2">
      <c r="B316">
        <v>314</v>
      </c>
      <c r="C316" t="s">
        <v>1054</v>
      </c>
      <c r="D316" s="5">
        <v>1</v>
      </c>
      <c r="E316">
        <v>1</v>
      </c>
      <c r="F316">
        <v>2010</v>
      </c>
      <c r="I316" s="6">
        <v>24.9</v>
      </c>
      <c r="J316" s="2">
        <v>1483268</v>
      </c>
      <c r="K316" s="2" t="s">
        <v>15</v>
      </c>
      <c r="L316" s="2">
        <v>1000000</v>
      </c>
      <c r="M316" s="2" t="s">
        <v>174</v>
      </c>
      <c r="N316" s="2"/>
      <c r="O316" s="3">
        <v>45679</v>
      </c>
      <c r="Q316" t="s">
        <v>57</v>
      </c>
      <c r="R316" t="s">
        <v>58</v>
      </c>
      <c r="S316" t="s">
        <v>216</v>
      </c>
      <c r="T316" t="s">
        <v>12</v>
      </c>
      <c r="U316" t="s">
        <v>53</v>
      </c>
      <c r="W316" t="s">
        <v>59</v>
      </c>
      <c r="X316" t="s">
        <v>107</v>
      </c>
    </row>
    <row r="317" spans="2:24" x14ac:dyDescent="0.2">
      <c r="B317">
        <v>315</v>
      </c>
      <c r="C317" t="s">
        <v>1054</v>
      </c>
      <c r="D317" s="5">
        <v>1</v>
      </c>
      <c r="E317">
        <v>1</v>
      </c>
      <c r="F317">
        <v>2010</v>
      </c>
      <c r="I317" s="6">
        <v>12.5</v>
      </c>
      <c r="J317" s="2">
        <v>744613</v>
      </c>
      <c r="K317" s="2">
        <v>498890.74</v>
      </c>
      <c r="L317" s="2">
        <v>1000000</v>
      </c>
      <c r="M317" s="2" t="s">
        <v>174</v>
      </c>
      <c r="N317" s="2"/>
      <c r="O317" s="3">
        <v>45679</v>
      </c>
      <c r="Q317" t="s">
        <v>57</v>
      </c>
      <c r="R317" t="s">
        <v>58</v>
      </c>
      <c r="S317" t="s">
        <v>217</v>
      </c>
      <c r="T317" t="s">
        <v>12</v>
      </c>
      <c r="U317" t="s">
        <v>53</v>
      </c>
      <c r="W317" t="s">
        <v>59</v>
      </c>
      <c r="X317" t="s">
        <v>107</v>
      </c>
    </row>
    <row r="318" spans="2:24" x14ac:dyDescent="0.2">
      <c r="B318">
        <v>316</v>
      </c>
      <c r="C318" t="s">
        <v>1054</v>
      </c>
      <c r="D318" s="5">
        <v>1</v>
      </c>
      <c r="E318">
        <v>1</v>
      </c>
      <c r="F318">
        <v>2010</v>
      </c>
      <c r="I318" s="6">
        <v>10.7</v>
      </c>
      <c r="J318" s="2">
        <v>637388</v>
      </c>
      <c r="K318" s="2">
        <v>436610.78</v>
      </c>
      <c r="L318" s="2">
        <v>1000000</v>
      </c>
      <c r="M318" s="2" t="s">
        <v>174</v>
      </c>
      <c r="N318" s="2"/>
      <c r="O318" s="3">
        <v>45679</v>
      </c>
      <c r="Q318" t="s">
        <v>57</v>
      </c>
      <c r="R318" t="s">
        <v>58</v>
      </c>
      <c r="S318" t="s">
        <v>218</v>
      </c>
      <c r="T318" t="s">
        <v>12</v>
      </c>
      <c r="U318" t="s">
        <v>53</v>
      </c>
      <c r="W318" t="s">
        <v>59</v>
      </c>
      <c r="X318" t="s">
        <v>107</v>
      </c>
    </row>
    <row r="319" spans="2:24" x14ac:dyDescent="0.2">
      <c r="B319">
        <v>317</v>
      </c>
      <c r="C319" t="s">
        <v>1054</v>
      </c>
      <c r="D319" s="5">
        <v>1</v>
      </c>
      <c r="E319">
        <v>1</v>
      </c>
      <c r="F319">
        <v>2010</v>
      </c>
      <c r="I319" s="6">
        <v>17.899999999999999</v>
      </c>
      <c r="J319" s="2">
        <v>1066285</v>
      </c>
      <c r="K319" s="2" t="s">
        <v>15</v>
      </c>
      <c r="L319" s="2">
        <v>1000000</v>
      </c>
      <c r="M319" s="2" t="s">
        <v>174</v>
      </c>
      <c r="N319" s="2"/>
      <c r="O319" s="3">
        <v>45677</v>
      </c>
      <c r="Q319" t="s">
        <v>57</v>
      </c>
      <c r="R319" t="s">
        <v>58</v>
      </c>
      <c r="S319" t="s">
        <v>224</v>
      </c>
      <c r="T319" t="s">
        <v>12</v>
      </c>
      <c r="U319" t="s">
        <v>53</v>
      </c>
      <c r="W319" t="s">
        <v>59</v>
      </c>
      <c r="X319" t="s">
        <v>107</v>
      </c>
    </row>
    <row r="320" spans="2:24" x14ac:dyDescent="0.2">
      <c r="B320">
        <v>318</v>
      </c>
      <c r="C320" t="s">
        <v>1054</v>
      </c>
      <c r="D320" s="5">
        <v>1</v>
      </c>
      <c r="E320">
        <v>1</v>
      </c>
      <c r="F320">
        <v>2010</v>
      </c>
      <c r="I320" s="6">
        <v>14.9</v>
      </c>
      <c r="J320" s="2">
        <v>887578</v>
      </c>
      <c r="K320" s="2" t="s">
        <v>15</v>
      </c>
      <c r="L320" s="2">
        <v>1000000</v>
      </c>
      <c r="M320" s="2" t="s">
        <v>174</v>
      </c>
      <c r="N320" s="2"/>
      <c r="O320" s="3">
        <v>45677</v>
      </c>
      <c r="Q320" t="s">
        <v>57</v>
      </c>
      <c r="R320" t="s">
        <v>58</v>
      </c>
      <c r="S320" t="s">
        <v>225</v>
      </c>
      <c r="T320" t="s">
        <v>12</v>
      </c>
      <c r="U320" t="s">
        <v>53</v>
      </c>
      <c r="W320" t="s">
        <v>59</v>
      </c>
      <c r="X320" t="s">
        <v>107</v>
      </c>
    </row>
    <row r="321" spans="2:26" x14ac:dyDescent="0.2">
      <c r="B321">
        <v>319</v>
      </c>
      <c r="C321" t="s">
        <v>1054</v>
      </c>
      <c r="D321" s="5">
        <v>1</v>
      </c>
      <c r="E321">
        <v>1</v>
      </c>
      <c r="F321">
        <v>2010</v>
      </c>
      <c r="I321" s="6">
        <v>15.5</v>
      </c>
      <c r="J321" s="2">
        <v>923320</v>
      </c>
      <c r="K321" s="2" t="s">
        <v>15</v>
      </c>
      <c r="L321" s="2">
        <v>1000000</v>
      </c>
      <c r="M321" s="2" t="s">
        <v>174</v>
      </c>
      <c r="N321" s="2"/>
      <c r="O321" s="3">
        <v>45677</v>
      </c>
      <c r="Q321" t="s">
        <v>57</v>
      </c>
      <c r="R321" t="s">
        <v>58</v>
      </c>
      <c r="S321" t="s">
        <v>226</v>
      </c>
      <c r="T321" t="s">
        <v>12</v>
      </c>
      <c r="U321" t="s">
        <v>53</v>
      </c>
      <c r="W321" t="s">
        <v>59</v>
      </c>
      <c r="X321" t="s">
        <v>107</v>
      </c>
    </row>
    <row r="322" spans="2:26" x14ac:dyDescent="0.2">
      <c r="B322">
        <v>320</v>
      </c>
      <c r="C322" t="s">
        <v>1054</v>
      </c>
      <c r="D322" s="5">
        <v>1</v>
      </c>
      <c r="E322">
        <v>1</v>
      </c>
      <c r="F322">
        <v>2010</v>
      </c>
      <c r="I322" s="6">
        <v>15.9</v>
      </c>
      <c r="J322" s="2">
        <v>947147</v>
      </c>
      <c r="K322" s="2" t="s">
        <v>15</v>
      </c>
      <c r="L322" s="2">
        <v>1000000</v>
      </c>
      <c r="M322" s="2" t="s">
        <v>174</v>
      </c>
      <c r="N322" s="2"/>
      <c r="O322" s="3">
        <v>45677</v>
      </c>
      <c r="Q322" t="s">
        <v>57</v>
      </c>
      <c r="R322" t="s">
        <v>58</v>
      </c>
      <c r="S322" t="s">
        <v>227</v>
      </c>
      <c r="T322" t="s">
        <v>12</v>
      </c>
      <c r="U322" t="s">
        <v>53</v>
      </c>
      <c r="W322" t="s">
        <v>59</v>
      </c>
      <c r="X322" t="s">
        <v>107</v>
      </c>
    </row>
    <row r="323" spans="2:26" x14ac:dyDescent="0.2">
      <c r="B323">
        <v>321</v>
      </c>
      <c r="C323" t="s">
        <v>1054</v>
      </c>
      <c r="D323" s="5">
        <v>1</v>
      </c>
      <c r="E323">
        <v>1</v>
      </c>
      <c r="F323">
        <v>2010</v>
      </c>
      <c r="I323" s="6">
        <v>18.3</v>
      </c>
      <c r="J323" s="2">
        <v>1090113</v>
      </c>
      <c r="K323" s="2" t="s">
        <v>15</v>
      </c>
      <c r="L323" s="2">
        <v>1000000</v>
      </c>
      <c r="M323" s="2" t="s">
        <v>174</v>
      </c>
      <c r="N323" s="2"/>
      <c r="O323" s="3">
        <v>45677</v>
      </c>
      <c r="Q323" t="s">
        <v>57</v>
      </c>
      <c r="R323" t="s">
        <v>58</v>
      </c>
      <c r="S323" s="9" t="s">
        <v>228</v>
      </c>
      <c r="T323" t="s">
        <v>12</v>
      </c>
      <c r="U323" t="s">
        <v>53</v>
      </c>
      <c r="W323" t="s">
        <v>59</v>
      </c>
      <c r="X323" t="s">
        <v>107</v>
      </c>
    </row>
    <row r="324" spans="2:26" x14ac:dyDescent="0.2">
      <c r="B324">
        <v>322</v>
      </c>
      <c r="C324" t="s">
        <v>1054</v>
      </c>
      <c r="D324" s="5">
        <v>1</v>
      </c>
      <c r="E324">
        <v>1</v>
      </c>
      <c r="F324">
        <v>2010</v>
      </c>
      <c r="I324" s="6">
        <v>13.1</v>
      </c>
      <c r="J324" s="2">
        <v>780354</v>
      </c>
      <c r="K324" s="2" t="s">
        <v>15</v>
      </c>
      <c r="L324" s="2">
        <v>1000000</v>
      </c>
      <c r="M324" s="2" t="s">
        <v>174</v>
      </c>
      <c r="N324" s="2"/>
      <c r="O324" s="3">
        <v>45677</v>
      </c>
      <c r="Q324" t="s">
        <v>57</v>
      </c>
      <c r="R324" t="s">
        <v>58</v>
      </c>
      <c r="S324" s="9" t="s">
        <v>229</v>
      </c>
      <c r="T324" t="s">
        <v>12</v>
      </c>
      <c r="U324" t="s">
        <v>53</v>
      </c>
      <c r="W324" t="s">
        <v>59</v>
      </c>
      <c r="X324" t="s">
        <v>107</v>
      </c>
    </row>
    <row r="325" spans="2:26" x14ac:dyDescent="0.2">
      <c r="B325">
        <v>323</v>
      </c>
      <c r="C325" t="s">
        <v>1054</v>
      </c>
      <c r="D325" s="5">
        <v>1</v>
      </c>
      <c r="E325">
        <v>1</v>
      </c>
      <c r="F325">
        <v>2010</v>
      </c>
      <c r="I325" s="6">
        <v>15.2</v>
      </c>
      <c r="J325" s="2">
        <v>905449</v>
      </c>
      <c r="K325" s="2" t="s">
        <v>15</v>
      </c>
      <c r="L325" s="2">
        <v>1000000</v>
      </c>
      <c r="M325" s="2" t="s">
        <v>174</v>
      </c>
      <c r="N325" s="2"/>
      <c r="O325" s="3">
        <v>45677</v>
      </c>
      <c r="Q325" t="s">
        <v>57</v>
      </c>
      <c r="R325" t="s">
        <v>58</v>
      </c>
      <c r="S325" t="s">
        <v>230</v>
      </c>
      <c r="T325" t="s">
        <v>12</v>
      </c>
      <c r="U325" t="s">
        <v>53</v>
      </c>
      <c r="W325" t="s">
        <v>59</v>
      </c>
      <c r="X325" t="s">
        <v>107</v>
      </c>
    </row>
    <row r="326" spans="2:26" x14ac:dyDescent="0.2">
      <c r="B326">
        <v>324</v>
      </c>
      <c r="C326" t="s">
        <v>1054</v>
      </c>
      <c r="D326" s="5">
        <v>1</v>
      </c>
      <c r="E326">
        <v>1</v>
      </c>
      <c r="F326">
        <v>2010</v>
      </c>
      <c r="I326" s="6">
        <v>14.5</v>
      </c>
      <c r="J326" s="2">
        <v>863751</v>
      </c>
      <c r="K326" s="2" t="s">
        <v>15</v>
      </c>
      <c r="L326" s="2">
        <v>1000000</v>
      </c>
      <c r="M326" s="2" t="s">
        <v>174</v>
      </c>
      <c r="N326" s="2"/>
      <c r="O326" s="3">
        <v>45677</v>
      </c>
      <c r="Q326" t="s">
        <v>57</v>
      </c>
      <c r="R326" t="s">
        <v>58</v>
      </c>
      <c r="S326" t="s">
        <v>231</v>
      </c>
      <c r="T326" t="s">
        <v>12</v>
      </c>
      <c r="U326" t="s">
        <v>53</v>
      </c>
      <c r="W326" t="s">
        <v>59</v>
      </c>
      <c r="X326" t="s">
        <v>107</v>
      </c>
    </row>
    <row r="327" spans="2:26" x14ac:dyDescent="0.2">
      <c r="B327">
        <v>325</v>
      </c>
      <c r="C327" t="s">
        <v>1054</v>
      </c>
      <c r="D327" s="5">
        <v>1</v>
      </c>
      <c r="E327">
        <v>1</v>
      </c>
      <c r="F327">
        <v>2010</v>
      </c>
      <c r="I327" s="6">
        <v>14.9</v>
      </c>
      <c r="J327" s="2">
        <v>887578</v>
      </c>
      <c r="K327" s="2" t="s">
        <v>15</v>
      </c>
      <c r="L327" s="2">
        <v>1000000</v>
      </c>
      <c r="M327" s="2" t="s">
        <v>174</v>
      </c>
      <c r="N327" s="2"/>
      <c r="O327" s="3">
        <v>45677</v>
      </c>
      <c r="Q327" t="s">
        <v>57</v>
      </c>
      <c r="R327" t="s">
        <v>58</v>
      </c>
      <c r="S327" t="s">
        <v>232</v>
      </c>
      <c r="T327" t="s">
        <v>12</v>
      </c>
      <c r="U327" t="s">
        <v>53</v>
      </c>
      <c r="W327" t="s">
        <v>59</v>
      </c>
      <c r="X327" t="s">
        <v>107</v>
      </c>
    </row>
    <row r="328" spans="2:26" x14ac:dyDescent="0.2">
      <c r="B328">
        <v>326</v>
      </c>
      <c r="C328" t="s">
        <v>1054</v>
      </c>
      <c r="D328" s="5">
        <v>1</v>
      </c>
      <c r="E328">
        <v>1</v>
      </c>
      <c r="F328">
        <v>2010</v>
      </c>
      <c r="I328" s="6">
        <v>14.1</v>
      </c>
      <c r="J328" s="2">
        <v>839923</v>
      </c>
      <c r="K328" s="2" t="s">
        <v>15</v>
      </c>
      <c r="L328" s="2">
        <v>1000000</v>
      </c>
      <c r="M328" s="2" t="s">
        <v>174</v>
      </c>
      <c r="N328" s="2"/>
      <c r="O328" s="3">
        <v>45677</v>
      </c>
      <c r="Q328" t="s">
        <v>57</v>
      </c>
      <c r="R328" t="s">
        <v>58</v>
      </c>
      <c r="S328" s="9" t="s">
        <v>233</v>
      </c>
      <c r="T328" t="s">
        <v>12</v>
      </c>
      <c r="U328" t="s">
        <v>53</v>
      </c>
      <c r="W328" t="s">
        <v>59</v>
      </c>
      <c r="X328" t="s">
        <v>107</v>
      </c>
    </row>
    <row r="329" spans="2:26" x14ac:dyDescent="0.2">
      <c r="B329">
        <v>327</v>
      </c>
      <c r="C329" t="s">
        <v>1054</v>
      </c>
      <c r="D329" s="5">
        <v>1</v>
      </c>
      <c r="E329">
        <v>1</v>
      </c>
      <c r="F329">
        <v>2010</v>
      </c>
      <c r="I329" s="6">
        <v>15.8</v>
      </c>
      <c r="J329" s="2">
        <v>941190</v>
      </c>
      <c r="K329" s="2" t="s">
        <v>15</v>
      </c>
      <c r="L329" s="2">
        <v>1000000</v>
      </c>
      <c r="M329" s="2" t="s">
        <v>174</v>
      </c>
      <c r="N329" s="2"/>
      <c r="O329" s="3">
        <v>45677</v>
      </c>
      <c r="Q329" t="s">
        <v>57</v>
      </c>
      <c r="R329" t="s">
        <v>58</v>
      </c>
      <c r="S329" t="s">
        <v>234</v>
      </c>
      <c r="T329" t="s">
        <v>12</v>
      </c>
      <c r="U329" t="s">
        <v>53</v>
      </c>
      <c r="W329" t="s">
        <v>59</v>
      </c>
      <c r="X329" t="s">
        <v>107</v>
      </c>
    </row>
    <row r="330" spans="2:26" x14ac:dyDescent="0.2">
      <c r="B330">
        <v>328</v>
      </c>
      <c r="C330" t="s">
        <v>1054</v>
      </c>
      <c r="D330" s="5">
        <v>1</v>
      </c>
      <c r="E330">
        <v>1</v>
      </c>
      <c r="F330">
        <v>2010</v>
      </c>
      <c r="I330" s="6">
        <v>15.8</v>
      </c>
      <c r="J330" s="2">
        <v>941190</v>
      </c>
      <c r="K330" s="2" t="s">
        <v>15</v>
      </c>
      <c r="L330" s="2">
        <v>1000000</v>
      </c>
      <c r="M330" s="2" t="s">
        <v>174</v>
      </c>
      <c r="N330" s="2"/>
      <c r="O330" s="3">
        <v>45677</v>
      </c>
      <c r="Q330" t="s">
        <v>57</v>
      </c>
      <c r="R330" t="s">
        <v>58</v>
      </c>
      <c r="S330" t="s">
        <v>237</v>
      </c>
      <c r="T330" t="s">
        <v>12</v>
      </c>
      <c r="U330" t="s">
        <v>53</v>
      </c>
      <c r="W330" t="s">
        <v>59</v>
      </c>
      <c r="X330" t="s">
        <v>107</v>
      </c>
    </row>
    <row r="331" spans="2:26" x14ac:dyDescent="0.2">
      <c r="B331">
        <v>329</v>
      </c>
      <c r="C331" t="s">
        <v>1054</v>
      </c>
      <c r="D331" s="5">
        <v>1</v>
      </c>
      <c r="E331">
        <v>1</v>
      </c>
      <c r="F331">
        <v>2010</v>
      </c>
      <c r="I331" s="6">
        <v>14.7</v>
      </c>
      <c r="J331" s="2">
        <v>875664</v>
      </c>
      <c r="K331" s="2" t="s">
        <v>15</v>
      </c>
      <c r="L331" s="2">
        <v>1000000</v>
      </c>
      <c r="M331" s="2" t="s">
        <v>174</v>
      </c>
      <c r="N331" s="2"/>
      <c r="O331" s="3">
        <v>45677</v>
      </c>
      <c r="Q331" t="s">
        <v>57</v>
      </c>
      <c r="R331" t="s">
        <v>58</v>
      </c>
      <c r="S331" t="s">
        <v>238</v>
      </c>
      <c r="T331" t="s">
        <v>12</v>
      </c>
      <c r="U331" t="s">
        <v>53</v>
      </c>
      <c r="W331" t="s">
        <v>59</v>
      </c>
      <c r="X331" t="s">
        <v>107</v>
      </c>
    </row>
    <row r="332" spans="2:26" x14ac:dyDescent="0.2">
      <c r="B332">
        <v>330</v>
      </c>
      <c r="C332" t="s">
        <v>895</v>
      </c>
      <c r="D332" s="5">
        <v>8</v>
      </c>
      <c r="G332">
        <v>1</v>
      </c>
      <c r="H332">
        <v>63</v>
      </c>
      <c r="I332" s="6">
        <v>24.9</v>
      </c>
      <c r="J332" s="2">
        <v>928820</v>
      </c>
      <c r="K332" s="2">
        <v>928820</v>
      </c>
      <c r="L332" s="2">
        <v>800000</v>
      </c>
      <c r="M332" s="2" t="s">
        <v>173</v>
      </c>
      <c r="N332" s="2"/>
      <c r="O332" s="3">
        <v>45666</v>
      </c>
      <c r="Q332" t="s">
        <v>57</v>
      </c>
      <c r="R332" t="s">
        <v>58</v>
      </c>
      <c r="S332" t="s">
        <v>450</v>
      </c>
      <c r="T332" t="s">
        <v>51</v>
      </c>
      <c r="U332" t="s">
        <v>68</v>
      </c>
      <c r="V332" t="s">
        <v>112</v>
      </c>
      <c r="W332" t="s">
        <v>59</v>
      </c>
      <c r="X332" t="s">
        <v>107</v>
      </c>
      <c r="Y332" t="s">
        <v>60</v>
      </c>
      <c r="Z332" t="s">
        <v>451</v>
      </c>
    </row>
    <row r="333" spans="2:26" x14ac:dyDescent="0.2">
      <c r="B333">
        <v>331</v>
      </c>
      <c r="C333" t="s">
        <v>896</v>
      </c>
      <c r="D333" s="5">
        <v>22</v>
      </c>
      <c r="G333">
        <v>4</v>
      </c>
      <c r="H333">
        <v>480</v>
      </c>
      <c r="I333" s="6">
        <v>17.100000000000001</v>
      </c>
      <c r="J333" s="2">
        <v>476926</v>
      </c>
      <c r="K333" s="2" t="s">
        <v>15</v>
      </c>
      <c r="L333" s="2">
        <v>400000</v>
      </c>
      <c r="M333" s="2" t="s">
        <v>173</v>
      </c>
      <c r="N333" s="2"/>
      <c r="O333" s="3">
        <v>45670</v>
      </c>
      <c r="Q333" t="s">
        <v>57</v>
      </c>
      <c r="R333" t="s">
        <v>58</v>
      </c>
      <c r="S333" t="s">
        <v>449</v>
      </c>
      <c r="T333" t="s">
        <v>51</v>
      </c>
      <c r="U333" t="s">
        <v>68</v>
      </c>
      <c r="W333" t="s">
        <v>59</v>
      </c>
      <c r="X333" t="s">
        <v>107</v>
      </c>
    </row>
    <row r="334" spans="2:26" x14ac:dyDescent="0.2">
      <c r="B334">
        <v>332</v>
      </c>
      <c r="C334" t="s">
        <v>896</v>
      </c>
      <c r="D334" s="5">
        <v>22</v>
      </c>
      <c r="G334">
        <v>3</v>
      </c>
      <c r="H334">
        <v>307</v>
      </c>
      <c r="I334" s="6">
        <v>16.5</v>
      </c>
      <c r="J334" s="2">
        <v>460192</v>
      </c>
      <c r="K334" s="2">
        <v>506211.2</v>
      </c>
      <c r="L334" s="2">
        <v>400000</v>
      </c>
      <c r="M334" s="2" t="s">
        <v>173</v>
      </c>
      <c r="N334" s="2"/>
      <c r="O334" s="3">
        <v>45670</v>
      </c>
      <c r="Q334" t="s">
        <v>57</v>
      </c>
      <c r="R334" t="s">
        <v>58</v>
      </c>
      <c r="S334" t="s">
        <v>452</v>
      </c>
      <c r="T334" t="s">
        <v>51</v>
      </c>
      <c r="U334" t="s">
        <v>68</v>
      </c>
      <c r="W334" t="s">
        <v>59</v>
      </c>
      <c r="X334" t="s">
        <v>107</v>
      </c>
    </row>
    <row r="335" spans="2:26" x14ac:dyDescent="0.2">
      <c r="B335">
        <v>333</v>
      </c>
      <c r="C335" t="s">
        <v>896</v>
      </c>
      <c r="D335" s="5">
        <v>22</v>
      </c>
      <c r="G335">
        <v>4</v>
      </c>
      <c r="H335">
        <v>483</v>
      </c>
      <c r="I335" s="6">
        <v>13.4</v>
      </c>
      <c r="J335" s="2">
        <v>373731</v>
      </c>
      <c r="K335" s="2">
        <v>373731</v>
      </c>
      <c r="L335" s="2">
        <v>400000</v>
      </c>
      <c r="M335" s="2" t="s">
        <v>173</v>
      </c>
      <c r="N335" s="2"/>
      <c r="O335" s="3">
        <v>45670</v>
      </c>
      <c r="Q335" t="s">
        <v>57</v>
      </c>
      <c r="R335" t="s">
        <v>58</v>
      </c>
      <c r="S335" t="s">
        <v>453</v>
      </c>
      <c r="T335" t="s">
        <v>51</v>
      </c>
      <c r="U335" t="s">
        <v>68</v>
      </c>
      <c r="W335" t="s">
        <v>59</v>
      </c>
      <c r="X335" t="s">
        <v>107</v>
      </c>
    </row>
    <row r="336" spans="2:26" x14ac:dyDescent="0.2">
      <c r="B336">
        <v>334</v>
      </c>
      <c r="C336" t="s">
        <v>896</v>
      </c>
      <c r="D336" s="5">
        <v>22</v>
      </c>
      <c r="G336">
        <v>4</v>
      </c>
      <c r="H336">
        <v>482</v>
      </c>
      <c r="I336" s="6">
        <v>17.100000000000001</v>
      </c>
      <c r="J336" s="2">
        <v>476926</v>
      </c>
      <c r="K336" s="2">
        <v>476926</v>
      </c>
      <c r="L336" s="2">
        <v>400000</v>
      </c>
      <c r="M336" s="2" t="s">
        <v>173</v>
      </c>
      <c r="N336" s="2"/>
      <c r="O336" s="3">
        <v>45670</v>
      </c>
      <c r="Q336" t="s">
        <v>57</v>
      </c>
      <c r="R336" t="s">
        <v>58</v>
      </c>
      <c r="S336" t="s">
        <v>454</v>
      </c>
      <c r="T336" t="s">
        <v>51</v>
      </c>
      <c r="U336" t="s">
        <v>68</v>
      </c>
      <c r="W336" t="s">
        <v>59</v>
      </c>
      <c r="X336" t="s">
        <v>107</v>
      </c>
    </row>
    <row r="337" spans="2:26" x14ac:dyDescent="0.2">
      <c r="B337">
        <v>335</v>
      </c>
      <c r="C337" t="s">
        <v>896</v>
      </c>
      <c r="D337" s="5">
        <v>22</v>
      </c>
      <c r="G337">
        <v>4</v>
      </c>
      <c r="H337">
        <v>479</v>
      </c>
      <c r="I337" s="6">
        <v>16.5</v>
      </c>
      <c r="J337" s="2">
        <v>460192</v>
      </c>
      <c r="K337" s="2">
        <v>460192</v>
      </c>
      <c r="L337" s="2">
        <v>400000</v>
      </c>
      <c r="M337" s="2" t="s">
        <v>173</v>
      </c>
      <c r="N337" s="2"/>
      <c r="O337" s="3">
        <v>45670</v>
      </c>
      <c r="Q337" t="s">
        <v>57</v>
      </c>
      <c r="R337" t="s">
        <v>58</v>
      </c>
      <c r="S337" t="s">
        <v>455</v>
      </c>
      <c r="T337" t="s">
        <v>51</v>
      </c>
      <c r="U337" t="s">
        <v>68</v>
      </c>
      <c r="W337" t="s">
        <v>59</v>
      </c>
      <c r="X337" t="s">
        <v>107</v>
      </c>
    </row>
    <row r="338" spans="2:26" x14ac:dyDescent="0.2">
      <c r="B338">
        <v>336</v>
      </c>
      <c r="C338" t="s">
        <v>897</v>
      </c>
      <c r="D338" s="5">
        <v>1</v>
      </c>
      <c r="E338">
        <v>1</v>
      </c>
      <c r="I338" s="6">
        <v>14.1</v>
      </c>
      <c r="J338" s="2">
        <v>263529</v>
      </c>
      <c r="K338" s="2">
        <v>540234.44999999995</v>
      </c>
      <c r="L338" s="2">
        <v>600000</v>
      </c>
      <c r="M338" s="2" t="s">
        <v>173</v>
      </c>
      <c r="N338" s="2"/>
      <c r="O338" s="3">
        <v>45666</v>
      </c>
      <c r="Q338" t="s">
        <v>57</v>
      </c>
      <c r="R338" t="s">
        <v>58</v>
      </c>
      <c r="S338" t="s">
        <v>456</v>
      </c>
      <c r="T338" t="s">
        <v>51</v>
      </c>
      <c r="U338" t="s">
        <v>68</v>
      </c>
      <c r="W338" t="s">
        <v>59</v>
      </c>
      <c r="X338" t="s">
        <v>107</v>
      </c>
    </row>
    <row r="339" spans="2:26" x14ac:dyDescent="0.2">
      <c r="B339">
        <v>337</v>
      </c>
      <c r="C339" t="s">
        <v>897</v>
      </c>
      <c r="D339" s="5">
        <v>1</v>
      </c>
      <c r="E339">
        <v>1</v>
      </c>
      <c r="I339" s="6">
        <v>13.8</v>
      </c>
      <c r="J339" s="2">
        <v>257922</v>
      </c>
      <c r="K339" s="2">
        <v>443625.84</v>
      </c>
      <c r="L339" s="2">
        <v>600000</v>
      </c>
      <c r="M339" s="2" t="s">
        <v>174</v>
      </c>
      <c r="N339" s="2"/>
      <c r="O339" s="3">
        <v>45666</v>
      </c>
      <c r="Q339" t="s">
        <v>57</v>
      </c>
      <c r="R339" t="s">
        <v>58</v>
      </c>
      <c r="S339" t="s">
        <v>457</v>
      </c>
      <c r="T339" t="s">
        <v>51</v>
      </c>
      <c r="U339" t="s">
        <v>68</v>
      </c>
      <c r="W339" t="s">
        <v>59</v>
      </c>
      <c r="X339" t="s">
        <v>107</v>
      </c>
    </row>
    <row r="340" spans="2:26" x14ac:dyDescent="0.2">
      <c r="B340">
        <v>338</v>
      </c>
      <c r="C340" t="s">
        <v>897</v>
      </c>
      <c r="D340" s="5">
        <v>1</v>
      </c>
      <c r="E340">
        <v>1</v>
      </c>
      <c r="I340" s="6">
        <v>14.1</v>
      </c>
      <c r="J340" s="2">
        <v>263529</v>
      </c>
      <c r="K340" s="2">
        <v>263529</v>
      </c>
      <c r="L340" s="2">
        <v>600000</v>
      </c>
      <c r="M340" s="2" t="s">
        <v>173</v>
      </c>
      <c r="N340" s="2"/>
      <c r="O340" s="3">
        <v>45666</v>
      </c>
      <c r="Q340" t="s">
        <v>57</v>
      </c>
      <c r="R340" t="s">
        <v>58</v>
      </c>
      <c r="S340" t="s">
        <v>458</v>
      </c>
      <c r="T340" t="s">
        <v>51</v>
      </c>
      <c r="U340" t="s">
        <v>68</v>
      </c>
      <c r="W340" t="s">
        <v>59</v>
      </c>
      <c r="X340" t="s">
        <v>107</v>
      </c>
    </row>
    <row r="341" spans="2:26" x14ac:dyDescent="0.2">
      <c r="B341">
        <v>339</v>
      </c>
      <c r="C341" t="s">
        <v>897</v>
      </c>
      <c r="D341" s="5">
        <v>1</v>
      </c>
      <c r="E341">
        <v>1</v>
      </c>
      <c r="I341" s="6">
        <v>14</v>
      </c>
      <c r="J341" s="2">
        <v>261660</v>
      </c>
      <c r="K341" s="2">
        <v>405573</v>
      </c>
      <c r="L341" s="2">
        <v>600000</v>
      </c>
      <c r="M341" s="2" t="s">
        <v>173</v>
      </c>
      <c r="N341" s="2"/>
      <c r="O341" s="3">
        <v>45666</v>
      </c>
      <c r="Q341" t="s">
        <v>57</v>
      </c>
      <c r="R341" t="s">
        <v>58</v>
      </c>
      <c r="S341" s="9" t="s">
        <v>459</v>
      </c>
      <c r="T341" t="s">
        <v>51</v>
      </c>
      <c r="U341" t="s">
        <v>68</v>
      </c>
      <c r="W341" t="s">
        <v>59</v>
      </c>
      <c r="X341" t="s">
        <v>107</v>
      </c>
    </row>
    <row r="342" spans="2:26" x14ac:dyDescent="0.2">
      <c r="B342">
        <v>340</v>
      </c>
      <c r="C342" t="s">
        <v>897</v>
      </c>
      <c r="D342" s="5">
        <v>1</v>
      </c>
      <c r="E342">
        <v>1</v>
      </c>
      <c r="I342" s="6">
        <v>13.9</v>
      </c>
      <c r="J342" s="2">
        <v>259791</v>
      </c>
      <c r="K342" s="2">
        <v>571540.19999999995</v>
      </c>
      <c r="L342" s="2">
        <v>600000</v>
      </c>
      <c r="M342" s="2" t="s">
        <v>173</v>
      </c>
      <c r="N342" s="2"/>
      <c r="O342" s="3">
        <v>45666</v>
      </c>
      <c r="Q342" t="s">
        <v>57</v>
      </c>
      <c r="R342" t="s">
        <v>58</v>
      </c>
      <c r="S342" s="9" t="s">
        <v>460</v>
      </c>
      <c r="T342" t="s">
        <v>51</v>
      </c>
      <c r="U342" t="s">
        <v>68</v>
      </c>
      <c r="W342" t="s">
        <v>59</v>
      </c>
      <c r="X342" t="s">
        <v>107</v>
      </c>
    </row>
    <row r="343" spans="2:26" x14ac:dyDescent="0.2">
      <c r="B343">
        <v>341</v>
      </c>
      <c r="C343" t="s">
        <v>897</v>
      </c>
      <c r="D343" s="5">
        <v>1</v>
      </c>
      <c r="E343">
        <v>1</v>
      </c>
      <c r="I343" s="6">
        <v>14</v>
      </c>
      <c r="J343" s="2">
        <v>261660</v>
      </c>
      <c r="K343" s="2">
        <v>261660</v>
      </c>
      <c r="L343" s="2">
        <v>600000</v>
      </c>
      <c r="M343" s="2" t="s">
        <v>173</v>
      </c>
      <c r="N343" s="2"/>
      <c r="O343" s="3">
        <v>45666</v>
      </c>
      <c r="Q343" t="s">
        <v>57</v>
      </c>
      <c r="R343" t="s">
        <v>58</v>
      </c>
      <c r="S343" s="9" t="s">
        <v>461</v>
      </c>
      <c r="T343" t="s">
        <v>51</v>
      </c>
      <c r="U343" t="s">
        <v>68</v>
      </c>
      <c r="W343" t="s">
        <v>59</v>
      </c>
      <c r="X343" t="s">
        <v>107</v>
      </c>
    </row>
    <row r="344" spans="2:26" x14ac:dyDescent="0.2">
      <c r="B344">
        <v>342</v>
      </c>
      <c r="C344" t="s">
        <v>875</v>
      </c>
      <c r="D344" s="5">
        <v>11</v>
      </c>
      <c r="E344">
        <v>5</v>
      </c>
      <c r="H344">
        <v>391</v>
      </c>
      <c r="I344" s="6">
        <v>20.7</v>
      </c>
      <c r="J344" s="2">
        <v>667335</v>
      </c>
      <c r="K344" s="2" t="s">
        <v>15</v>
      </c>
      <c r="L344" s="2">
        <v>1200000</v>
      </c>
      <c r="M344" s="2" t="s">
        <v>173</v>
      </c>
      <c r="N344" s="2"/>
      <c r="O344" s="3">
        <v>45714</v>
      </c>
      <c r="Q344" t="s">
        <v>19</v>
      </c>
      <c r="S344" s="9" t="s">
        <v>271</v>
      </c>
      <c r="T344" t="s">
        <v>51</v>
      </c>
      <c r="U344" t="s">
        <v>53</v>
      </c>
      <c r="W344" t="s">
        <v>24</v>
      </c>
      <c r="X344" t="s">
        <v>33</v>
      </c>
    </row>
    <row r="345" spans="2:26" x14ac:dyDescent="0.2">
      <c r="B345">
        <v>343</v>
      </c>
      <c r="C345" t="s">
        <v>858</v>
      </c>
      <c r="D345" s="5">
        <v>27</v>
      </c>
      <c r="F345">
        <v>2010</v>
      </c>
      <c r="H345">
        <v>42</v>
      </c>
      <c r="I345" s="6">
        <v>21.2</v>
      </c>
      <c r="J345" s="2">
        <v>1534080</v>
      </c>
      <c r="K345" s="2">
        <v>1584080</v>
      </c>
      <c r="L345" s="2">
        <v>3000000</v>
      </c>
      <c r="M345" s="2" t="s">
        <v>173</v>
      </c>
      <c r="N345" s="2"/>
      <c r="O345" s="3">
        <v>45698</v>
      </c>
      <c r="Q345" t="s">
        <v>19</v>
      </c>
      <c r="S345" s="9" t="s">
        <v>43</v>
      </c>
      <c r="T345" t="s">
        <v>12</v>
      </c>
      <c r="U345" t="s">
        <v>53</v>
      </c>
      <c r="W345" t="s">
        <v>24</v>
      </c>
      <c r="X345" t="s">
        <v>151</v>
      </c>
    </row>
    <row r="346" spans="2:26" x14ac:dyDescent="0.2">
      <c r="B346">
        <v>344</v>
      </c>
      <c r="C346" t="s">
        <v>898</v>
      </c>
      <c r="D346" s="5">
        <v>17</v>
      </c>
      <c r="I346" s="6">
        <v>18.600000000000001</v>
      </c>
      <c r="J346" s="2">
        <v>3758000</v>
      </c>
      <c r="K346" s="2" t="s">
        <v>15</v>
      </c>
      <c r="L346" s="2">
        <v>5000000</v>
      </c>
      <c r="M346" s="2" t="s">
        <v>173</v>
      </c>
      <c r="N346" s="2"/>
      <c r="O346" s="3">
        <v>45715</v>
      </c>
      <c r="Q346" t="s">
        <v>50</v>
      </c>
      <c r="S346" s="9" t="s">
        <v>464</v>
      </c>
      <c r="T346" t="s">
        <v>12</v>
      </c>
      <c r="U346" t="s">
        <v>53</v>
      </c>
      <c r="W346" t="s">
        <v>24</v>
      </c>
      <c r="X346" t="s">
        <v>33</v>
      </c>
    </row>
    <row r="347" spans="2:26" x14ac:dyDescent="0.2">
      <c r="B347">
        <v>345</v>
      </c>
      <c r="C347" t="s">
        <v>899</v>
      </c>
      <c r="D347" s="5">
        <v>55</v>
      </c>
      <c r="I347" s="6">
        <v>22.9</v>
      </c>
      <c r="J347" s="2">
        <v>2976000</v>
      </c>
      <c r="K347" s="2" t="s">
        <v>15</v>
      </c>
      <c r="L347" s="2">
        <v>1200000</v>
      </c>
      <c r="M347" s="2" t="s">
        <v>173</v>
      </c>
      <c r="N347" s="2"/>
      <c r="O347" s="3">
        <v>45715</v>
      </c>
      <c r="Q347" t="s">
        <v>50</v>
      </c>
      <c r="S347" s="9" t="s">
        <v>465</v>
      </c>
      <c r="T347" t="s">
        <v>51</v>
      </c>
      <c r="U347" t="s">
        <v>53</v>
      </c>
      <c r="W347" t="s">
        <v>24</v>
      </c>
      <c r="X347" t="s">
        <v>33</v>
      </c>
    </row>
    <row r="348" spans="2:26" x14ac:dyDescent="0.2">
      <c r="B348">
        <v>346</v>
      </c>
      <c r="C348" t="s">
        <v>900</v>
      </c>
      <c r="D348" t="s">
        <v>466</v>
      </c>
      <c r="H348">
        <v>386</v>
      </c>
      <c r="I348" s="6">
        <v>19.2</v>
      </c>
      <c r="J348" s="2">
        <v>3410710</v>
      </c>
      <c r="K348" s="2" t="s">
        <v>15</v>
      </c>
      <c r="L348" s="2">
        <v>1500000</v>
      </c>
      <c r="M348" s="2" t="s">
        <v>173</v>
      </c>
      <c r="N348" s="2"/>
      <c r="O348" s="3">
        <v>45715</v>
      </c>
      <c r="Q348" t="s">
        <v>50</v>
      </c>
      <c r="S348" s="9" t="s">
        <v>467</v>
      </c>
      <c r="T348" t="s">
        <v>51</v>
      </c>
      <c r="U348" t="s">
        <v>53</v>
      </c>
      <c r="W348" t="s">
        <v>24</v>
      </c>
      <c r="X348" t="s">
        <v>33</v>
      </c>
      <c r="Z348" t="s">
        <v>468</v>
      </c>
    </row>
    <row r="349" spans="2:26" x14ac:dyDescent="0.2">
      <c r="B349">
        <v>347</v>
      </c>
      <c r="C349" t="s">
        <v>900</v>
      </c>
      <c r="D349" t="s">
        <v>466</v>
      </c>
      <c r="H349">
        <v>436</v>
      </c>
      <c r="I349" s="6">
        <v>29</v>
      </c>
      <c r="J349" s="2">
        <v>3802600</v>
      </c>
      <c r="K349" s="2" t="s">
        <v>15</v>
      </c>
      <c r="L349" s="2">
        <v>1500000</v>
      </c>
      <c r="M349" s="2" t="s">
        <v>173</v>
      </c>
      <c r="N349" s="2"/>
      <c r="O349" s="3">
        <v>45715</v>
      </c>
      <c r="Q349" t="s">
        <v>8</v>
      </c>
      <c r="R349" t="s">
        <v>9</v>
      </c>
      <c r="S349" s="9" t="s">
        <v>472</v>
      </c>
      <c r="T349" t="s">
        <v>51</v>
      </c>
      <c r="U349" t="s">
        <v>53</v>
      </c>
      <c r="W349" t="s">
        <v>24</v>
      </c>
      <c r="X349" t="s">
        <v>33</v>
      </c>
    </row>
    <row r="350" spans="2:26" x14ac:dyDescent="0.2">
      <c r="B350">
        <v>348</v>
      </c>
      <c r="C350" t="s">
        <v>901</v>
      </c>
      <c r="D350" s="5">
        <v>36</v>
      </c>
      <c r="E350">
        <v>8</v>
      </c>
      <c r="H350">
        <v>545</v>
      </c>
      <c r="I350" s="6">
        <v>14.4</v>
      </c>
      <c r="J350" s="2">
        <v>887000</v>
      </c>
      <c r="K350" s="2" t="s">
        <v>15</v>
      </c>
      <c r="L350" s="2">
        <v>1500000</v>
      </c>
      <c r="M350" s="2" t="s">
        <v>173</v>
      </c>
      <c r="N350" s="2"/>
      <c r="O350" s="3">
        <v>45715</v>
      </c>
      <c r="Q350" t="s">
        <v>50</v>
      </c>
      <c r="S350" s="9" t="s">
        <v>469</v>
      </c>
      <c r="T350" t="s">
        <v>51</v>
      </c>
      <c r="U350" t="s">
        <v>53</v>
      </c>
      <c r="W350" t="s">
        <v>24</v>
      </c>
      <c r="X350" t="s">
        <v>33</v>
      </c>
      <c r="Z350" t="s">
        <v>470</v>
      </c>
    </row>
    <row r="351" spans="2:26" x14ac:dyDescent="0.2">
      <c r="B351">
        <v>349</v>
      </c>
      <c r="C351" t="s">
        <v>901</v>
      </c>
      <c r="D351" s="5">
        <v>36</v>
      </c>
      <c r="E351">
        <v>8</v>
      </c>
      <c r="H351">
        <v>544</v>
      </c>
      <c r="I351" s="6">
        <v>13.7</v>
      </c>
      <c r="J351" s="2">
        <v>897000</v>
      </c>
      <c r="K351" s="2" t="s">
        <v>15</v>
      </c>
      <c r="L351" s="2">
        <v>1500000</v>
      </c>
      <c r="M351" s="2" t="s">
        <v>173</v>
      </c>
      <c r="O351" s="3">
        <v>45715</v>
      </c>
      <c r="Q351" t="s">
        <v>8</v>
      </c>
      <c r="R351" t="s">
        <v>9</v>
      </c>
      <c r="S351" s="9" t="s">
        <v>471</v>
      </c>
      <c r="T351" t="s">
        <v>51</v>
      </c>
      <c r="U351" t="s">
        <v>53</v>
      </c>
      <c r="W351" t="s">
        <v>24</v>
      </c>
      <c r="X351" t="s">
        <v>33</v>
      </c>
    </row>
    <row r="352" spans="2:26" x14ac:dyDescent="0.2">
      <c r="B352">
        <v>350</v>
      </c>
      <c r="C352" t="s">
        <v>902</v>
      </c>
      <c r="D352" s="5">
        <v>63</v>
      </c>
      <c r="E352">
        <v>2</v>
      </c>
      <c r="I352" s="6">
        <v>12.4</v>
      </c>
      <c r="J352" s="2">
        <v>1624000</v>
      </c>
      <c r="K352" s="2" t="s">
        <v>474</v>
      </c>
      <c r="L352" s="2">
        <v>1100000</v>
      </c>
      <c r="M352" s="2" t="s">
        <v>173</v>
      </c>
      <c r="O352" s="3">
        <v>45715</v>
      </c>
      <c r="Q352" t="s">
        <v>8</v>
      </c>
      <c r="R352" t="s">
        <v>9</v>
      </c>
      <c r="S352" s="9" t="s">
        <v>473</v>
      </c>
      <c r="T352" t="s">
        <v>12</v>
      </c>
      <c r="U352" t="s">
        <v>53</v>
      </c>
      <c r="W352" t="s">
        <v>24</v>
      </c>
      <c r="X352" t="s">
        <v>33</v>
      </c>
      <c r="Z352" t="s">
        <v>475</v>
      </c>
    </row>
    <row r="353" spans="2:26" x14ac:dyDescent="0.2">
      <c r="B353">
        <v>351</v>
      </c>
      <c r="C353" t="s">
        <v>902</v>
      </c>
      <c r="D353" s="5">
        <v>63</v>
      </c>
      <c r="E353">
        <v>2</v>
      </c>
      <c r="I353" s="6">
        <v>12.5</v>
      </c>
      <c r="J353" s="2">
        <v>1806600</v>
      </c>
      <c r="K353" s="2" t="s">
        <v>474</v>
      </c>
      <c r="L353" s="2">
        <v>1100000</v>
      </c>
      <c r="M353" s="2" t="s">
        <v>173</v>
      </c>
      <c r="O353" s="3">
        <v>45712</v>
      </c>
      <c r="Q353" t="s">
        <v>19</v>
      </c>
      <c r="S353" s="9" t="s">
        <v>476</v>
      </c>
      <c r="T353" t="s">
        <v>12</v>
      </c>
      <c r="U353" t="s">
        <v>53</v>
      </c>
      <c r="W353" t="s">
        <v>24</v>
      </c>
      <c r="X353" t="s">
        <v>33</v>
      </c>
    </row>
    <row r="354" spans="2:26" x14ac:dyDescent="0.2">
      <c r="B354">
        <v>352</v>
      </c>
      <c r="C354" t="s">
        <v>862</v>
      </c>
      <c r="D354" t="s">
        <v>74</v>
      </c>
      <c r="E354">
        <v>21</v>
      </c>
      <c r="I354" s="6">
        <v>30.8</v>
      </c>
      <c r="J354" s="2">
        <v>977500</v>
      </c>
      <c r="K354" s="2">
        <v>987275</v>
      </c>
      <c r="L354" s="2">
        <v>950000</v>
      </c>
      <c r="M354" s="2" t="s">
        <v>173</v>
      </c>
      <c r="O354" s="3">
        <v>45715</v>
      </c>
      <c r="Q354" t="s">
        <v>8</v>
      </c>
      <c r="R354" t="s">
        <v>9</v>
      </c>
      <c r="S354" s="9" t="s">
        <v>47</v>
      </c>
      <c r="T354" t="s">
        <v>17</v>
      </c>
      <c r="U354" t="s">
        <v>53</v>
      </c>
      <c r="W354" t="s">
        <v>24</v>
      </c>
      <c r="X354" t="s">
        <v>33</v>
      </c>
      <c r="Z354" t="s">
        <v>477</v>
      </c>
    </row>
    <row r="355" spans="2:26" x14ac:dyDescent="0.2">
      <c r="B355">
        <v>353</v>
      </c>
      <c r="C355" t="s">
        <v>903</v>
      </c>
      <c r="D355" s="5">
        <v>25</v>
      </c>
      <c r="E355">
        <v>5</v>
      </c>
      <c r="H355" t="s">
        <v>478</v>
      </c>
      <c r="I355" s="6">
        <v>15.5</v>
      </c>
      <c r="J355" s="2">
        <v>3094000</v>
      </c>
      <c r="K355" s="2" t="s">
        <v>15</v>
      </c>
      <c r="L355" s="2">
        <v>2000000</v>
      </c>
      <c r="M355" s="2" t="s">
        <v>173</v>
      </c>
      <c r="O355" s="3">
        <v>45712</v>
      </c>
      <c r="Q355" t="s">
        <v>19</v>
      </c>
      <c r="S355" s="9" t="s">
        <v>479</v>
      </c>
      <c r="T355" t="s">
        <v>12</v>
      </c>
      <c r="U355" t="s">
        <v>53</v>
      </c>
      <c r="W355" t="s">
        <v>24</v>
      </c>
      <c r="X355" t="s">
        <v>33</v>
      </c>
    </row>
    <row r="356" spans="2:26" x14ac:dyDescent="0.2">
      <c r="B356">
        <v>354</v>
      </c>
      <c r="C356" t="s">
        <v>904</v>
      </c>
      <c r="D356" s="5">
        <v>8</v>
      </c>
      <c r="G356">
        <v>1</v>
      </c>
      <c r="H356">
        <v>52</v>
      </c>
      <c r="I356" s="6">
        <v>19</v>
      </c>
      <c r="J356" s="2">
        <v>578917</v>
      </c>
      <c r="K356" s="2">
        <v>810483.8</v>
      </c>
      <c r="L356" s="2">
        <v>800000</v>
      </c>
      <c r="M356" s="2" t="s">
        <v>173</v>
      </c>
      <c r="O356" s="3">
        <v>45712</v>
      </c>
      <c r="Q356" t="s">
        <v>57</v>
      </c>
      <c r="R356" t="s">
        <v>58</v>
      </c>
      <c r="S356" s="9" t="s">
        <v>480</v>
      </c>
      <c r="T356" t="s">
        <v>51</v>
      </c>
      <c r="U356" t="s">
        <v>68</v>
      </c>
      <c r="W356" t="s">
        <v>59</v>
      </c>
      <c r="X356" t="s">
        <v>107</v>
      </c>
      <c r="Z356" t="s">
        <v>481</v>
      </c>
    </row>
    <row r="357" spans="2:26" x14ac:dyDescent="0.2">
      <c r="B357">
        <v>355</v>
      </c>
      <c r="C357" t="s">
        <v>905</v>
      </c>
      <c r="D357" s="5">
        <v>38</v>
      </c>
      <c r="E357">
        <v>1</v>
      </c>
      <c r="H357">
        <v>136</v>
      </c>
      <c r="I357" s="6">
        <v>12.4</v>
      </c>
      <c r="J357" s="2">
        <v>1156000</v>
      </c>
      <c r="K357" s="2">
        <v>1618400</v>
      </c>
      <c r="L357" s="2">
        <v>1500000</v>
      </c>
      <c r="M357" s="2" t="s">
        <v>173</v>
      </c>
      <c r="O357" s="3">
        <v>45714</v>
      </c>
      <c r="Q357" t="s">
        <v>57</v>
      </c>
      <c r="R357" t="s">
        <v>58</v>
      </c>
      <c r="S357" s="9" t="s">
        <v>482</v>
      </c>
      <c r="T357" t="s">
        <v>12</v>
      </c>
      <c r="U357" t="s">
        <v>53</v>
      </c>
      <c r="W357" t="s">
        <v>59</v>
      </c>
      <c r="X357" t="s">
        <v>107</v>
      </c>
      <c r="Z357" t="s">
        <v>483</v>
      </c>
    </row>
    <row r="358" spans="2:26" x14ac:dyDescent="0.2">
      <c r="B358">
        <v>356</v>
      </c>
      <c r="C358" t="s">
        <v>906</v>
      </c>
      <c r="D358" s="5">
        <v>5</v>
      </c>
      <c r="E358">
        <v>1</v>
      </c>
      <c r="H358">
        <v>150</v>
      </c>
      <c r="I358" s="6">
        <v>20.7</v>
      </c>
      <c r="J358" s="2">
        <v>865000</v>
      </c>
      <c r="K358" s="2">
        <v>3157250</v>
      </c>
      <c r="L358" s="2">
        <v>1500000</v>
      </c>
      <c r="M358" s="2" t="s">
        <v>173</v>
      </c>
      <c r="O358" s="3">
        <v>45714</v>
      </c>
      <c r="Q358" t="s">
        <v>57</v>
      </c>
      <c r="R358" t="s">
        <v>58</v>
      </c>
      <c r="S358" s="9" t="s">
        <v>484</v>
      </c>
      <c r="T358" t="s">
        <v>12</v>
      </c>
      <c r="U358" t="s">
        <v>53</v>
      </c>
      <c r="W358" t="s">
        <v>59</v>
      </c>
      <c r="X358" t="s">
        <v>107</v>
      </c>
    </row>
    <row r="359" spans="2:26" x14ac:dyDescent="0.2">
      <c r="B359">
        <v>357</v>
      </c>
      <c r="C359" t="s">
        <v>907</v>
      </c>
      <c r="D359" s="5">
        <v>32</v>
      </c>
      <c r="I359" s="6">
        <v>16.399999999999999</v>
      </c>
      <c r="J359" s="2">
        <v>1493000</v>
      </c>
      <c r="K359" s="2">
        <v>2090200</v>
      </c>
      <c r="L359" s="2">
        <v>2500000</v>
      </c>
      <c r="M359" s="2" t="s">
        <v>173</v>
      </c>
      <c r="O359" s="3">
        <v>45712</v>
      </c>
      <c r="Q359" t="s">
        <v>57</v>
      </c>
      <c r="R359" t="s">
        <v>58</v>
      </c>
      <c r="S359" s="9" t="s">
        <v>485</v>
      </c>
      <c r="T359" t="s">
        <v>12</v>
      </c>
      <c r="U359" t="s">
        <v>53</v>
      </c>
      <c r="W359" t="s">
        <v>59</v>
      </c>
      <c r="X359" t="s">
        <v>107</v>
      </c>
    </row>
    <row r="360" spans="2:26" x14ac:dyDescent="0.2">
      <c r="B360">
        <v>358</v>
      </c>
      <c r="C360" t="s">
        <v>907</v>
      </c>
      <c r="D360" s="5">
        <v>32</v>
      </c>
      <c r="I360" s="6">
        <v>29.8</v>
      </c>
      <c r="J360" s="2">
        <v>2320000</v>
      </c>
      <c r="K360" s="2">
        <v>2900000</v>
      </c>
      <c r="L360" s="2">
        <v>2500000</v>
      </c>
      <c r="M360" s="2" t="s">
        <v>173</v>
      </c>
      <c r="O360" s="3">
        <v>45712</v>
      </c>
      <c r="Q360" t="s">
        <v>57</v>
      </c>
      <c r="R360" t="s">
        <v>58</v>
      </c>
      <c r="S360" s="9" t="s">
        <v>486</v>
      </c>
      <c r="T360" t="s">
        <v>12</v>
      </c>
      <c r="U360" t="s">
        <v>53</v>
      </c>
      <c r="W360" t="s">
        <v>59</v>
      </c>
      <c r="X360" t="s">
        <v>107</v>
      </c>
    </row>
    <row r="361" spans="2:26" x14ac:dyDescent="0.2">
      <c r="B361">
        <v>359</v>
      </c>
      <c r="C361" t="s">
        <v>908</v>
      </c>
      <c r="D361" s="5">
        <v>14</v>
      </c>
      <c r="E361">
        <v>1</v>
      </c>
      <c r="G361">
        <v>4</v>
      </c>
      <c r="H361">
        <v>241</v>
      </c>
      <c r="I361" s="6">
        <v>17</v>
      </c>
      <c r="J361" s="2">
        <v>599000</v>
      </c>
      <c r="K361" s="2">
        <v>628950</v>
      </c>
      <c r="L361" s="2">
        <v>800000</v>
      </c>
      <c r="M361" s="2" t="s">
        <v>173</v>
      </c>
      <c r="O361" s="3">
        <v>45712</v>
      </c>
      <c r="Q361" t="s">
        <v>57</v>
      </c>
      <c r="R361" t="s">
        <v>58</v>
      </c>
      <c r="S361" s="9" t="s">
        <v>487</v>
      </c>
      <c r="T361" t="s">
        <v>51</v>
      </c>
      <c r="U361" t="s">
        <v>68</v>
      </c>
      <c r="W361" t="s">
        <v>59</v>
      </c>
      <c r="X361" t="s">
        <v>107</v>
      </c>
    </row>
    <row r="362" spans="2:26" x14ac:dyDescent="0.2">
      <c r="B362">
        <v>360</v>
      </c>
      <c r="C362" t="s">
        <v>854</v>
      </c>
      <c r="D362" s="5">
        <v>15</v>
      </c>
      <c r="I362" s="6">
        <v>22.2</v>
      </c>
      <c r="J362" s="2">
        <v>1499600</v>
      </c>
      <c r="K362" s="2" t="s">
        <v>49</v>
      </c>
      <c r="L362" s="2">
        <v>2500000</v>
      </c>
      <c r="M362" s="2" t="s">
        <v>173</v>
      </c>
      <c r="O362" s="3">
        <v>45708</v>
      </c>
      <c r="Q362" t="s">
        <v>50</v>
      </c>
      <c r="S362" s="9" t="s">
        <v>488</v>
      </c>
      <c r="T362" t="s">
        <v>12</v>
      </c>
      <c r="U362" t="s">
        <v>53</v>
      </c>
      <c r="W362" t="s">
        <v>24</v>
      </c>
      <c r="X362" t="s">
        <v>33</v>
      </c>
    </row>
    <row r="363" spans="2:26" x14ac:dyDescent="0.2">
      <c r="B363">
        <v>361</v>
      </c>
      <c r="C363" t="s">
        <v>854</v>
      </c>
      <c r="D363" s="5">
        <v>15</v>
      </c>
      <c r="I363" s="6">
        <v>32.700000000000003</v>
      </c>
      <c r="J363" s="2">
        <v>1267945</v>
      </c>
      <c r="K363" s="2" t="s">
        <v>15</v>
      </c>
      <c r="L363" s="2">
        <v>2500000</v>
      </c>
      <c r="M363" s="2" t="s">
        <v>173</v>
      </c>
      <c r="O363" s="3">
        <v>45708</v>
      </c>
      <c r="Q363" t="s">
        <v>8</v>
      </c>
      <c r="R363" t="s">
        <v>9</v>
      </c>
      <c r="S363" s="9" t="s">
        <v>241</v>
      </c>
      <c r="T363" t="s">
        <v>12</v>
      </c>
      <c r="U363" t="s">
        <v>53</v>
      </c>
      <c r="W363" t="s">
        <v>24</v>
      </c>
      <c r="X363" t="s">
        <v>33</v>
      </c>
    </row>
    <row r="364" spans="2:26" x14ac:dyDescent="0.2">
      <c r="B364">
        <v>362</v>
      </c>
      <c r="C364" t="s">
        <v>909</v>
      </c>
      <c r="D364" s="5">
        <v>10</v>
      </c>
      <c r="E364">
        <v>3</v>
      </c>
      <c r="G364" s="11" t="s">
        <v>489</v>
      </c>
      <c r="I364" s="6">
        <v>21.5</v>
      </c>
      <c r="J364" s="2">
        <v>1416000</v>
      </c>
      <c r="K364" s="2">
        <v>1770000</v>
      </c>
      <c r="L364" s="2">
        <v>2000000</v>
      </c>
      <c r="M364" s="2" t="s">
        <v>173</v>
      </c>
      <c r="O364" s="3">
        <v>45712</v>
      </c>
      <c r="Q364" t="s">
        <v>57</v>
      </c>
      <c r="R364" t="s">
        <v>58</v>
      </c>
      <c r="S364" s="9" t="s">
        <v>490</v>
      </c>
      <c r="T364" t="s">
        <v>12</v>
      </c>
      <c r="U364" t="s">
        <v>53</v>
      </c>
      <c r="W364" t="s">
        <v>59</v>
      </c>
      <c r="X364" t="s">
        <v>107</v>
      </c>
    </row>
    <row r="365" spans="2:26" x14ac:dyDescent="0.2">
      <c r="B365">
        <v>363</v>
      </c>
      <c r="C365" t="s">
        <v>909</v>
      </c>
      <c r="D365" s="5">
        <v>10</v>
      </c>
      <c r="E365">
        <v>3</v>
      </c>
      <c r="G365" s="11" t="s">
        <v>491</v>
      </c>
      <c r="I365" s="6">
        <v>10.4</v>
      </c>
      <c r="J365" s="2">
        <v>1071000</v>
      </c>
      <c r="K365" s="2">
        <v>1071000</v>
      </c>
      <c r="L365" s="2">
        <v>2000000</v>
      </c>
      <c r="M365" s="2" t="s">
        <v>173</v>
      </c>
      <c r="O365" s="3">
        <v>45712</v>
      </c>
      <c r="Q365" t="s">
        <v>57</v>
      </c>
      <c r="R365" t="s">
        <v>58</v>
      </c>
      <c r="S365" s="9" t="s">
        <v>492</v>
      </c>
      <c r="T365" t="s">
        <v>12</v>
      </c>
      <c r="U365" t="s">
        <v>53</v>
      </c>
      <c r="W365" t="s">
        <v>59</v>
      </c>
      <c r="X365" t="s">
        <v>107</v>
      </c>
    </row>
    <row r="366" spans="2:26" x14ac:dyDescent="0.2">
      <c r="B366">
        <v>364</v>
      </c>
      <c r="C366" t="s">
        <v>909</v>
      </c>
      <c r="D366" s="5">
        <v>10</v>
      </c>
      <c r="E366">
        <v>3</v>
      </c>
      <c r="G366" s="11" t="s">
        <v>489</v>
      </c>
      <c r="I366" s="6">
        <v>13.1</v>
      </c>
      <c r="J366" s="2">
        <v>1109000</v>
      </c>
      <c r="K366" s="2">
        <v>1219900</v>
      </c>
      <c r="L366" s="2">
        <v>2000000</v>
      </c>
      <c r="M366" s="2" t="s">
        <v>173</v>
      </c>
      <c r="O366" s="3">
        <v>45712</v>
      </c>
      <c r="Q366" t="s">
        <v>57</v>
      </c>
      <c r="R366" t="s">
        <v>58</v>
      </c>
      <c r="S366" s="9" t="s">
        <v>493</v>
      </c>
      <c r="T366" t="s">
        <v>12</v>
      </c>
      <c r="U366" t="s">
        <v>53</v>
      </c>
      <c r="W366" t="s">
        <v>59</v>
      </c>
      <c r="X366" t="s">
        <v>107</v>
      </c>
    </row>
    <row r="367" spans="2:26" x14ac:dyDescent="0.2">
      <c r="B367">
        <v>365</v>
      </c>
      <c r="C367" t="s">
        <v>910</v>
      </c>
      <c r="D367" s="5">
        <v>5</v>
      </c>
      <c r="H367">
        <v>24</v>
      </c>
      <c r="I367" s="6">
        <v>15.1</v>
      </c>
      <c r="J367" s="2">
        <v>4197000</v>
      </c>
      <c r="K367" s="2">
        <v>7176870</v>
      </c>
      <c r="L367" s="2">
        <v>5000000</v>
      </c>
      <c r="M367" s="2" t="s">
        <v>173</v>
      </c>
      <c r="O367" s="3">
        <v>45712</v>
      </c>
      <c r="Q367" t="s">
        <v>8</v>
      </c>
      <c r="R367" t="s">
        <v>9</v>
      </c>
      <c r="S367" s="9" t="s">
        <v>494</v>
      </c>
      <c r="T367" t="s">
        <v>12</v>
      </c>
      <c r="U367" t="s">
        <v>53</v>
      </c>
      <c r="W367" t="s">
        <v>24</v>
      </c>
      <c r="X367" t="s">
        <v>33</v>
      </c>
    </row>
    <row r="368" spans="2:26" x14ac:dyDescent="0.2">
      <c r="B368">
        <v>366</v>
      </c>
      <c r="C368" t="s">
        <v>863</v>
      </c>
      <c r="D368" s="5">
        <v>11</v>
      </c>
      <c r="E368">
        <v>3</v>
      </c>
      <c r="H368">
        <v>72</v>
      </c>
      <c r="I368" s="6">
        <v>16.8</v>
      </c>
      <c r="J368" s="2">
        <v>772905</v>
      </c>
      <c r="K368" s="2" t="s">
        <v>15</v>
      </c>
      <c r="L368" s="2">
        <v>1200000</v>
      </c>
      <c r="M368" s="2" t="s">
        <v>173</v>
      </c>
      <c r="O368" s="3">
        <v>45708</v>
      </c>
      <c r="Q368" t="s">
        <v>8</v>
      </c>
      <c r="R368" t="s">
        <v>9</v>
      </c>
      <c r="S368" s="9" t="s">
        <v>239</v>
      </c>
      <c r="T368" t="s">
        <v>17</v>
      </c>
      <c r="U368" t="s">
        <v>53</v>
      </c>
      <c r="W368" t="s">
        <v>24</v>
      </c>
      <c r="X368" t="s">
        <v>33</v>
      </c>
      <c r="Z368" t="s">
        <v>495</v>
      </c>
    </row>
    <row r="369" spans="2:26" x14ac:dyDescent="0.2">
      <c r="B369">
        <v>367</v>
      </c>
      <c r="C369" t="s">
        <v>911</v>
      </c>
      <c r="D369" s="5">
        <v>71</v>
      </c>
      <c r="E369">
        <v>3</v>
      </c>
      <c r="I369" s="6">
        <v>33.200000000000003</v>
      </c>
      <c r="J369" s="2">
        <v>3200930</v>
      </c>
      <c r="K369" s="2">
        <v>3232939.3</v>
      </c>
      <c r="L369" s="2">
        <v>2500000</v>
      </c>
      <c r="M369" s="2" t="s">
        <v>173</v>
      </c>
      <c r="O369" s="3">
        <v>45708</v>
      </c>
      <c r="Q369" t="s">
        <v>8</v>
      </c>
      <c r="R369" t="s">
        <v>9</v>
      </c>
      <c r="S369" s="9" t="s">
        <v>496</v>
      </c>
      <c r="T369" t="s">
        <v>17</v>
      </c>
      <c r="U369" t="s">
        <v>53</v>
      </c>
      <c r="W369" t="s">
        <v>24</v>
      </c>
      <c r="X369" t="s">
        <v>33</v>
      </c>
      <c r="Z369" t="s">
        <v>497</v>
      </c>
    </row>
    <row r="370" spans="2:26" x14ac:dyDescent="0.2">
      <c r="B370">
        <v>368</v>
      </c>
      <c r="C370" t="s">
        <v>878</v>
      </c>
      <c r="D370" s="5">
        <v>26</v>
      </c>
      <c r="E370">
        <v>3</v>
      </c>
      <c r="I370" s="6">
        <v>15.4</v>
      </c>
      <c r="J370" s="2">
        <v>1296110.2</v>
      </c>
      <c r="K370" s="2" t="s">
        <v>15</v>
      </c>
      <c r="L370" s="2">
        <v>1100000</v>
      </c>
      <c r="M370" s="2" t="s">
        <v>173</v>
      </c>
      <c r="O370" s="3">
        <v>45708</v>
      </c>
      <c r="Q370" t="s">
        <v>57</v>
      </c>
      <c r="R370" t="s">
        <v>58</v>
      </c>
      <c r="S370" s="9" t="s">
        <v>498</v>
      </c>
      <c r="T370" t="s">
        <v>12</v>
      </c>
      <c r="U370" t="s">
        <v>53</v>
      </c>
      <c r="W370" t="s">
        <v>59</v>
      </c>
      <c r="X370" t="s">
        <v>107</v>
      </c>
    </row>
    <row r="371" spans="2:26" x14ac:dyDescent="0.2">
      <c r="B371">
        <v>369</v>
      </c>
      <c r="C371" t="s">
        <v>912</v>
      </c>
      <c r="D371" t="s">
        <v>499</v>
      </c>
      <c r="I371" s="6">
        <v>12.8</v>
      </c>
      <c r="J371" s="2">
        <v>6201000</v>
      </c>
      <c r="K371" s="2" t="s">
        <v>49</v>
      </c>
      <c r="L371" s="2">
        <v>5000000</v>
      </c>
      <c r="M371" s="2" t="s">
        <v>173</v>
      </c>
      <c r="O371" s="3">
        <v>45705</v>
      </c>
      <c r="Q371" t="s">
        <v>8</v>
      </c>
      <c r="R371" t="s">
        <v>9</v>
      </c>
      <c r="S371" s="9" t="s">
        <v>500</v>
      </c>
      <c r="T371" t="s">
        <v>12</v>
      </c>
      <c r="U371" t="s">
        <v>53</v>
      </c>
      <c r="W371" t="s">
        <v>24</v>
      </c>
      <c r="X371" t="s">
        <v>33</v>
      </c>
      <c r="Z371" t="s">
        <v>501</v>
      </c>
    </row>
    <row r="372" spans="2:26" x14ac:dyDescent="0.2">
      <c r="B372">
        <v>370</v>
      </c>
      <c r="C372" t="s">
        <v>913</v>
      </c>
      <c r="D372" s="5">
        <v>9</v>
      </c>
      <c r="H372">
        <v>45</v>
      </c>
      <c r="I372" s="6">
        <v>14.2</v>
      </c>
      <c r="J372" s="2">
        <v>2753500</v>
      </c>
      <c r="K372" s="2" t="s">
        <v>15</v>
      </c>
      <c r="L372" s="2">
        <v>1500000</v>
      </c>
      <c r="M372" s="2" t="s">
        <v>173</v>
      </c>
      <c r="O372" s="3">
        <v>45705</v>
      </c>
      <c r="Q372" t="s">
        <v>8</v>
      </c>
      <c r="R372" t="s">
        <v>9</v>
      </c>
      <c r="S372" s="9" t="s">
        <v>502</v>
      </c>
      <c r="T372" t="s">
        <v>12</v>
      </c>
      <c r="U372" t="s">
        <v>53</v>
      </c>
      <c r="W372" t="s">
        <v>24</v>
      </c>
      <c r="X372" t="s">
        <v>33</v>
      </c>
    </row>
    <row r="373" spans="2:26" x14ac:dyDescent="0.2">
      <c r="B373">
        <v>371</v>
      </c>
      <c r="C373" t="s">
        <v>914</v>
      </c>
      <c r="D373" s="5">
        <v>10</v>
      </c>
      <c r="H373">
        <v>413</v>
      </c>
      <c r="I373" s="6">
        <v>17.5</v>
      </c>
      <c r="J373" s="2">
        <v>1441700</v>
      </c>
      <c r="K373" s="2" t="s">
        <v>15</v>
      </c>
      <c r="L373" s="2">
        <v>1500000</v>
      </c>
      <c r="M373" s="2" t="s">
        <v>173</v>
      </c>
      <c r="O373" s="3">
        <v>45701</v>
      </c>
      <c r="Q373" t="s">
        <v>50</v>
      </c>
      <c r="S373" s="9" t="s">
        <v>503</v>
      </c>
      <c r="T373" t="s">
        <v>51</v>
      </c>
      <c r="U373" t="s">
        <v>53</v>
      </c>
      <c r="W373" t="s">
        <v>24</v>
      </c>
      <c r="X373" t="s">
        <v>33</v>
      </c>
      <c r="Y373" t="s">
        <v>154</v>
      </c>
    </row>
    <row r="374" spans="2:26" x14ac:dyDescent="0.2">
      <c r="B374">
        <v>372</v>
      </c>
      <c r="C374" t="s">
        <v>947</v>
      </c>
      <c r="D374" s="5">
        <v>61</v>
      </c>
      <c r="I374" s="6">
        <v>13.2</v>
      </c>
      <c r="J374" s="2">
        <v>479200</v>
      </c>
      <c r="K374" s="2">
        <v>615772</v>
      </c>
      <c r="L374" s="2">
        <v>800000</v>
      </c>
      <c r="M374" s="2" t="s">
        <v>174</v>
      </c>
      <c r="O374" s="3">
        <v>45701</v>
      </c>
      <c r="Q374" t="s">
        <v>57</v>
      </c>
      <c r="R374" t="s">
        <v>58</v>
      </c>
      <c r="S374" s="9" t="s">
        <v>948</v>
      </c>
      <c r="T374" t="s">
        <v>12</v>
      </c>
      <c r="U374" t="s">
        <v>53</v>
      </c>
      <c r="W374" t="s">
        <v>59</v>
      </c>
      <c r="X374" t="s">
        <v>107</v>
      </c>
    </row>
    <row r="375" spans="2:26" x14ac:dyDescent="0.2">
      <c r="B375">
        <v>373</v>
      </c>
      <c r="C375" t="s">
        <v>947</v>
      </c>
      <c r="D375" s="5">
        <v>61</v>
      </c>
      <c r="I375" s="6">
        <v>14.8</v>
      </c>
      <c r="J375" s="2">
        <v>537200</v>
      </c>
      <c r="K375" s="2">
        <v>553316</v>
      </c>
      <c r="L375" s="2">
        <v>800000</v>
      </c>
      <c r="M375" s="2" t="s">
        <v>174</v>
      </c>
      <c r="O375" s="3">
        <v>45701</v>
      </c>
      <c r="Q375" t="s">
        <v>57</v>
      </c>
      <c r="R375" t="s">
        <v>58</v>
      </c>
      <c r="S375" s="9" t="s">
        <v>949</v>
      </c>
      <c r="T375" t="s">
        <v>12</v>
      </c>
      <c r="U375" t="s">
        <v>53</v>
      </c>
      <c r="W375" t="s">
        <v>59</v>
      </c>
      <c r="X375" t="s">
        <v>107</v>
      </c>
    </row>
    <row r="376" spans="2:26" x14ac:dyDescent="0.2">
      <c r="B376">
        <v>374</v>
      </c>
      <c r="C376" t="s">
        <v>947</v>
      </c>
      <c r="D376" s="5">
        <v>61</v>
      </c>
      <c r="I376" s="6">
        <v>13.9</v>
      </c>
      <c r="J376" s="2">
        <v>504600</v>
      </c>
      <c r="K376" s="2">
        <v>610566</v>
      </c>
      <c r="L376" s="2">
        <v>800000</v>
      </c>
      <c r="M376" s="2" t="s">
        <v>174</v>
      </c>
      <c r="O376" s="3">
        <v>45701</v>
      </c>
      <c r="Q376" t="s">
        <v>57</v>
      </c>
      <c r="R376" t="s">
        <v>58</v>
      </c>
      <c r="S376" s="9" t="s">
        <v>950</v>
      </c>
      <c r="T376" t="s">
        <v>12</v>
      </c>
      <c r="U376" t="s">
        <v>53</v>
      </c>
      <c r="W376" t="s">
        <v>59</v>
      </c>
      <c r="X376" t="s">
        <v>107</v>
      </c>
    </row>
    <row r="377" spans="2:26" x14ac:dyDescent="0.2">
      <c r="B377">
        <v>375</v>
      </c>
      <c r="C377" t="s">
        <v>947</v>
      </c>
      <c r="D377" s="5">
        <v>61</v>
      </c>
      <c r="I377" s="6">
        <v>15.2</v>
      </c>
      <c r="J377" s="2">
        <v>551800</v>
      </c>
      <c r="K377" s="2">
        <v>733894</v>
      </c>
      <c r="L377" s="2">
        <v>800000</v>
      </c>
      <c r="M377" s="2" t="s">
        <v>174</v>
      </c>
      <c r="O377" s="3">
        <v>45701</v>
      </c>
      <c r="Q377" t="s">
        <v>57</v>
      </c>
      <c r="R377" t="s">
        <v>58</v>
      </c>
      <c r="S377" s="9" t="s">
        <v>951</v>
      </c>
      <c r="T377" t="s">
        <v>12</v>
      </c>
      <c r="U377" t="s">
        <v>53</v>
      </c>
      <c r="W377" t="s">
        <v>59</v>
      </c>
      <c r="X377" t="s">
        <v>107</v>
      </c>
    </row>
    <row r="378" spans="2:26" x14ac:dyDescent="0.2">
      <c r="B378">
        <v>376</v>
      </c>
      <c r="C378" t="s">
        <v>947</v>
      </c>
      <c r="D378" s="5">
        <v>61</v>
      </c>
      <c r="I378" s="6">
        <v>14.6</v>
      </c>
      <c r="J378" s="2">
        <v>530000</v>
      </c>
      <c r="K378" s="2">
        <v>673100</v>
      </c>
      <c r="L378" s="2">
        <v>800000</v>
      </c>
      <c r="M378" s="2" t="s">
        <v>174</v>
      </c>
      <c r="O378" s="3">
        <v>45701</v>
      </c>
      <c r="Q378" t="s">
        <v>57</v>
      </c>
      <c r="R378" t="s">
        <v>58</v>
      </c>
      <c r="S378" s="9" t="s">
        <v>952</v>
      </c>
      <c r="T378" t="s">
        <v>12</v>
      </c>
      <c r="U378" t="s">
        <v>53</v>
      </c>
      <c r="W378" t="s">
        <v>59</v>
      </c>
      <c r="X378" t="s">
        <v>107</v>
      </c>
    </row>
    <row r="379" spans="2:26" x14ac:dyDescent="0.2">
      <c r="B379">
        <v>377</v>
      </c>
      <c r="C379" t="s">
        <v>947</v>
      </c>
      <c r="D379" s="5">
        <v>61</v>
      </c>
      <c r="I379" s="6">
        <v>14.3</v>
      </c>
      <c r="J379" s="2">
        <v>519100</v>
      </c>
      <c r="K379" s="2">
        <v>667043.5</v>
      </c>
      <c r="L379" s="2">
        <v>800000</v>
      </c>
      <c r="M379" s="2" t="s">
        <v>174</v>
      </c>
      <c r="O379" s="3">
        <v>45701</v>
      </c>
      <c r="Q379" t="s">
        <v>57</v>
      </c>
      <c r="R379" t="s">
        <v>58</v>
      </c>
      <c r="S379" s="9" t="s">
        <v>953</v>
      </c>
      <c r="T379" t="s">
        <v>12</v>
      </c>
      <c r="U379" t="s">
        <v>53</v>
      </c>
      <c r="W379" t="s">
        <v>59</v>
      </c>
      <c r="X379" t="s">
        <v>107</v>
      </c>
    </row>
    <row r="380" spans="2:26" x14ac:dyDescent="0.2">
      <c r="B380">
        <v>378</v>
      </c>
      <c r="C380" t="s">
        <v>947</v>
      </c>
      <c r="D380" s="5">
        <v>61</v>
      </c>
      <c r="I380" s="6">
        <v>14.2</v>
      </c>
      <c r="J380" s="2">
        <v>515500</v>
      </c>
      <c r="K380" s="2">
        <v>724277.5</v>
      </c>
      <c r="L380" s="2">
        <v>800000</v>
      </c>
      <c r="M380" s="2" t="s">
        <v>174</v>
      </c>
      <c r="O380" s="3">
        <v>45701</v>
      </c>
      <c r="Q380" t="s">
        <v>57</v>
      </c>
      <c r="R380" t="s">
        <v>58</v>
      </c>
      <c r="S380" s="9" t="s">
        <v>954</v>
      </c>
      <c r="T380" t="s">
        <v>12</v>
      </c>
      <c r="U380" t="s">
        <v>53</v>
      </c>
      <c r="W380" t="s">
        <v>59</v>
      </c>
      <c r="X380" t="s">
        <v>107</v>
      </c>
    </row>
    <row r="381" spans="2:26" x14ac:dyDescent="0.2">
      <c r="B381">
        <v>379</v>
      </c>
      <c r="C381" t="s">
        <v>947</v>
      </c>
      <c r="D381" s="5">
        <v>61</v>
      </c>
      <c r="I381" s="6">
        <v>14.2</v>
      </c>
      <c r="J381" s="2">
        <v>515500</v>
      </c>
      <c r="K381" s="2">
        <v>708812.5</v>
      </c>
      <c r="L381" s="2">
        <v>800000</v>
      </c>
      <c r="M381" s="2" t="s">
        <v>174</v>
      </c>
      <c r="O381" s="3">
        <v>45701</v>
      </c>
      <c r="Q381" t="s">
        <v>57</v>
      </c>
      <c r="R381" t="s">
        <v>58</v>
      </c>
      <c r="S381" s="9" t="s">
        <v>955</v>
      </c>
      <c r="T381" t="s">
        <v>12</v>
      </c>
      <c r="U381" t="s">
        <v>53</v>
      </c>
      <c r="W381" t="s">
        <v>59</v>
      </c>
      <c r="X381" t="s">
        <v>107</v>
      </c>
    </row>
    <row r="382" spans="2:26" x14ac:dyDescent="0.2">
      <c r="B382">
        <v>380</v>
      </c>
      <c r="C382" t="s">
        <v>947</v>
      </c>
      <c r="D382" s="5">
        <v>61</v>
      </c>
      <c r="I382" s="6">
        <v>15.7</v>
      </c>
      <c r="J382" s="2">
        <v>569900</v>
      </c>
      <c r="K382" s="2">
        <v>689579</v>
      </c>
      <c r="L382" s="2">
        <v>800000</v>
      </c>
      <c r="M382" s="2" t="s">
        <v>174</v>
      </c>
      <c r="O382" s="3">
        <v>45701</v>
      </c>
      <c r="Q382" t="s">
        <v>57</v>
      </c>
      <c r="R382" t="s">
        <v>58</v>
      </c>
      <c r="S382" s="9" t="s">
        <v>956</v>
      </c>
      <c r="T382" t="s">
        <v>12</v>
      </c>
      <c r="U382" t="s">
        <v>53</v>
      </c>
      <c r="W382" t="s">
        <v>59</v>
      </c>
      <c r="X382" t="s">
        <v>107</v>
      </c>
    </row>
    <row r="383" spans="2:26" x14ac:dyDescent="0.2">
      <c r="B383">
        <v>381</v>
      </c>
      <c r="C383" t="s">
        <v>947</v>
      </c>
      <c r="D383" s="5">
        <v>61</v>
      </c>
      <c r="I383" s="6">
        <v>17.100000000000001</v>
      </c>
      <c r="J383" s="2">
        <v>620700</v>
      </c>
      <c r="K383" s="2">
        <v>825531</v>
      </c>
      <c r="L383" s="2">
        <v>800000</v>
      </c>
      <c r="M383" s="2" t="s">
        <v>174</v>
      </c>
      <c r="O383" s="3">
        <v>45701</v>
      </c>
      <c r="Q383" t="s">
        <v>57</v>
      </c>
      <c r="R383" t="s">
        <v>58</v>
      </c>
      <c r="S383" s="9" t="s">
        <v>957</v>
      </c>
      <c r="T383" t="s">
        <v>12</v>
      </c>
      <c r="U383" t="s">
        <v>53</v>
      </c>
      <c r="W383" t="s">
        <v>59</v>
      </c>
      <c r="X383" t="s">
        <v>107</v>
      </c>
    </row>
    <row r="384" spans="2:26" x14ac:dyDescent="0.2">
      <c r="B384">
        <v>382</v>
      </c>
      <c r="C384" t="s">
        <v>947</v>
      </c>
      <c r="D384" s="5">
        <v>61</v>
      </c>
      <c r="I384" s="6">
        <v>15.3</v>
      </c>
      <c r="J384" s="2">
        <v>555400</v>
      </c>
      <c r="K384" s="2">
        <v>0</v>
      </c>
      <c r="L384" s="2">
        <v>800000</v>
      </c>
      <c r="M384" s="2" t="s">
        <v>174</v>
      </c>
      <c r="N384" s="2">
        <f>J384*0.2</f>
        <v>111080</v>
      </c>
      <c r="O384" s="3">
        <v>45701</v>
      </c>
      <c r="P384" s="3">
        <v>45713</v>
      </c>
      <c r="Q384" t="s">
        <v>57</v>
      </c>
      <c r="R384" t="s">
        <v>58</v>
      </c>
      <c r="S384" s="9" t="s">
        <v>958</v>
      </c>
      <c r="T384" t="s">
        <v>12</v>
      </c>
      <c r="U384" t="s">
        <v>53</v>
      </c>
      <c r="W384" t="s">
        <v>59</v>
      </c>
      <c r="X384" t="s">
        <v>107</v>
      </c>
    </row>
    <row r="385" spans="2:24" x14ac:dyDescent="0.2">
      <c r="B385">
        <v>383</v>
      </c>
      <c r="C385" t="s">
        <v>947</v>
      </c>
      <c r="D385" s="5">
        <v>61</v>
      </c>
      <c r="I385" s="6">
        <v>12.5</v>
      </c>
      <c r="J385" s="2">
        <v>453800</v>
      </c>
      <c r="K385" s="2">
        <v>664817</v>
      </c>
      <c r="L385" s="2">
        <v>800000</v>
      </c>
      <c r="M385" s="2" t="s">
        <v>174</v>
      </c>
      <c r="O385" s="3">
        <v>45701</v>
      </c>
      <c r="Q385" t="s">
        <v>57</v>
      </c>
      <c r="R385" t="s">
        <v>58</v>
      </c>
      <c r="S385" s="9" t="s">
        <v>959</v>
      </c>
      <c r="T385" t="s">
        <v>12</v>
      </c>
      <c r="U385" t="s">
        <v>53</v>
      </c>
      <c r="W385" t="s">
        <v>59</v>
      </c>
      <c r="X385" t="s">
        <v>107</v>
      </c>
    </row>
    <row r="386" spans="2:24" x14ac:dyDescent="0.2">
      <c r="B386">
        <v>384</v>
      </c>
      <c r="C386" t="s">
        <v>947</v>
      </c>
      <c r="D386" s="5">
        <v>61</v>
      </c>
      <c r="I386" s="6">
        <v>16.7</v>
      </c>
      <c r="J386" s="2">
        <v>606200</v>
      </c>
      <c r="K386" s="2">
        <v>706223</v>
      </c>
      <c r="L386" s="2">
        <v>800000</v>
      </c>
      <c r="M386" s="2" t="s">
        <v>174</v>
      </c>
      <c r="O386" s="3">
        <v>45701</v>
      </c>
      <c r="Q386" t="s">
        <v>57</v>
      </c>
      <c r="R386" t="s">
        <v>58</v>
      </c>
      <c r="S386" s="9" t="s">
        <v>960</v>
      </c>
      <c r="T386" t="s">
        <v>12</v>
      </c>
      <c r="U386" t="s">
        <v>53</v>
      </c>
      <c r="W386" t="s">
        <v>59</v>
      </c>
      <c r="X386" t="s">
        <v>107</v>
      </c>
    </row>
    <row r="387" spans="2:24" x14ac:dyDescent="0.2">
      <c r="B387">
        <v>385</v>
      </c>
      <c r="C387" t="s">
        <v>947</v>
      </c>
      <c r="D387" s="5">
        <v>61</v>
      </c>
      <c r="I387" s="6">
        <v>12.5</v>
      </c>
      <c r="J387" s="2">
        <v>453800</v>
      </c>
      <c r="K387" s="2">
        <v>610361</v>
      </c>
      <c r="L387" s="2">
        <v>800000</v>
      </c>
      <c r="M387" s="2" t="s">
        <v>174</v>
      </c>
      <c r="O387" s="3">
        <v>45701</v>
      </c>
      <c r="Q387" t="s">
        <v>57</v>
      </c>
      <c r="R387" t="s">
        <v>58</v>
      </c>
      <c r="S387" s="9" t="s">
        <v>961</v>
      </c>
      <c r="T387" t="s">
        <v>12</v>
      </c>
      <c r="U387" t="s">
        <v>53</v>
      </c>
      <c r="W387" t="s">
        <v>59</v>
      </c>
      <c r="X387" t="s">
        <v>107</v>
      </c>
    </row>
    <row r="388" spans="2:24" x14ac:dyDescent="0.2">
      <c r="B388">
        <v>386</v>
      </c>
      <c r="C388" t="s">
        <v>947</v>
      </c>
      <c r="D388" s="5">
        <v>61</v>
      </c>
      <c r="I388" s="6">
        <v>13.8</v>
      </c>
      <c r="J388" s="2">
        <v>500900</v>
      </c>
      <c r="K388" s="2">
        <v>606089</v>
      </c>
      <c r="L388" s="2">
        <v>800000</v>
      </c>
      <c r="M388" s="2" t="s">
        <v>174</v>
      </c>
      <c r="O388" s="3">
        <v>45701</v>
      </c>
      <c r="Q388" t="s">
        <v>57</v>
      </c>
      <c r="R388" t="s">
        <v>58</v>
      </c>
      <c r="S388" s="9" t="s">
        <v>962</v>
      </c>
      <c r="T388" t="s">
        <v>12</v>
      </c>
      <c r="U388" t="s">
        <v>53</v>
      </c>
      <c r="W388" t="s">
        <v>59</v>
      </c>
      <c r="X388" t="s">
        <v>107</v>
      </c>
    </row>
    <row r="389" spans="2:24" x14ac:dyDescent="0.2">
      <c r="B389">
        <v>387</v>
      </c>
      <c r="C389" t="s">
        <v>947</v>
      </c>
      <c r="D389" s="5">
        <v>61</v>
      </c>
      <c r="I389" s="6">
        <v>14.7</v>
      </c>
      <c r="J389" s="2">
        <v>533600</v>
      </c>
      <c r="K389" s="2">
        <v>669668</v>
      </c>
      <c r="L389" s="2">
        <v>800000</v>
      </c>
      <c r="M389" s="2" t="s">
        <v>174</v>
      </c>
      <c r="O389" s="3">
        <v>45701</v>
      </c>
      <c r="Q389" t="s">
        <v>57</v>
      </c>
      <c r="R389" t="s">
        <v>58</v>
      </c>
      <c r="S389" s="9" t="s">
        <v>963</v>
      </c>
      <c r="T389" t="s">
        <v>12</v>
      </c>
      <c r="U389" t="s">
        <v>53</v>
      </c>
      <c r="W389" t="s">
        <v>59</v>
      </c>
      <c r="X389" t="s">
        <v>107</v>
      </c>
    </row>
    <row r="390" spans="2:24" x14ac:dyDescent="0.2">
      <c r="B390">
        <v>388</v>
      </c>
      <c r="C390" t="s">
        <v>947</v>
      </c>
      <c r="D390" s="5">
        <v>61</v>
      </c>
      <c r="I390" s="6">
        <v>14.7</v>
      </c>
      <c r="J390" s="2">
        <v>533600</v>
      </c>
      <c r="K390" s="2">
        <v>733700</v>
      </c>
      <c r="L390" s="2">
        <v>800000</v>
      </c>
      <c r="M390" s="2" t="s">
        <v>174</v>
      </c>
      <c r="O390" s="3">
        <v>45701</v>
      </c>
      <c r="Q390" t="s">
        <v>57</v>
      </c>
      <c r="R390" t="s">
        <v>58</v>
      </c>
      <c r="S390" s="9" t="s">
        <v>964</v>
      </c>
      <c r="T390" t="s">
        <v>12</v>
      </c>
      <c r="U390" t="s">
        <v>53</v>
      </c>
      <c r="W390" t="s">
        <v>59</v>
      </c>
      <c r="X390" t="s">
        <v>107</v>
      </c>
    </row>
    <row r="391" spans="2:24" x14ac:dyDescent="0.2">
      <c r="B391">
        <v>389</v>
      </c>
      <c r="C391" t="s">
        <v>947</v>
      </c>
      <c r="D391" s="5">
        <v>61</v>
      </c>
      <c r="I391" s="6">
        <v>14.6</v>
      </c>
      <c r="J391" s="2">
        <v>530000</v>
      </c>
      <c r="K391" s="2">
        <v>752600</v>
      </c>
      <c r="L391" s="2">
        <v>800000</v>
      </c>
      <c r="M391" s="2" t="s">
        <v>174</v>
      </c>
      <c r="O391" s="3">
        <v>45701</v>
      </c>
      <c r="Q391" t="s">
        <v>57</v>
      </c>
      <c r="R391" t="s">
        <v>58</v>
      </c>
      <c r="S391" s="9" t="s">
        <v>965</v>
      </c>
      <c r="T391" t="s">
        <v>12</v>
      </c>
      <c r="U391" t="s">
        <v>53</v>
      </c>
      <c r="W391" t="s">
        <v>59</v>
      </c>
      <c r="X391" t="s">
        <v>107</v>
      </c>
    </row>
    <row r="392" spans="2:24" x14ac:dyDescent="0.2">
      <c r="B392">
        <v>390</v>
      </c>
      <c r="C392" t="s">
        <v>947</v>
      </c>
      <c r="D392" s="5">
        <v>61</v>
      </c>
      <c r="I392" s="6">
        <v>14.5</v>
      </c>
      <c r="J392" s="2">
        <v>526400</v>
      </c>
      <c r="K392" s="2">
        <v>739592</v>
      </c>
      <c r="L392" s="2">
        <v>800000</v>
      </c>
      <c r="M392" s="2" t="s">
        <v>174</v>
      </c>
      <c r="O392" s="3">
        <v>45701</v>
      </c>
      <c r="Q392" t="s">
        <v>57</v>
      </c>
      <c r="R392" t="s">
        <v>58</v>
      </c>
      <c r="S392" s="9" t="s">
        <v>966</v>
      </c>
      <c r="T392" t="s">
        <v>12</v>
      </c>
      <c r="U392" t="s">
        <v>53</v>
      </c>
      <c r="W392" t="s">
        <v>59</v>
      </c>
      <c r="X392" t="s">
        <v>107</v>
      </c>
    </row>
    <row r="393" spans="2:24" x14ac:dyDescent="0.2">
      <c r="B393">
        <v>391</v>
      </c>
      <c r="C393" t="s">
        <v>947</v>
      </c>
      <c r="D393" s="5">
        <v>61</v>
      </c>
      <c r="I393" s="6">
        <v>14.5</v>
      </c>
      <c r="J393" s="2">
        <v>526400</v>
      </c>
      <c r="K393" s="2">
        <v>723800</v>
      </c>
      <c r="L393" s="2">
        <v>800000</v>
      </c>
      <c r="M393" s="2" t="s">
        <v>174</v>
      </c>
      <c r="O393" s="3">
        <v>45701</v>
      </c>
      <c r="Q393" t="s">
        <v>57</v>
      </c>
      <c r="R393" t="s">
        <v>58</v>
      </c>
      <c r="S393" s="9" t="s">
        <v>967</v>
      </c>
      <c r="T393" t="s">
        <v>12</v>
      </c>
      <c r="U393" t="s">
        <v>53</v>
      </c>
      <c r="W393" t="s">
        <v>59</v>
      </c>
      <c r="X393" t="s">
        <v>107</v>
      </c>
    </row>
    <row r="394" spans="2:24" x14ac:dyDescent="0.2">
      <c r="B394">
        <v>392</v>
      </c>
      <c r="C394" t="s">
        <v>947</v>
      </c>
      <c r="D394" s="5">
        <v>61</v>
      </c>
      <c r="I394" s="6">
        <v>14.5</v>
      </c>
      <c r="J394" s="2">
        <v>526400</v>
      </c>
      <c r="K394" s="2">
        <v>644840</v>
      </c>
      <c r="L394" s="2">
        <v>800000</v>
      </c>
      <c r="M394" s="2" t="s">
        <v>174</v>
      </c>
      <c r="O394" s="3">
        <v>45701</v>
      </c>
      <c r="Q394" t="s">
        <v>57</v>
      </c>
      <c r="R394" t="s">
        <v>58</v>
      </c>
      <c r="S394" s="9" t="s">
        <v>959</v>
      </c>
      <c r="T394" t="s">
        <v>12</v>
      </c>
      <c r="U394" t="s">
        <v>53</v>
      </c>
      <c r="W394" t="s">
        <v>59</v>
      </c>
      <c r="X394" t="s">
        <v>107</v>
      </c>
    </row>
    <row r="395" spans="2:24" x14ac:dyDescent="0.2">
      <c r="B395">
        <v>393</v>
      </c>
      <c r="C395" t="s">
        <v>947</v>
      </c>
      <c r="D395" s="5">
        <v>61</v>
      </c>
      <c r="I395" s="6">
        <v>14.6</v>
      </c>
      <c r="J395" s="2">
        <v>530000</v>
      </c>
      <c r="K395" s="2">
        <v>649250</v>
      </c>
      <c r="L395" s="2">
        <v>800000</v>
      </c>
      <c r="M395" s="2" t="s">
        <v>174</v>
      </c>
      <c r="O395" s="3">
        <v>45701</v>
      </c>
      <c r="Q395" t="s">
        <v>57</v>
      </c>
      <c r="R395" t="s">
        <v>58</v>
      </c>
      <c r="S395" s="9" t="s">
        <v>968</v>
      </c>
      <c r="T395" t="s">
        <v>12</v>
      </c>
      <c r="U395" t="s">
        <v>53</v>
      </c>
      <c r="W395" t="s">
        <v>59</v>
      </c>
      <c r="X395" t="s">
        <v>107</v>
      </c>
    </row>
    <row r="396" spans="2:24" x14ac:dyDescent="0.2">
      <c r="B396">
        <v>394</v>
      </c>
      <c r="C396" t="s">
        <v>947</v>
      </c>
      <c r="D396" s="5">
        <v>61</v>
      </c>
      <c r="I396" s="6">
        <v>15.1</v>
      </c>
      <c r="J396" s="2">
        <v>548100</v>
      </c>
      <c r="K396" s="2">
        <v>720751.5</v>
      </c>
      <c r="L396" s="2">
        <v>800000</v>
      </c>
      <c r="M396" s="2" t="s">
        <v>174</v>
      </c>
      <c r="O396" s="3">
        <v>45701</v>
      </c>
      <c r="Q396" t="s">
        <v>57</v>
      </c>
      <c r="R396" t="s">
        <v>58</v>
      </c>
      <c r="S396" s="9" t="s">
        <v>969</v>
      </c>
      <c r="T396" t="s">
        <v>12</v>
      </c>
      <c r="U396" t="s">
        <v>53</v>
      </c>
      <c r="W396" t="s">
        <v>59</v>
      </c>
      <c r="X396" t="s">
        <v>107</v>
      </c>
    </row>
    <row r="397" spans="2:24" x14ac:dyDescent="0.2">
      <c r="B397">
        <v>395</v>
      </c>
      <c r="C397" t="s">
        <v>947</v>
      </c>
      <c r="D397" s="5">
        <v>61</v>
      </c>
      <c r="I397" s="6">
        <v>14.9</v>
      </c>
      <c r="J397" s="2">
        <v>540900</v>
      </c>
      <c r="K397" s="2">
        <v>727510.5</v>
      </c>
      <c r="L397" s="2">
        <v>800000</v>
      </c>
      <c r="M397" s="2" t="s">
        <v>174</v>
      </c>
      <c r="O397" s="3">
        <v>45701</v>
      </c>
      <c r="Q397" t="s">
        <v>57</v>
      </c>
      <c r="R397" t="s">
        <v>58</v>
      </c>
      <c r="S397" s="9" t="s">
        <v>970</v>
      </c>
      <c r="T397" t="s">
        <v>12</v>
      </c>
      <c r="U397" t="s">
        <v>53</v>
      </c>
      <c r="W397" t="s">
        <v>59</v>
      </c>
      <c r="X397" t="s">
        <v>107</v>
      </c>
    </row>
    <row r="398" spans="2:24" x14ac:dyDescent="0.2">
      <c r="B398">
        <v>396</v>
      </c>
      <c r="C398" t="s">
        <v>947</v>
      </c>
      <c r="D398" s="5">
        <v>61</v>
      </c>
      <c r="I398" s="6">
        <v>14.3</v>
      </c>
      <c r="J398" s="2">
        <v>519100</v>
      </c>
      <c r="K398" s="2">
        <v>651470.5</v>
      </c>
      <c r="L398" s="2">
        <v>800000</v>
      </c>
      <c r="M398" s="2" t="s">
        <v>174</v>
      </c>
      <c r="O398" s="3">
        <v>45701</v>
      </c>
      <c r="Q398" t="s">
        <v>57</v>
      </c>
      <c r="R398" t="s">
        <v>58</v>
      </c>
      <c r="S398" s="9" t="s">
        <v>971</v>
      </c>
      <c r="T398" t="s">
        <v>12</v>
      </c>
      <c r="U398" t="s">
        <v>53</v>
      </c>
      <c r="W398" t="s">
        <v>59</v>
      </c>
      <c r="X398" t="s">
        <v>107</v>
      </c>
    </row>
    <row r="399" spans="2:24" x14ac:dyDescent="0.2">
      <c r="B399">
        <v>397</v>
      </c>
      <c r="C399" t="s">
        <v>947</v>
      </c>
      <c r="D399" s="5">
        <v>61</v>
      </c>
      <c r="I399" s="6">
        <v>14.6</v>
      </c>
      <c r="J399" s="2">
        <v>530000</v>
      </c>
      <c r="K399" s="2">
        <v>681050</v>
      </c>
      <c r="L399" s="2">
        <v>800000</v>
      </c>
      <c r="M399" s="2" t="s">
        <v>174</v>
      </c>
      <c r="O399" s="3">
        <v>45701</v>
      </c>
      <c r="Q399" t="s">
        <v>57</v>
      </c>
      <c r="R399" t="s">
        <v>58</v>
      </c>
      <c r="S399" s="9" t="s">
        <v>972</v>
      </c>
      <c r="T399" t="s">
        <v>12</v>
      </c>
      <c r="U399" t="s">
        <v>53</v>
      </c>
      <c r="W399" t="s">
        <v>59</v>
      </c>
      <c r="X399" t="s">
        <v>107</v>
      </c>
    </row>
    <row r="400" spans="2:24" x14ac:dyDescent="0.2">
      <c r="B400">
        <v>398</v>
      </c>
      <c r="C400" t="s">
        <v>947</v>
      </c>
      <c r="D400" s="5">
        <v>61</v>
      </c>
      <c r="I400" s="6">
        <v>15.5</v>
      </c>
      <c r="J400" s="2">
        <v>562700</v>
      </c>
      <c r="K400" s="2">
        <v>765272</v>
      </c>
      <c r="L400" s="2">
        <v>800000</v>
      </c>
      <c r="M400" s="2" t="s">
        <v>174</v>
      </c>
      <c r="O400" s="3">
        <v>45701</v>
      </c>
      <c r="Q400" t="s">
        <v>57</v>
      </c>
      <c r="R400" t="s">
        <v>58</v>
      </c>
      <c r="S400" s="9" t="s">
        <v>973</v>
      </c>
      <c r="T400" t="s">
        <v>12</v>
      </c>
      <c r="U400" t="s">
        <v>53</v>
      </c>
      <c r="W400" t="s">
        <v>59</v>
      </c>
      <c r="X400" t="s">
        <v>107</v>
      </c>
    </row>
    <row r="401" spans="2:24" x14ac:dyDescent="0.2">
      <c r="B401">
        <v>399</v>
      </c>
      <c r="C401" t="s">
        <v>947</v>
      </c>
      <c r="D401" s="5">
        <v>61</v>
      </c>
      <c r="I401" s="6">
        <v>15.7</v>
      </c>
      <c r="J401" s="2">
        <v>569900</v>
      </c>
      <c r="K401" s="2">
        <v>723773</v>
      </c>
      <c r="L401" s="2">
        <v>800000</v>
      </c>
      <c r="M401" s="2" t="s">
        <v>174</v>
      </c>
      <c r="O401" s="3">
        <v>45701</v>
      </c>
      <c r="Q401" t="s">
        <v>57</v>
      </c>
      <c r="R401" t="s">
        <v>58</v>
      </c>
      <c r="S401" s="9" t="s">
        <v>974</v>
      </c>
      <c r="T401" t="s">
        <v>12</v>
      </c>
      <c r="U401" t="s">
        <v>53</v>
      </c>
      <c r="W401" t="s">
        <v>59</v>
      </c>
      <c r="X401" t="s">
        <v>107</v>
      </c>
    </row>
    <row r="402" spans="2:24" x14ac:dyDescent="0.2">
      <c r="B402">
        <v>400</v>
      </c>
      <c r="C402" t="s">
        <v>947</v>
      </c>
      <c r="D402" s="5">
        <v>61</v>
      </c>
      <c r="I402" s="6">
        <v>27.6</v>
      </c>
      <c r="J402" s="2">
        <v>1001900</v>
      </c>
      <c r="K402" s="2">
        <v>851615</v>
      </c>
      <c r="L402" s="2">
        <v>800000</v>
      </c>
      <c r="M402" s="2" t="s">
        <v>174</v>
      </c>
      <c r="O402" s="3">
        <v>45701</v>
      </c>
      <c r="Q402" t="s">
        <v>57</v>
      </c>
      <c r="R402" t="s">
        <v>58</v>
      </c>
      <c r="S402" s="9" t="s">
        <v>975</v>
      </c>
      <c r="T402" t="s">
        <v>12</v>
      </c>
      <c r="U402" t="s">
        <v>53</v>
      </c>
      <c r="W402" t="s">
        <v>59</v>
      </c>
      <c r="X402" t="s">
        <v>107</v>
      </c>
    </row>
    <row r="403" spans="2:24" x14ac:dyDescent="0.2">
      <c r="B403">
        <v>401</v>
      </c>
      <c r="C403" t="s">
        <v>947</v>
      </c>
      <c r="D403" s="5">
        <v>61</v>
      </c>
      <c r="I403" s="6">
        <v>28.8</v>
      </c>
      <c r="J403" s="2">
        <v>1045400</v>
      </c>
      <c r="K403" s="2">
        <v>935633</v>
      </c>
      <c r="L403" s="2">
        <v>800000</v>
      </c>
      <c r="M403" s="2" t="s">
        <v>174</v>
      </c>
      <c r="O403" s="3">
        <v>45701</v>
      </c>
      <c r="Q403" t="s">
        <v>57</v>
      </c>
      <c r="R403" t="s">
        <v>58</v>
      </c>
      <c r="S403" s="9" t="s">
        <v>976</v>
      </c>
      <c r="T403" t="s">
        <v>12</v>
      </c>
      <c r="U403" t="s">
        <v>53</v>
      </c>
      <c r="W403" t="s">
        <v>59</v>
      </c>
      <c r="X403" t="s">
        <v>107</v>
      </c>
    </row>
    <row r="404" spans="2:24" x14ac:dyDescent="0.2">
      <c r="B404">
        <v>402</v>
      </c>
      <c r="C404" t="s">
        <v>947</v>
      </c>
      <c r="D404" s="5">
        <v>61</v>
      </c>
      <c r="I404" s="6">
        <v>32.1</v>
      </c>
      <c r="J404" s="2">
        <v>1165200</v>
      </c>
      <c r="K404" s="2">
        <v>1025376</v>
      </c>
      <c r="L404" s="2">
        <v>800000</v>
      </c>
      <c r="M404" s="2" t="s">
        <v>174</v>
      </c>
      <c r="O404" s="3">
        <v>45701</v>
      </c>
      <c r="Q404" t="s">
        <v>57</v>
      </c>
      <c r="R404" t="s">
        <v>58</v>
      </c>
      <c r="S404" s="9" t="s">
        <v>977</v>
      </c>
      <c r="T404" t="s">
        <v>12</v>
      </c>
      <c r="U404" t="s">
        <v>53</v>
      </c>
      <c r="W404" t="s">
        <v>59</v>
      </c>
      <c r="X404" t="s">
        <v>107</v>
      </c>
    </row>
    <row r="405" spans="2:24" x14ac:dyDescent="0.2">
      <c r="B405">
        <v>403</v>
      </c>
      <c r="C405" t="s">
        <v>947</v>
      </c>
      <c r="D405" s="5">
        <v>61</v>
      </c>
      <c r="I405" s="6">
        <v>28.7</v>
      </c>
      <c r="J405" s="2">
        <v>1041800</v>
      </c>
      <c r="K405" s="2">
        <v>1838777</v>
      </c>
      <c r="L405" s="2">
        <v>800000</v>
      </c>
      <c r="M405" s="2" t="s">
        <v>174</v>
      </c>
      <c r="O405" s="3">
        <v>45701</v>
      </c>
      <c r="Q405" t="s">
        <v>57</v>
      </c>
      <c r="R405" t="s">
        <v>58</v>
      </c>
      <c r="S405" s="9" t="s">
        <v>978</v>
      </c>
      <c r="T405" t="s">
        <v>12</v>
      </c>
      <c r="U405" t="s">
        <v>53</v>
      </c>
      <c r="W405" t="s">
        <v>59</v>
      </c>
      <c r="X405" t="s">
        <v>107</v>
      </c>
    </row>
    <row r="406" spans="2:24" x14ac:dyDescent="0.2">
      <c r="B406">
        <v>404</v>
      </c>
      <c r="C406" t="s">
        <v>947</v>
      </c>
      <c r="D406" s="5">
        <v>61</v>
      </c>
      <c r="I406" s="6">
        <v>12.7</v>
      </c>
      <c r="J406" s="2">
        <v>461000</v>
      </c>
      <c r="K406" s="2">
        <v>689195</v>
      </c>
      <c r="L406" s="2">
        <v>800000</v>
      </c>
      <c r="M406" s="2" t="s">
        <v>174</v>
      </c>
      <c r="O406" s="3">
        <v>45701</v>
      </c>
      <c r="Q406" t="s">
        <v>57</v>
      </c>
      <c r="R406" t="s">
        <v>58</v>
      </c>
      <c r="S406" s="9" t="s">
        <v>979</v>
      </c>
      <c r="T406" t="s">
        <v>12</v>
      </c>
      <c r="U406" t="s">
        <v>53</v>
      </c>
      <c r="W406" t="s">
        <v>59</v>
      </c>
      <c r="X406" t="s">
        <v>107</v>
      </c>
    </row>
    <row r="407" spans="2:24" x14ac:dyDescent="0.2">
      <c r="B407">
        <v>405</v>
      </c>
      <c r="C407" t="s">
        <v>947</v>
      </c>
      <c r="D407" s="5">
        <v>61</v>
      </c>
      <c r="I407" s="6">
        <v>14.2</v>
      </c>
      <c r="J407" s="2">
        <v>515500</v>
      </c>
      <c r="K407" s="2">
        <v>755207.5</v>
      </c>
      <c r="L407" s="2">
        <v>800000</v>
      </c>
      <c r="M407" s="2" t="s">
        <v>174</v>
      </c>
      <c r="O407" s="3">
        <v>45701</v>
      </c>
      <c r="Q407" t="s">
        <v>57</v>
      </c>
      <c r="R407" t="s">
        <v>58</v>
      </c>
      <c r="S407" s="9" t="s">
        <v>980</v>
      </c>
      <c r="T407" t="s">
        <v>12</v>
      </c>
      <c r="U407" t="s">
        <v>53</v>
      </c>
      <c r="W407" t="s">
        <v>59</v>
      </c>
      <c r="X407" t="s">
        <v>107</v>
      </c>
    </row>
    <row r="408" spans="2:24" x14ac:dyDescent="0.2">
      <c r="B408">
        <v>406</v>
      </c>
      <c r="C408" t="s">
        <v>947</v>
      </c>
      <c r="D408" s="5">
        <v>61</v>
      </c>
      <c r="I408" s="6">
        <v>12.4</v>
      </c>
      <c r="J408" s="2">
        <v>450100</v>
      </c>
      <c r="K408" s="2">
        <v>632390.5</v>
      </c>
      <c r="L408" s="2">
        <v>800000</v>
      </c>
      <c r="M408" s="2" t="s">
        <v>174</v>
      </c>
      <c r="O408" s="3">
        <v>45701</v>
      </c>
      <c r="Q408" t="s">
        <v>57</v>
      </c>
      <c r="R408" t="s">
        <v>58</v>
      </c>
      <c r="S408" s="9" t="s">
        <v>981</v>
      </c>
      <c r="T408" t="s">
        <v>12</v>
      </c>
      <c r="U408" t="s">
        <v>53</v>
      </c>
      <c r="W408" t="s">
        <v>59</v>
      </c>
      <c r="X408" t="s">
        <v>107</v>
      </c>
    </row>
    <row r="409" spans="2:24" x14ac:dyDescent="0.2">
      <c r="B409">
        <v>407</v>
      </c>
      <c r="C409" t="s">
        <v>947</v>
      </c>
      <c r="D409" s="5">
        <v>61</v>
      </c>
      <c r="I409" s="6">
        <v>16.2</v>
      </c>
      <c r="J409" s="2">
        <v>588100</v>
      </c>
      <c r="K409" s="2">
        <v>685136.5</v>
      </c>
      <c r="L409" s="2">
        <v>800000</v>
      </c>
      <c r="M409" s="2" t="s">
        <v>174</v>
      </c>
      <c r="O409" s="3">
        <v>45694</v>
      </c>
      <c r="Q409" t="s">
        <v>57</v>
      </c>
      <c r="R409" t="s">
        <v>58</v>
      </c>
      <c r="S409" s="9" t="s">
        <v>982</v>
      </c>
      <c r="T409" t="s">
        <v>12</v>
      </c>
      <c r="U409" t="s">
        <v>53</v>
      </c>
      <c r="W409" t="s">
        <v>59</v>
      </c>
      <c r="X409" t="s">
        <v>107</v>
      </c>
    </row>
    <row r="410" spans="2:24" x14ac:dyDescent="0.2">
      <c r="B410">
        <v>408</v>
      </c>
      <c r="C410" t="s">
        <v>947</v>
      </c>
      <c r="D410" s="5">
        <v>61</v>
      </c>
      <c r="I410" s="6">
        <v>15</v>
      </c>
      <c r="J410" s="2">
        <v>544500</v>
      </c>
      <c r="K410" s="2">
        <v>495495</v>
      </c>
      <c r="L410" s="2">
        <v>800000</v>
      </c>
      <c r="M410" s="2" t="s">
        <v>174</v>
      </c>
      <c r="O410" s="3">
        <v>45694</v>
      </c>
      <c r="Q410" t="s">
        <v>57</v>
      </c>
      <c r="R410" t="s">
        <v>58</v>
      </c>
      <c r="S410" s="9" t="s">
        <v>983</v>
      </c>
      <c r="T410" t="s">
        <v>12</v>
      </c>
      <c r="U410" t="s">
        <v>53</v>
      </c>
      <c r="W410" t="s">
        <v>59</v>
      </c>
      <c r="X410" t="s">
        <v>107</v>
      </c>
    </row>
    <row r="411" spans="2:24" x14ac:dyDescent="0.2">
      <c r="B411">
        <v>409</v>
      </c>
      <c r="C411" t="s">
        <v>947</v>
      </c>
      <c r="D411" s="5">
        <v>61</v>
      </c>
      <c r="I411" s="6">
        <v>16.399999999999999</v>
      </c>
      <c r="J411" s="2">
        <v>595300</v>
      </c>
      <c r="K411" s="2">
        <v>604229.5</v>
      </c>
      <c r="L411" s="2">
        <v>800000</v>
      </c>
      <c r="M411" s="2" t="s">
        <v>174</v>
      </c>
      <c r="O411" s="3">
        <v>45694</v>
      </c>
      <c r="Q411" t="s">
        <v>57</v>
      </c>
      <c r="R411" t="s">
        <v>58</v>
      </c>
      <c r="S411" s="9" t="s">
        <v>984</v>
      </c>
      <c r="T411" t="s">
        <v>12</v>
      </c>
      <c r="U411" t="s">
        <v>53</v>
      </c>
      <c r="W411" t="s">
        <v>59</v>
      </c>
      <c r="X411" t="s">
        <v>107</v>
      </c>
    </row>
    <row r="412" spans="2:24" x14ac:dyDescent="0.2">
      <c r="B412">
        <v>410</v>
      </c>
      <c r="C412" t="s">
        <v>947</v>
      </c>
      <c r="D412" s="5">
        <v>61</v>
      </c>
      <c r="I412" s="6">
        <v>12.9</v>
      </c>
      <c r="J412" s="2">
        <v>468300</v>
      </c>
      <c r="K412" s="2">
        <v>496398</v>
      </c>
      <c r="L412" s="2">
        <v>800000</v>
      </c>
      <c r="M412" s="2" t="s">
        <v>174</v>
      </c>
      <c r="O412" s="3">
        <v>45694</v>
      </c>
      <c r="Q412" t="s">
        <v>57</v>
      </c>
      <c r="R412" t="s">
        <v>58</v>
      </c>
      <c r="S412" s="9" t="s">
        <v>985</v>
      </c>
      <c r="T412" t="s">
        <v>12</v>
      </c>
      <c r="U412" t="s">
        <v>53</v>
      </c>
      <c r="W412" t="s">
        <v>59</v>
      </c>
      <c r="X412" t="s">
        <v>107</v>
      </c>
    </row>
    <row r="413" spans="2:24" x14ac:dyDescent="0.2">
      <c r="B413">
        <v>411</v>
      </c>
      <c r="C413" t="s">
        <v>947</v>
      </c>
      <c r="D413" s="5">
        <v>61</v>
      </c>
      <c r="I413" s="6">
        <v>16.100000000000001</v>
      </c>
      <c r="J413" s="2">
        <v>584400</v>
      </c>
      <c r="K413" s="2">
        <v>558102</v>
      </c>
      <c r="L413" s="2">
        <v>800000</v>
      </c>
      <c r="M413" s="2" t="s">
        <v>174</v>
      </c>
      <c r="O413" s="3">
        <v>45694</v>
      </c>
      <c r="Q413" t="s">
        <v>57</v>
      </c>
      <c r="R413" t="s">
        <v>58</v>
      </c>
      <c r="S413" s="9" t="s">
        <v>986</v>
      </c>
      <c r="T413" t="s">
        <v>12</v>
      </c>
      <c r="U413" t="s">
        <v>53</v>
      </c>
      <c r="W413" t="s">
        <v>59</v>
      </c>
      <c r="X413" t="s">
        <v>107</v>
      </c>
    </row>
    <row r="414" spans="2:24" x14ac:dyDescent="0.2">
      <c r="B414">
        <v>412</v>
      </c>
      <c r="C414" t="s">
        <v>947</v>
      </c>
      <c r="D414" s="5">
        <v>61</v>
      </c>
      <c r="I414" s="6">
        <v>16.100000000000001</v>
      </c>
      <c r="J414" s="2">
        <v>584400</v>
      </c>
      <c r="K414" s="2">
        <v>593166</v>
      </c>
      <c r="L414" s="2">
        <v>800000</v>
      </c>
      <c r="M414" s="2" t="s">
        <v>174</v>
      </c>
      <c r="O414" s="3">
        <v>45694</v>
      </c>
      <c r="Q414" t="s">
        <v>57</v>
      </c>
      <c r="R414" t="s">
        <v>58</v>
      </c>
      <c r="S414" s="9" t="s">
        <v>987</v>
      </c>
      <c r="T414" t="s">
        <v>12</v>
      </c>
      <c r="U414" t="s">
        <v>53</v>
      </c>
      <c r="W414" t="s">
        <v>59</v>
      </c>
      <c r="X414" t="s">
        <v>107</v>
      </c>
    </row>
    <row r="415" spans="2:24" x14ac:dyDescent="0.2">
      <c r="B415">
        <v>413</v>
      </c>
      <c r="C415" t="s">
        <v>947</v>
      </c>
      <c r="D415" s="5">
        <v>61</v>
      </c>
      <c r="I415" s="6">
        <v>12.5</v>
      </c>
      <c r="J415" s="2">
        <v>453800</v>
      </c>
      <c r="K415" s="2">
        <v>317660</v>
      </c>
      <c r="L415" s="2">
        <v>800000</v>
      </c>
      <c r="M415" s="2" t="s">
        <v>174</v>
      </c>
      <c r="O415" s="3">
        <v>45694</v>
      </c>
      <c r="Q415" t="s">
        <v>57</v>
      </c>
      <c r="R415" t="s">
        <v>58</v>
      </c>
      <c r="S415" s="9" t="s">
        <v>988</v>
      </c>
      <c r="T415" t="s">
        <v>12</v>
      </c>
      <c r="U415" t="s">
        <v>53</v>
      </c>
      <c r="W415" t="s">
        <v>59</v>
      </c>
      <c r="X415" t="s">
        <v>107</v>
      </c>
    </row>
    <row r="416" spans="2:24" x14ac:dyDescent="0.2">
      <c r="B416">
        <v>414</v>
      </c>
      <c r="C416" t="s">
        <v>947</v>
      </c>
      <c r="D416" s="5">
        <v>61</v>
      </c>
      <c r="I416" s="6">
        <v>15.9</v>
      </c>
      <c r="J416" s="2">
        <v>577200</v>
      </c>
      <c r="K416" s="2">
        <v>585858</v>
      </c>
      <c r="L416" s="2">
        <v>800000</v>
      </c>
      <c r="M416" s="2" t="s">
        <v>174</v>
      </c>
      <c r="O416" s="3">
        <v>45694</v>
      </c>
      <c r="Q416" t="s">
        <v>57</v>
      </c>
      <c r="R416" t="s">
        <v>58</v>
      </c>
      <c r="S416" s="9" t="s">
        <v>989</v>
      </c>
      <c r="T416" t="s">
        <v>12</v>
      </c>
      <c r="U416" t="s">
        <v>53</v>
      </c>
      <c r="W416" t="s">
        <v>59</v>
      </c>
      <c r="X416" t="s">
        <v>107</v>
      </c>
    </row>
    <row r="417" spans="2:24" x14ac:dyDescent="0.2">
      <c r="B417">
        <v>415</v>
      </c>
      <c r="C417" t="s">
        <v>947</v>
      </c>
      <c r="D417" s="5">
        <v>61</v>
      </c>
      <c r="I417" s="6">
        <v>14.6</v>
      </c>
      <c r="J417" s="2">
        <v>530000</v>
      </c>
      <c r="K417" s="2">
        <v>545900</v>
      </c>
      <c r="L417" s="2">
        <v>800000</v>
      </c>
      <c r="M417" s="2" t="s">
        <v>174</v>
      </c>
      <c r="O417" s="3">
        <v>45694</v>
      </c>
      <c r="Q417" t="s">
        <v>57</v>
      </c>
      <c r="R417" t="s">
        <v>58</v>
      </c>
      <c r="S417" s="9" t="s">
        <v>990</v>
      </c>
      <c r="T417" t="s">
        <v>12</v>
      </c>
      <c r="U417" t="s">
        <v>53</v>
      </c>
      <c r="W417" t="s">
        <v>59</v>
      </c>
      <c r="X417" t="s">
        <v>107</v>
      </c>
    </row>
    <row r="418" spans="2:24" x14ac:dyDescent="0.2">
      <c r="B418">
        <v>416</v>
      </c>
      <c r="C418" t="s">
        <v>947</v>
      </c>
      <c r="D418" s="5">
        <v>61</v>
      </c>
      <c r="I418" s="6">
        <v>16.2</v>
      </c>
      <c r="J418" s="2">
        <v>588100</v>
      </c>
      <c r="K418" s="2">
        <v>641029</v>
      </c>
      <c r="L418" s="2">
        <v>800000</v>
      </c>
      <c r="M418" s="2" t="s">
        <v>174</v>
      </c>
      <c r="O418" s="3">
        <v>45694</v>
      </c>
      <c r="Q418" t="s">
        <v>57</v>
      </c>
      <c r="R418" t="s">
        <v>58</v>
      </c>
      <c r="S418" s="9" t="s">
        <v>991</v>
      </c>
      <c r="T418" t="s">
        <v>12</v>
      </c>
      <c r="U418" t="s">
        <v>53</v>
      </c>
      <c r="W418" t="s">
        <v>59</v>
      </c>
      <c r="X418" t="s">
        <v>107</v>
      </c>
    </row>
    <row r="419" spans="2:24" x14ac:dyDescent="0.2">
      <c r="B419">
        <v>417</v>
      </c>
      <c r="C419" t="s">
        <v>947</v>
      </c>
      <c r="D419" s="5">
        <v>61</v>
      </c>
      <c r="I419" s="6">
        <v>12.7</v>
      </c>
      <c r="J419" s="2">
        <v>461000</v>
      </c>
      <c r="K419" s="2">
        <v>502490</v>
      </c>
      <c r="L419" s="2">
        <v>800000</v>
      </c>
      <c r="M419" s="2" t="s">
        <v>174</v>
      </c>
      <c r="O419" s="3">
        <v>45694</v>
      </c>
      <c r="Q419" t="s">
        <v>57</v>
      </c>
      <c r="R419" t="s">
        <v>58</v>
      </c>
      <c r="S419" s="9" t="s">
        <v>992</v>
      </c>
      <c r="T419" t="s">
        <v>12</v>
      </c>
      <c r="U419" t="s">
        <v>53</v>
      </c>
      <c r="W419" t="s">
        <v>59</v>
      </c>
      <c r="X419" t="s">
        <v>107</v>
      </c>
    </row>
    <row r="420" spans="2:24" x14ac:dyDescent="0.2">
      <c r="B420">
        <v>418</v>
      </c>
      <c r="C420" t="s">
        <v>947</v>
      </c>
      <c r="D420" s="5">
        <v>61</v>
      </c>
      <c r="I420" s="6">
        <v>14.4</v>
      </c>
      <c r="J420" s="2">
        <v>522700</v>
      </c>
      <c r="K420" s="2">
        <v>554062</v>
      </c>
      <c r="L420" s="2">
        <v>800000</v>
      </c>
      <c r="M420" s="2" t="s">
        <v>174</v>
      </c>
      <c r="O420" s="3">
        <v>45694</v>
      </c>
      <c r="Q420" t="s">
        <v>57</v>
      </c>
      <c r="R420" t="s">
        <v>58</v>
      </c>
      <c r="S420" s="9" t="s">
        <v>993</v>
      </c>
      <c r="T420" t="s">
        <v>12</v>
      </c>
      <c r="U420" t="s">
        <v>53</v>
      </c>
      <c r="W420" t="s">
        <v>59</v>
      </c>
      <c r="X420" t="s">
        <v>107</v>
      </c>
    </row>
    <row r="421" spans="2:24" x14ac:dyDescent="0.2">
      <c r="B421">
        <v>419</v>
      </c>
      <c r="C421" t="s">
        <v>947</v>
      </c>
      <c r="D421" s="5">
        <v>61</v>
      </c>
      <c r="I421" s="6">
        <v>13.3</v>
      </c>
      <c r="J421" s="2">
        <v>482800</v>
      </c>
      <c r="K421" s="2">
        <v>547978</v>
      </c>
      <c r="L421" s="2">
        <v>800000</v>
      </c>
      <c r="M421" s="2" t="s">
        <v>174</v>
      </c>
      <c r="O421" s="3">
        <v>45694</v>
      </c>
      <c r="Q421" t="s">
        <v>57</v>
      </c>
      <c r="R421" t="s">
        <v>58</v>
      </c>
      <c r="S421" s="9" t="s">
        <v>994</v>
      </c>
      <c r="T421" t="s">
        <v>12</v>
      </c>
      <c r="U421" t="s">
        <v>53</v>
      </c>
      <c r="W421" t="s">
        <v>59</v>
      </c>
      <c r="X421" t="s">
        <v>107</v>
      </c>
    </row>
    <row r="422" spans="2:24" x14ac:dyDescent="0.2">
      <c r="B422">
        <v>420</v>
      </c>
      <c r="C422" t="s">
        <v>947</v>
      </c>
      <c r="D422" s="5">
        <v>61</v>
      </c>
      <c r="I422" s="6">
        <v>13.1</v>
      </c>
      <c r="J422" s="2">
        <v>475500</v>
      </c>
      <c r="K422" s="2">
        <v>532560</v>
      </c>
      <c r="L422" s="2">
        <v>800000</v>
      </c>
      <c r="M422" s="2" t="s">
        <v>174</v>
      </c>
      <c r="O422" s="3">
        <v>45694</v>
      </c>
      <c r="Q422" t="s">
        <v>57</v>
      </c>
      <c r="R422" t="s">
        <v>58</v>
      </c>
      <c r="S422" s="9" t="s">
        <v>995</v>
      </c>
      <c r="T422" t="s">
        <v>12</v>
      </c>
      <c r="U422" t="s">
        <v>53</v>
      </c>
      <c r="W422" t="s">
        <v>59</v>
      </c>
      <c r="X422" t="s">
        <v>107</v>
      </c>
    </row>
    <row r="423" spans="2:24" x14ac:dyDescent="0.2">
      <c r="B423">
        <v>421</v>
      </c>
      <c r="C423" t="s">
        <v>947</v>
      </c>
      <c r="D423" s="5">
        <v>61</v>
      </c>
      <c r="I423" s="6">
        <v>14.1</v>
      </c>
      <c r="J423" s="2">
        <v>511800</v>
      </c>
      <c r="K423" s="2">
        <v>603924</v>
      </c>
      <c r="L423" s="2">
        <v>800000</v>
      </c>
      <c r="M423" s="2" t="s">
        <v>174</v>
      </c>
      <c r="O423" s="3">
        <v>45694</v>
      </c>
      <c r="Q423" t="s">
        <v>57</v>
      </c>
      <c r="R423" t="s">
        <v>58</v>
      </c>
      <c r="S423" s="9" t="s">
        <v>996</v>
      </c>
      <c r="T423" t="s">
        <v>12</v>
      </c>
      <c r="U423" t="s">
        <v>53</v>
      </c>
      <c r="W423" t="s">
        <v>59</v>
      </c>
      <c r="X423" t="s">
        <v>107</v>
      </c>
    </row>
    <row r="424" spans="2:24" x14ac:dyDescent="0.2">
      <c r="B424">
        <v>422</v>
      </c>
      <c r="C424" t="s">
        <v>947</v>
      </c>
      <c r="D424" s="5">
        <v>61</v>
      </c>
      <c r="I424" s="6">
        <v>12.7</v>
      </c>
      <c r="J424" s="2">
        <v>461000</v>
      </c>
      <c r="K424" s="2">
        <v>509405</v>
      </c>
      <c r="L424" s="2">
        <v>800000</v>
      </c>
      <c r="M424" s="2" t="s">
        <v>174</v>
      </c>
      <c r="O424" s="3">
        <v>45694</v>
      </c>
      <c r="Q424" t="s">
        <v>57</v>
      </c>
      <c r="R424" t="s">
        <v>58</v>
      </c>
      <c r="S424" s="9" t="s">
        <v>997</v>
      </c>
      <c r="T424" t="s">
        <v>12</v>
      </c>
      <c r="U424" t="s">
        <v>53</v>
      </c>
      <c r="W424" t="s">
        <v>59</v>
      </c>
      <c r="X424" t="s">
        <v>107</v>
      </c>
    </row>
    <row r="425" spans="2:24" x14ac:dyDescent="0.2">
      <c r="B425">
        <v>423</v>
      </c>
      <c r="C425" t="s">
        <v>947</v>
      </c>
      <c r="D425" s="5">
        <v>61</v>
      </c>
      <c r="I425" s="6">
        <v>15</v>
      </c>
      <c r="J425" s="2">
        <v>544500</v>
      </c>
      <c r="K425" s="2">
        <v>560835</v>
      </c>
      <c r="L425" s="2">
        <v>800000</v>
      </c>
      <c r="M425" s="2" t="s">
        <v>174</v>
      </c>
      <c r="O425" s="3">
        <v>45694</v>
      </c>
      <c r="Q425" t="s">
        <v>57</v>
      </c>
      <c r="R425" t="s">
        <v>58</v>
      </c>
      <c r="S425" s="9" t="s">
        <v>998</v>
      </c>
      <c r="T425" t="s">
        <v>12</v>
      </c>
      <c r="U425" t="s">
        <v>53</v>
      </c>
      <c r="W425" t="s">
        <v>59</v>
      </c>
      <c r="X425" t="s">
        <v>107</v>
      </c>
    </row>
    <row r="426" spans="2:24" x14ac:dyDescent="0.2">
      <c r="B426">
        <v>424</v>
      </c>
      <c r="C426" t="s">
        <v>947</v>
      </c>
      <c r="D426" s="5">
        <v>61</v>
      </c>
      <c r="I426" s="6">
        <v>14.9</v>
      </c>
      <c r="J426" s="2">
        <v>540900</v>
      </c>
      <c r="K426" s="2">
        <v>557127</v>
      </c>
      <c r="L426" s="2">
        <v>800000</v>
      </c>
      <c r="M426" s="2" t="s">
        <v>174</v>
      </c>
      <c r="O426" s="3">
        <v>45694</v>
      </c>
      <c r="Q426" t="s">
        <v>57</v>
      </c>
      <c r="R426" t="s">
        <v>58</v>
      </c>
      <c r="S426" s="9" t="s">
        <v>999</v>
      </c>
      <c r="T426" t="s">
        <v>12</v>
      </c>
      <c r="U426" t="s">
        <v>53</v>
      </c>
      <c r="W426" t="s">
        <v>59</v>
      </c>
      <c r="X426" t="s">
        <v>107</v>
      </c>
    </row>
    <row r="427" spans="2:24" x14ac:dyDescent="0.2">
      <c r="B427">
        <v>425</v>
      </c>
      <c r="C427" t="s">
        <v>947</v>
      </c>
      <c r="D427" s="5">
        <v>61</v>
      </c>
      <c r="I427" s="6">
        <v>14.3</v>
      </c>
      <c r="J427" s="2">
        <v>519100</v>
      </c>
      <c r="K427" s="2">
        <v>635897.5</v>
      </c>
      <c r="L427" s="2">
        <v>800000</v>
      </c>
      <c r="M427" s="2" t="s">
        <v>174</v>
      </c>
      <c r="O427" s="3">
        <v>45694</v>
      </c>
      <c r="Q427" t="s">
        <v>57</v>
      </c>
      <c r="R427" t="s">
        <v>58</v>
      </c>
      <c r="S427" s="9" t="s">
        <v>1000</v>
      </c>
      <c r="T427" t="s">
        <v>12</v>
      </c>
      <c r="U427" t="s">
        <v>53</v>
      </c>
      <c r="W427" t="s">
        <v>59</v>
      </c>
      <c r="X427" t="s">
        <v>107</v>
      </c>
    </row>
    <row r="428" spans="2:24" x14ac:dyDescent="0.2">
      <c r="B428">
        <v>426</v>
      </c>
      <c r="C428" t="s">
        <v>947</v>
      </c>
      <c r="D428" s="5">
        <v>61</v>
      </c>
      <c r="I428" s="6">
        <v>14.5</v>
      </c>
      <c r="J428" s="2">
        <v>526400</v>
      </c>
      <c r="K428" s="2">
        <v>636944</v>
      </c>
      <c r="L428" s="2">
        <v>800000</v>
      </c>
      <c r="M428" s="2" t="s">
        <v>174</v>
      </c>
      <c r="O428" s="3">
        <v>45694</v>
      </c>
      <c r="Q428" t="s">
        <v>57</v>
      </c>
      <c r="R428" t="s">
        <v>58</v>
      </c>
      <c r="S428" s="9" t="s">
        <v>1001</v>
      </c>
      <c r="T428" t="s">
        <v>12</v>
      </c>
      <c r="U428" t="s">
        <v>53</v>
      </c>
      <c r="W428" t="s">
        <v>59</v>
      </c>
      <c r="X428" t="s">
        <v>107</v>
      </c>
    </row>
    <row r="429" spans="2:24" x14ac:dyDescent="0.2">
      <c r="B429">
        <v>427</v>
      </c>
      <c r="C429" t="s">
        <v>947</v>
      </c>
      <c r="D429" s="5">
        <v>61</v>
      </c>
      <c r="I429" s="6">
        <v>14.1</v>
      </c>
      <c r="J429" s="2">
        <v>511800</v>
      </c>
      <c r="K429" s="2">
        <v>626955</v>
      </c>
      <c r="L429" s="2">
        <v>800000</v>
      </c>
      <c r="M429" s="2" t="s">
        <v>174</v>
      </c>
      <c r="O429" s="3">
        <v>45694</v>
      </c>
      <c r="Q429" t="s">
        <v>57</v>
      </c>
      <c r="R429" t="s">
        <v>58</v>
      </c>
      <c r="S429" s="9" t="s">
        <v>1002</v>
      </c>
      <c r="T429" t="s">
        <v>12</v>
      </c>
      <c r="U429" t="s">
        <v>53</v>
      </c>
      <c r="W429" t="s">
        <v>59</v>
      </c>
      <c r="X429" t="s">
        <v>107</v>
      </c>
    </row>
    <row r="430" spans="2:24" x14ac:dyDescent="0.2">
      <c r="B430">
        <v>428</v>
      </c>
      <c r="C430" t="s">
        <v>947</v>
      </c>
      <c r="D430" s="5">
        <v>61</v>
      </c>
      <c r="I430" s="6">
        <v>13.9</v>
      </c>
      <c r="J430" s="2">
        <v>504600</v>
      </c>
      <c r="K430" s="2">
        <v>724101</v>
      </c>
      <c r="L430" s="2">
        <v>800000</v>
      </c>
      <c r="M430" s="2" t="s">
        <v>174</v>
      </c>
      <c r="O430" s="3">
        <v>45694</v>
      </c>
      <c r="Q430" t="s">
        <v>57</v>
      </c>
      <c r="R430" t="s">
        <v>58</v>
      </c>
      <c r="S430" s="9" t="s">
        <v>1003</v>
      </c>
      <c r="T430" t="s">
        <v>12</v>
      </c>
      <c r="U430" t="s">
        <v>53</v>
      </c>
      <c r="W430" t="s">
        <v>59</v>
      </c>
      <c r="X430" t="s">
        <v>107</v>
      </c>
    </row>
    <row r="431" spans="2:24" x14ac:dyDescent="0.2">
      <c r="B431">
        <v>429</v>
      </c>
      <c r="C431" t="s">
        <v>947</v>
      </c>
      <c r="D431" s="5">
        <v>61</v>
      </c>
      <c r="I431" s="6">
        <v>14</v>
      </c>
      <c r="J431" s="2">
        <v>508200</v>
      </c>
      <c r="K431" s="2">
        <v>614922</v>
      </c>
      <c r="L431" s="2">
        <v>800000</v>
      </c>
      <c r="M431" s="2" t="s">
        <v>174</v>
      </c>
      <c r="O431" s="3">
        <v>45694</v>
      </c>
      <c r="Q431" t="s">
        <v>57</v>
      </c>
      <c r="R431" t="s">
        <v>58</v>
      </c>
      <c r="S431" s="9" t="s">
        <v>1004</v>
      </c>
      <c r="T431" t="s">
        <v>12</v>
      </c>
      <c r="U431" t="s">
        <v>53</v>
      </c>
      <c r="W431" t="s">
        <v>59</v>
      </c>
      <c r="X431" t="s">
        <v>107</v>
      </c>
    </row>
    <row r="432" spans="2:24" x14ac:dyDescent="0.2">
      <c r="B432">
        <v>430</v>
      </c>
      <c r="C432" t="s">
        <v>947</v>
      </c>
      <c r="D432" s="5">
        <v>61</v>
      </c>
      <c r="I432" s="6">
        <v>14.3</v>
      </c>
      <c r="J432" s="2">
        <v>519100</v>
      </c>
      <c r="K432" s="2">
        <v>628111</v>
      </c>
      <c r="L432" s="2">
        <v>800000</v>
      </c>
      <c r="M432" s="2" t="s">
        <v>174</v>
      </c>
      <c r="O432" s="3">
        <v>45694</v>
      </c>
      <c r="Q432" t="s">
        <v>57</v>
      </c>
      <c r="R432" t="s">
        <v>58</v>
      </c>
      <c r="S432" s="9" t="s">
        <v>1005</v>
      </c>
      <c r="T432" t="s">
        <v>12</v>
      </c>
      <c r="U432" t="s">
        <v>53</v>
      </c>
      <c r="W432" t="s">
        <v>59</v>
      </c>
      <c r="X432" t="s">
        <v>107</v>
      </c>
    </row>
    <row r="433" spans="2:24" x14ac:dyDescent="0.2">
      <c r="B433">
        <v>431</v>
      </c>
      <c r="C433" t="s">
        <v>947</v>
      </c>
      <c r="D433" s="5">
        <v>61</v>
      </c>
      <c r="I433" s="6">
        <v>14.3</v>
      </c>
      <c r="J433" s="2">
        <v>519100</v>
      </c>
      <c r="K433" s="2">
        <v>643684</v>
      </c>
      <c r="L433" s="2">
        <v>800000</v>
      </c>
      <c r="M433" s="2" t="s">
        <v>174</v>
      </c>
      <c r="O433" s="3">
        <v>45694</v>
      </c>
      <c r="Q433" t="s">
        <v>57</v>
      </c>
      <c r="R433" t="s">
        <v>58</v>
      </c>
      <c r="S433" s="9" t="s">
        <v>1006</v>
      </c>
      <c r="T433" t="s">
        <v>12</v>
      </c>
      <c r="U433" t="s">
        <v>53</v>
      </c>
      <c r="W433" t="s">
        <v>59</v>
      </c>
      <c r="X433" t="s">
        <v>107</v>
      </c>
    </row>
    <row r="434" spans="2:24" x14ac:dyDescent="0.2">
      <c r="B434">
        <v>432</v>
      </c>
      <c r="C434" t="s">
        <v>947</v>
      </c>
      <c r="D434" s="5">
        <v>61</v>
      </c>
      <c r="I434" s="6">
        <v>12.6</v>
      </c>
      <c r="J434" s="2">
        <v>457400</v>
      </c>
      <c r="K434" s="2">
        <v>580898</v>
      </c>
      <c r="L434" s="2">
        <v>800000</v>
      </c>
      <c r="M434" s="2" t="s">
        <v>174</v>
      </c>
      <c r="O434" s="3">
        <v>45694</v>
      </c>
      <c r="Q434" t="s">
        <v>57</v>
      </c>
      <c r="R434" t="s">
        <v>58</v>
      </c>
      <c r="S434" s="9" t="s">
        <v>1007</v>
      </c>
      <c r="T434" t="s">
        <v>12</v>
      </c>
      <c r="U434" t="s">
        <v>53</v>
      </c>
      <c r="W434" t="s">
        <v>59</v>
      </c>
      <c r="X434" t="s">
        <v>107</v>
      </c>
    </row>
    <row r="435" spans="2:24" x14ac:dyDescent="0.2">
      <c r="B435">
        <v>433</v>
      </c>
      <c r="C435" t="s">
        <v>947</v>
      </c>
      <c r="D435" s="5">
        <v>61</v>
      </c>
      <c r="I435" s="6">
        <v>14.5</v>
      </c>
      <c r="J435" s="2">
        <v>526400</v>
      </c>
      <c r="K435" s="2">
        <v>652736</v>
      </c>
      <c r="L435" s="2">
        <v>800000</v>
      </c>
      <c r="M435" s="2" t="s">
        <v>174</v>
      </c>
      <c r="O435" s="3">
        <v>45694</v>
      </c>
      <c r="Q435" t="s">
        <v>57</v>
      </c>
      <c r="R435" t="s">
        <v>58</v>
      </c>
      <c r="S435" s="9" t="s">
        <v>1008</v>
      </c>
      <c r="T435" t="s">
        <v>12</v>
      </c>
      <c r="U435" t="s">
        <v>53</v>
      </c>
      <c r="W435" t="s">
        <v>59</v>
      </c>
      <c r="X435" t="s">
        <v>107</v>
      </c>
    </row>
    <row r="436" spans="2:24" x14ac:dyDescent="0.2">
      <c r="B436">
        <v>434</v>
      </c>
      <c r="C436" t="s">
        <v>947</v>
      </c>
      <c r="D436" s="5">
        <v>61</v>
      </c>
      <c r="I436" s="6">
        <v>14.1</v>
      </c>
      <c r="J436" s="2">
        <v>511800</v>
      </c>
      <c r="K436" s="2">
        <v>626955</v>
      </c>
      <c r="L436" s="2">
        <v>800000</v>
      </c>
      <c r="M436" s="2" t="s">
        <v>174</v>
      </c>
      <c r="O436" s="3">
        <v>45694</v>
      </c>
      <c r="Q436" t="s">
        <v>57</v>
      </c>
      <c r="R436" t="s">
        <v>58</v>
      </c>
      <c r="S436" s="9" t="s">
        <v>1009</v>
      </c>
      <c r="T436" t="s">
        <v>12</v>
      </c>
      <c r="U436" t="s">
        <v>53</v>
      </c>
      <c r="W436" t="s">
        <v>59</v>
      </c>
      <c r="X436" t="s">
        <v>107</v>
      </c>
    </row>
    <row r="437" spans="2:24" x14ac:dyDescent="0.2">
      <c r="B437">
        <v>435</v>
      </c>
      <c r="C437" t="s">
        <v>947</v>
      </c>
      <c r="D437" s="5">
        <v>61</v>
      </c>
      <c r="I437" s="6">
        <v>14.2</v>
      </c>
      <c r="J437" s="2">
        <v>515500</v>
      </c>
      <c r="K437" s="2">
        <v>646952.5</v>
      </c>
      <c r="L437" s="2">
        <v>800000</v>
      </c>
      <c r="M437" s="2" t="s">
        <v>174</v>
      </c>
      <c r="O437" s="3">
        <v>45694</v>
      </c>
      <c r="Q437" t="s">
        <v>57</v>
      </c>
      <c r="R437" t="s">
        <v>58</v>
      </c>
      <c r="S437" s="9" t="s">
        <v>1010</v>
      </c>
      <c r="T437" t="s">
        <v>12</v>
      </c>
      <c r="U437" t="s">
        <v>53</v>
      </c>
      <c r="W437" t="s">
        <v>59</v>
      </c>
      <c r="X437" t="s">
        <v>107</v>
      </c>
    </row>
    <row r="438" spans="2:24" x14ac:dyDescent="0.2">
      <c r="B438">
        <v>436</v>
      </c>
      <c r="C438" t="s">
        <v>947</v>
      </c>
      <c r="D438" s="5">
        <v>61</v>
      </c>
      <c r="I438" s="6">
        <v>14.9</v>
      </c>
      <c r="J438" s="2">
        <v>540900</v>
      </c>
      <c r="K438" s="2">
        <v>686943</v>
      </c>
      <c r="L438" s="2">
        <v>800000</v>
      </c>
      <c r="M438" s="2" t="s">
        <v>174</v>
      </c>
      <c r="O438" s="3">
        <v>45694</v>
      </c>
      <c r="Q438" t="s">
        <v>57</v>
      </c>
      <c r="R438" t="s">
        <v>58</v>
      </c>
      <c r="S438" s="9" t="s">
        <v>1011</v>
      </c>
      <c r="T438" t="s">
        <v>12</v>
      </c>
      <c r="U438" t="s">
        <v>53</v>
      </c>
      <c r="W438" t="s">
        <v>59</v>
      </c>
      <c r="X438" t="s">
        <v>107</v>
      </c>
    </row>
    <row r="439" spans="2:24" x14ac:dyDescent="0.2">
      <c r="B439">
        <v>437</v>
      </c>
      <c r="C439" t="s">
        <v>947</v>
      </c>
      <c r="D439" s="5">
        <v>61</v>
      </c>
      <c r="I439" s="6">
        <v>12.2</v>
      </c>
      <c r="J439" s="2">
        <v>442900</v>
      </c>
      <c r="K439" s="2">
        <v>622274.5</v>
      </c>
      <c r="L439" s="2">
        <v>800000</v>
      </c>
      <c r="M439" s="2" t="s">
        <v>174</v>
      </c>
      <c r="O439" s="3">
        <v>45694</v>
      </c>
      <c r="Q439" t="s">
        <v>57</v>
      </c>
      <c r="R439" t="s">
        <v>58</v>
      </c>
      <c r="S439" s="9" t="s">
        <v>1012</v>
      </c>
      <c r="T439" t="s">
        <v>12</v>
      </c>
      <c r="U439" t="s">
        <v>53</v>
      </c>
      <c r="W439" t="s">
        <v>59</v>
      </c>
      <c r="X439" t="s">
        <v>107</v>
      </c>
    </row>
    <row r="440" spans="2:24" x14ac:dyDescent="0.2">
      <c r="B440">
        <v>438</v>
      </c>
      <c r="C440" t="s">
        <v>947</v>
      </c>
      <c r="D440" s="5">
        <v>61</v>
      </c>
      <c r="I440" s="6">
        <v>14.8</v>
      </c>
      <c r="J440" s="2">
        <v>537200</v>
      </c>
      <c r="K440" s="2">
        <v>593606</v>
      </c>
      <c r="L440" s="2">
        <v>800000</v>
      </c>
      <c r="M440" s="2" t="s">
        <v>174</v>
      </c>
      <c r="O440" s="3">
        <v>45694</v>
      </c>
      <c r="Q440" t="s">
        <v>57</v>
      </c>
      <c r="R440" t="s">
        <v>58</v>
      </c>
      <c r="S440" s="9" t="s">
        <v>1013</v>
      </c>
      <c r="T440" t="s">
        <v>12</v>
      </c>
      <c r="U440" t="s">
        <v>53</v>
      </c>
      <c r="W440" t="s">
        <v>59</v>
      </c>
      <c r="X440" t="s">
        <v>107</v>
      </c>
    </row>
    <row r="441" spans="2:24" x14ac:dyDescent="0.2">
      <c r="B441">
        <v>439</v>
      </c>
      <c r="C441" t="s">
        <v>947</v>
      </c>
      <c r="D441" s="5">
        <v>61</v>
      </c>
      <c r="I441" s="6">
        <v>14.7</v>
      </c>
      <c r="J441" s="2">
        <v>533600</v>
      </c>
      <c r="K441" s="2">
        <v>597632</v>
      </c>
      <c r="L441" s="2">
        <v>800000</v>
      </c>
      <c r="M441" s="2" t="s">
        <v>174</v>
      </c>
      <c r="O441" s="3">
        <v>45694</v>
      </c>
      <c r="Q441" t="s">
        <v>57</v>
      </c>
      <c r="R441" t="s">
        <v>58</v>
      </c>
      <c r="S441" s="9" t="s">
        <v>1014</v>
      </c>
      <c r="T441" t="s">
        <v>12</v>
      </c>
      <c r="U441" t="s">
        <v>53</v>
      </c>
      <c r="W441" t="s">
        <v>59</v>
      </c>
      <c r="X441" t="s">
        <v>107</v>
      </c>
    </row>
    <row r="442" spans="2:24" x14ac:dyDescent="0.2">
      <c r="B442">
        <v>440</v>
      </c>
      <c r="C442" t="s">
        <v>947</v>
      </c>
      <c r="D442" s="5">
        <v>61</v>
      </c>
      <c r="I442" s="6">
        <v>12.2</v>
      </c>
      <c r="J442" s="2">
        <v>442900</v>
      </c>
      <c r="K442" s="2">
        <v>662135.5</v>
      </c>
      <c r="L442" s="2">
        <v>800000</v>
      </c>
      <c r="M442" s="2" t="s">
        <v>174</v>
      </c>
      <c r="O442" s="3">
        <v>45694</v>
      </c>
      <c r="Q442" t="s">
        <v>57</v>
      </c>
      <c r="R442" t="s">
        <v>58</v>
      </c>
      <c r="S442" s="9" t="s">
        <v>1015</v>
      </c>
      <c r="T442" t="s">
        <v>12</v>
      </c>
      <c r="U442" t="s">
        <v>53</v>
      </c>
      <c r="W442" t="s">
        <v>59</v>
      </c>
      <c r="X442" t="s">
        <v>107</v>
      </c>
    </row>
    <row r="443" spans="2:24" x14ac:dyDescent="0.2">
      <c r="B443">
        <v>441</v>
      </c>
      <c r="C443" t="s">
        <v>947</v>
      </c>
      <c r="D443" s="5">
        <v>61</v>
      </c>
      <c r="I443" s="6">
        <v>14.3</v>
      </c>
      <c r="J443" s="2">
        <v>519100</v>
      </c>
      <c r="K443" s="2">
        <v>705976</v>
      </c>
      <c r="L443" s="2">
        <v>800000</v>
      </c>
      <c r="M443" s="2" t="s">
        <v>174</v>
      </c>
      <c r="O443" s="3">
        <v>45694</v>
      </c>
      <c r="Q443" t="s">
        <v>57</v>
      </c>
      <c r="R443" t="s">
        <v>58</v>
      </c>
      <c r="S443" s="9" t="s">
        <v>1016</v>
      </c>
      <c r="T443" t="s">
        <v>12</v>
      </c>
      <c r="U443" t="s">
        <v>53</v>
      </c>
      <c r="W443" t="s">
        <v>59</v>
      </c>
      <c r="X443" t="s">
        <v>107</v>
      </c>
    </row>
    <row r="444" spans="2:24" x14ac:dyDescent="0.2">
      <c r="B444">
        <v>442</v>
      </c>
      <c r="C444" t="s">
        <v>947</v>
      </c>
      <c r="D444" s="5">
        <v>61</v>
      </c>
      <c r="I444" s="6">
        <v>16.5</v>
      </c>
      <c r="J444" s="2">
        <v>599000</v>
      </c>
      <c r="K444" s="2">
        <v>760730</v>
      </c>
      <c r="L444" s="2">
        <v>800000</v>
      </c>
      <c r="M444" s="2" t="s">
        <v>174</v>
      </c>
      <c r="O444" s="3">
        <v>45694</v>
      </c>
      <c r="Q444" t="s">
        <v>57</v>
      </c>
      <c r="R444" t="s">
        <v>58</v>
      </c>
      <c r="S444" s="9" t="s">
        <v>1017</v>
      </c>
      <c r="T444" t="s">
        <v>12</v>
      </c>
      <c r="U444" t="s">
        <v>53</v>
      </c>
      <c r="W444" t="s">
        <v>59</v>
      </c>
      <c r="X444" t="s">
        <v>107</v>
      </c>
    </row>
    <row r="445" spans="2:24" x14ac:dyDescent="0.2">
      <c r="B445">
        <v>443</v>
      </c>
      <c r="C445" t="s">
        <v>947</v>
      </c>
      <c r="D445" s="5">
        <v>61</v>
      </c>
      <c r="I445" s="6">
        <v>16.3</v>
      </c>
      <c r="J445" s="2">
        <v>591700</v>
      </c>
      <c r="K445" s="2">
        <v>671579.5</v>
      </c>
      <c r="L445" s="2">
        <v>800000</v>
      </c>
      <c r="M445" s="2" t="s">
        <v>174</v>
      </c>
      <c r="O445" s="3">
        <v>45694</v>
      </c>
      <c r="Q445" t="s">
        <v>57</v>
      </c>
      <c r="R445" t="s">
        <v>58</v>
      </c>
      <c r="S445" s="9" t="s">
        <v>1018</v>
      </c>
      <c r="T445" t="s">
        <v>12</v>
      </c>
      <c r="U445" t="s">
        <v>53</v>
      </c>
      <c r="W445" t="s">
        <v>59</v>
      </c>
      <c r="X445" t="s">
        <v>107</v>
      </c>
    </row>
    <row r="446" spans="2:24" x14ac:dyDescent="0.2">
      <c r="B446">
        <v>444</v>
      </c>
      <c r="C446" t="s">
        <v>947</v>
      </c>
      <c r="D446" s="5">
        <v>61</v>
      </c>
      <c r="I446" s="6">
        <v>14.7</v>
      </c>
      <c r="J446" s="2">
        <v>533600</v>
      </c>
      <c r="K446" s="2">
        <v>781724</v>
      </c>
      <c r="L446" s="2">
        <v>800000</v>
      </c>
      <c r="M446" s="2" t="s">
        <v>174</v>
      </c>
      <c r="O446" s="3">
        <v>45694</v>
      </c>
      <c r="Q446" t="s">
        <v>57</v>
      </c>
      <c r="R446" t="s">
        <v>58</v>
      </c>
      <c r="S446" s="9" t="s">
        <v>1019</v>
      </c>
      <c r="T446" t="s">
        <v>12</v>
      </c>
      <c r="U446" t="s">
        <v>53</v>
      </c>
      <c r="W446" t="s">
        <v>59</v>
      </c>
      <c r="X446" t="s">
        <v>107</v>
      </c>
    </row>
    <row r="447" spans="2:24" x14ac:dyDescent="0.2">
      <c r="B447">
        <v>445</v>
      </c>
      <c r="C447" t="s">
        <v>947</v>
      </c>
      <c r="D447" s="5">
        <v>61</v>
      </c>
      <c r="I447" s="6">
        <v>12</v>
      </c>
      <c r="J447" s="2">
        <v>435600</v>
      </c>
      <c r="K447" s="2">
        <v>533610</v>
      </c>
      <c r="L447" s="2">
        <v>800000</v>
      </c>
      <c r="M447" s="2" t="s">
        <v>174</v>
      </c>
      <c r="O447" s="3">
        <v>45694</v>
      </c>
      <c r="Q447" t="s">
        <v>57</v>
      </c>
      <c r="R447" t="s">
        <v>58</v>
      </c>
      <c r="S447" s="9" t="s">
        <v>1020</v>
      </c>
      <c r="T447" t="s">
        <v>12</v>
      </c>
      <c r="U447" t="s">
        <v>53</v>
      </c>
      <c r="W447" t="s">
        <v>59</v>
      </c>
      <c r="X447" t="s">
        <v>107</v>
      </c>
    </row>
    <row r="448" spans="2:24" x14ac:dyDescent="0.2">
      <c r="B448">
        <v>446</v>
      </c>
      <c r="C448" t="s">
        <v>947</v>
      </c>
      <c r="D448" s="5">
        <v>61</v>
      </c>
      <c r="I448" s="6">
        <v>14.3</v>
      </c>
      <c r="J448" s="2">
        <v>519100</v>
      </c>
      <c r="K448" s="2">
        <v>698189.5</v>
      </c>
      <c r="L448" s="2">
        <v>800000</v>
      </c>
      <c r="M448" s="2" t="s">
        <v>174</v>
      </c>
      <c r="O448" s="3">
        <v>45694</v>
      </c>
      <c r="Q448" t="s">
        <v>57</v>
      </c>
      <c r="R448" t="s">
        <v>58</v>
      </c>
      <c r="S448" s="9" t="s">
        <v>1021</v>
      </c>
      <c r="T448" t="s">
        <v>12</v>
      </c>
      <c r="U448" t="s">
        <v>53</v>
      </c>
      <c r="W448" t="s">
        <v>59</v>
      </c>
      <c r="X448" t="s">
        <v>107</v>
      </c>
    </row>
    <row r="449" spans="2:26" x14ac:dyDescent="0.2">
      <c r="B449">
        <v>447</v>
      </c>
      <c r="C449" t="s">
        <v>947</v>
      </c>
      <c r="D449" s="5">
        <v>61</v>
      </c>
      <c r="I449" s="6">
        <v>14.4</v>
      </c>
      <c r="J449" s="2">
        <v>522700</v>
      </c>
      <c r="K449" s="2">
        <v>804958</v>
      </c>
      <c r="L449" s="2">
        <v>800000</v>
      </c>
      <c r="M449" s="2" t="s">
        <v>174</v>
      </c>
      <c r="O449" s="3">
        <v>45694</v>
      </c>
      <c r="Q449" t="s">
        <v>57</v>
      </c>
      <c r="R449" t="s">
        <v>58</v>
      </c>
      <c r="S449" s="9" t="s">
        <v>1022</v>
      </c>
      <c r="T449" t="s">
        <v>12</v>
      </c>
      <c r="U449" t="s">
        <v>53</v>
      </c>
      <c r="W449" t="s">
        <v>59</v>
      </c>
      <c r="X449" t="s">
        <v>107</v>
      </c>
    </row>
    <row r="450" spans="2:26" x14ac:dyDescent="0.2">
      <c r="B450">
        <v>448</v>
      </c>
      <c r="C450" t="s">
        <v>947</v>
      </c>
      <c r="D450" s="5">
        <v>61</v>
      </c>
      <c r="I450" s="6">
        <v>15.1</v>
      </c>
      <c r="J450" s="2">
        <v>548100</v>
      </c>
      <c r="K450" s="2">
        <v>794745</v>
      </c>
      <c r="L450" s="2">
        <v>800000</v>
      </c>
      <c r="M450" s="2" t="s">
        <v>174</v>
      </c>
      <c r="O450" s="3">
        <v>45694</v>
      </c>
      <c r="Q450" t="s">
        <v>57</v>
      </c>
      <c r="R450" t="s">
        <v>58</v>
      </c>
      <c r="S450" s="9" t="s">
        <v>1023</v>
      </c>
      <c r="T450" t="s">
        <v>12</v>
      </c>
      <c r="U450" t="s">
        <v>53</v>
      </c>
      <c r="W450" t="s">
        <v>59</v>
      </c>
      <c r="X450" t="s">
        <v>107</v>
      </c>
    </row>
    <row r="451" spans="2:26" x14ac:dyDescent="0.2">
      <c r="B451">
        <v>449</v>
      </c>
      <c r="C451" t="s">
        <v>947</v>
      </c>
      <c r="D451" s="5">
        <v>61</v>
      </c>
      <c r="I451" s="6">
        <v>14.8</v>
      </c>
      <c r="J451" s="2">
        <v>537200</v>
      </c>
      <c r="K451" s="2">
        <v>778940</v>
      </c>
      <c r="L451" s="2">
        <v>800000</v>
      </c>
      <c r="M451" s="2" t="s">
        <v>174</v>
      </c>
      <c r="O451" s="3">
        <v>45694</v>
      </c>
      <c r="Q451" t="s">
        <v>57</v>
      </c>
      <c r="R451" t="s">
        <v>58</v>
      </c>
      <c r="S451" s="9" t="s">
        <v>1024</v>
      </c>
      <c r="T451" t="s">
        <v>12</v>
      </c>
      <c r="U451" t="s">
        <v>53</v>
      </c>
      <c r="W451" t="s">
        <v>59</v>
      </c>
      <c r="X451" t="s">
        <v>107</v>
      </c>
    </row>
    <row r="452" spans="2:26" x14ac:dyDescent="0.2">
      <c r="B452">
        <v>450</v>
      </c>
      <c r="C452" t="s">
        <v>947</v>
      </c>
      <c r="D452" s="5">
        <v>61</v>
      </c>
      <c r="I452" s="6">
        <v>14.4</v>
      </c>
      <c r="J452" s="2">
        <v>522700</v>
      </c>
      <c r="K452" s="2">
        <v>718712.5</v>
      </c>
      <c r="L452" s="2">
        <v>800000</v>
      </c>
      <c r="M452" s="2" t="s">
        <v>174</v>
      </c>
      <c r="O452" s="3">
        <v>45694</v>
      </c>
      <c r="Q452" t="s">
        <v>57</v>
      </c>
      <c r="R452" t="s">
        <v>58</v>
      </c>
      <c r="S452" s="9" t="s">
        <v>1025</v>
      </c>
      <c r="T452" t="s">
        <v>12</v>
      </c>
      <c r="U452" t="s">
        <v>53</v>
      </c>
      <c r="W452" t="s">
        <v>59</v>
      </c>
      <c r="X452" t="s">
        <v>107</v>
      </c>
    </row>
    <row r="453" spans="2:26" x14ac:dyDescent="0.2">
      <c r="B453">
        <v>451</v>
      </c>
      <c r="C453" t="s">
        <v>947</v>
      </c>
      <c r="D453" s="5">
        <v>61</v>
      </c>
      <c r="I453" s="6">
        <v>14.6</v>
      </c>
      <c r="J453" s="2">
        <v>530000</v>
      </c>
      <c r="K453" s="2">
        <v>633350</v>
      </c>
      <c r="L453" s="2">
        <v>800000</v>
      </c>
      <c r="M453" s="2" t="s">
        <v>174</v>
      </c>
      <c r="O453" s="3">
        <v>45694</v>
      </c>
      <c r="Q453" t="s">
        <v>57</v>
      </c>
      <c r="R453" t="s">
        <v>58</v>
      </c>
      <c r="S453" s="9" t="s">
        <v>1026</v>
      </c>
      <c r="T453" t="s">
        <v>12</v>
      </c>
      <c r="U453" t="s">
        <v>53</v>
      </c>
      <c r="W453" t="s">
        <v>59</v>
      </c>
      <c r="X453" t="s">
        <v>107</v>
      </c>
    </row>
    <row r="454" spans="2:26" x14ac:dyDescent="0.2">
      <c r="B454">
        <v>452</v>
      </c>
      <c r="C454" t="s">
        <v>947</v>
      </c>
      <c r="D454" s="5">
        <v>61</v>
      </c>
      <c r="I454" s="6">
        <v>14.3</v>
      </c>
      <c r="J454" s="2">
        <v>519100</v>
      </c>
      <c r="K454" s="2">
        <v>877279</v>
      </c>
      <c r="L454" s="2">
        <v>800000</v>
      </c>
      <c r="M454" s="2" t="s">
        <v>174</v>
      </c>
      <c r="O454" s="3">
        <v>45694</v>
      </c>
      <c r="Q454" t="s">
        <v>57</v>
      </c>
      <c r="R454" t="s">
        <v>58</v>
      </c>
      <c r="S454" s="9" t="s">
        <v>1027</v>
      </c>
      <c r="T454" t="s">
        <v>12</v>
      </c>
      <c r="U454" t="s">
        <v>53</v>
      </c>
      <c r="W454" t="s">
        <v>59</v>
      </c>
      <c r="X454" t="s">
        <v>107</v>
      </c>
    </row>
    <row r="455" spans="2:26" x14ac:dyDescent="0.2">
      <c r="B455">
        <v>453</v>
      </c>
      <c r="C455" t="s">
        <v>947</v>
      </c>
      <c r="D455" s="5">
        <v>61</v>
      </c>
      <c r="I455" s="6">
        <v>14.7</v>
      </c>
      <c r="J455" s="2">
        <v>533600</v>
      </c>
      <c r="K455" s="2">
        <v>749708</v>
      </c>
      <c r="L455" s="2">
        <v>800000</v>
      </c>
      <c r="M455" s="2" t="s">
        <v>174</v>
      </c>
      <c r="O455" s="3">
        <v>45694</v>
      </c>
      <c r="Q455" t="s">
        <v>57</v>
      </c>
      <c r="R455" t="s">
        <v>58</v>
      </c>
      <c r="S455" s="9" t="s">
        <v>1028</v>
      </c>
      <c r="T455" t="s">
        <v>12</v>
      </c>
      <c r="U455" t="s">
        <v>53</v>
      </c>
      <c r="W455" t="s">
        <v>59</v>
      </c>
      <c r="X455" t="s">
        <v>107</v>
      </c>
    </row>
    <row r="456" spans="2:26" x14ac:dyDescent="0.2">
      <c r="B456">
        <v>454</v>
      </c>
      <c r="C456" t="s">
        <v>943</v>
      </c>
      <c r="D456" s="5">
        <v>6</v>
      </c>
      <c r="E456">
        <v>6</v>
      </c>
      <c r="I456" s="6">
        <v>27.5</v>
      </c>
      <c r="J456" s="2">
        <v>1378000</v>
      </c>
      <c r="K456" s="2" t="s">
        <v>49</v>
      </c>
      <c r="L456" s="2">
        <v>1200000</v>
      </c>
      <c r="M456" s="2" t="s">
        <v>173</v>
      </c>
      <c r="O456" s="3">
        <v>45698</v>
      </c>
      <c r="Q456" t="s">
        <v>19</v>
      </c>
      <c r="S456" s="9" t="s">
        <v>508</v>
      </c>
      <c r="T456" t="s">
        <v>51</v>
      </c>
      <c r="U456" t="s">
        <v>53</v>
      </c>
      <c r="W456" t="s">
        <v>24</v>
      </c>
      <c r="X456" t="s">
        <v>33</v>
      </c>
      <c r="Z456" t="s">
        <v>509</v>
      </c>
    </row>
    <row r="457" spans="2:26" x14ac:dyDescent="0.2">
      <c r="B457">
        <v>455</v>
      </c>
      <c r="C457" t="s">
        <v>878</v>
      </c>
      <c r="D457" s="5">
        <v>26</v>
      </c>
      <c r="E457">
        <v>3</v>
      </c>
      <c r="I457" s="6">
        <v>15.4</v>
      </c>
      <c r="J457" s="2">
        <v>1296110.2</v>
      </c>
      <c r="K457" s="2" t="s">
        <v>15</v>
      </c>
      <c r="L457" s="2">
        <v>1100000</v>
      </c>
      <c r="M457" s="2" t="s">
        <v>173</v>
      </c>
      <c r="O457" s="3">
        <v>45708</v>
      </c>
      <c r="Q457" t="s">
        <v>57</v>
      </c>
      <c r="R457" t="s">
        <v>58</v>
      </c>
      <c r="S457" s="9" t="s">
        <v>504</v>
      </c>
      <c r="T457" t="s">
        <v>12</v>
      </c>
      <c r="U457" t="s">
        <v>53</v>
      </c>
      <c r="W457" t="s">
        <v>59</v>
      </c>
      <c r="X457" t="s">
        <v>107</v>
      </c>
    </row>
    <row r="458" spans="2:26" x14ac:dyDescent="0.2">
      <c r="B458">
        <v>456</v>
      </c>
      <c r="C458" t="s">
        <v>878</v>
      </c>
      <c r="D458" s="5">
        <v>26</v>
      </c>
      <c r="E458">
        <v>3</v>
      </c>
      <c r="I458" s="6">
        <v>16</v>
      </c>
      <c r="J458" s="2">
        <v>1346608</v>
      </c>
      <c r="K458" s="2">
        <v>1548599.2</v>
      </c>
      <c r="L458" s="2">
        <v>1100000</v>
      </c>
      <c r="M458" s="2" t="s">
        <v>173</v>
      </c>
      <c r="O458" s="3">
        <v>45708</v>
      </c>
      <c r="Q458" t="s">
        <v>57</v>
      </c>
      <c r="R458" t="s">
        <v>58</v>
      </c>
      <c r="S458" s="9" t="s">
        <v>505</v>
      </c>
      <c r="T458" t="s">
        <v>12</v>
      </c>
      <c r="U458" t="s">
        <v>53</v>
      </c>
      <c r="W458" t="s">
        <v>59</v>
      </c>
      <c r="X458" t="s">
        <v>107</v>
      </c>
    </row>
    <row r="459" spans="2:26" x14ac:dyDescent="0.2">
      <c r="B459">
        <v>457</v>
      </c>
      <c r="C459" t="s">
        <v>878</v>
      </c>
      <c r="D459" s="5">
        <v>26</v>
      </c>
      <c r="E459">
        <v>3</v>
      </c>
      <c r="I459" s="6">
        <v>15.4</v>
      </c>
      <c r="J459" s="2">
        <v>1296110.2</v>
      </c>
      <c r="K459" s="2" t="s">
        <v>15</v>
      </c>
      <c r="L459" s="2">
        <v>1100000</v>
      </c>
      <c r="M459" s="2" t="s">
        <v>173</v>
      </c>
      <c r="O459" s="3">
        <v>45708</v>
      </c>
      <c r="Q459" t="s">
        <v>57</v>
      </c>
      <c r="R459" t="s">
        <v>58</v>
      </c>
      <c r="S459" s="9" t="s">
        <v>506</v>
      </c>
      <c r="T459" t="s">
        <v>12</v>
      </c>
      <c r="U459" t="s">
        <v>53</v>
      </c>
      <c r="W459" t="s">
        <v>59</v>
      </c>
      <c r="X459" t="s">
        <v>107</v>
      </c>
    </row>
    <row r="460" spans="2:26" x14ac:dyDescent="0.2">
      <c r="B460">
        <v>458</v>
      </c>
      <c r="C460" t="s">
        <v>878</v>
      </c>
      <c r="D460" s="5">
        <v>26</v>
      </c>
      <c r="E460">
        <v>3</v>
      </c>
      <c r="I460" s="6">
        <v>29.8</v>
      </c>
      <c r="J460" s="2">
        <v>2508057.4</v>
      </c>
      <c r="K460" s="2" t="s">
        <v>15</v>
      </c>
      <c r="L460" s="2">
        <v>1100000</v>
      </c>
      <c r="M460" s="2" t="s">
        <v>173</v>
      </c>
      <c r="O460" s="3">
        <v>45708</v>
      </c>
      <c r="Q460" t="s">
        <v>57</v>
      </c>
      <c r="R460" t="s">
        <v>58</v>
      </c>
      <c r="S460" s="9" t="s">
        <v>337</v>
      </c>
      <c r="T460" t="s">
        <v>12</v>
      </c>
      <c r="U460" t="s">
        <v>53</v>
      </c>
      <c r="W460" t="s">
        <v>59</v>
      </c>
      <c r="X460" t="s">
        <v>107</v>
      </c>
    </row>
    <row r="461" spans="2:26" x14ac:dyDescent="0.2">
      <c r="B461">
        <v>459</v>
      </c>
      <c r="C461" t="s">
        <v>878</v>
      </c>
      <c r="D461" s="5">
        <v>26</v>
      </c>
      <c r="E461">
        <v>3</v>
      </c>
      <c r="I461" s="6">
        <v>23.2</v>
      </c>
      <c r="J461" s="2">
        <v>1952581.6</v>
      </c>
      <c r="K461" s="2" t="s">
        <v>15</v>
      </c>
      <c r="L461" s="2">
        <v>1100000</v>
      </c>
      <c r="M461" s="2" t="s">
        <v>173</v>
      </c>
      <c r="O461" s="3">
        <v>45708</v>
      </c>
      <c r="Q461" t="s">
        <v>57</v>
      </c>
      <c r="R461" t="s">
        <v>58</v>
      </c>
      <c r="S461" s="9" t="s">
        <v>507</v>
      </c>
      <c r="T461" t="s">
        <v>12</v>
      </c>
      <c r="U461" t="s">
        <v>53</v>
      </c>
      <c r="W461" t="s">
        <v>59</v>
      </c>
      <c r="X461" t="s">
        <v>107</v>
      </c>
    </row>
    <row r="462" spans="2:26" x14ac:dyDescent="0.2">
      <c r="B462">
        <v>460</v>
      </c>
      <c r="C462" t="s">
        <v>878</v>
      </c>
      <c r="D462" s="5">
        <v>26</v>
      </c>
      <c r="E462">
        <v>3</v>
      </c>
      <c r="I462" s="6">
        <v>15.5</v>
      </c>
      <c r="J462" s="2">
        <v>1304526.5</v>
      </c>
      <c r="K462" s="2" t="s">
        <v>15</v>
      </c>
      <c r="L462" s="2">
        <v>1100000</v>
      </c>
      <c r="M462" s="2" t="s">
        <v>173</v>
      </c>
      <c r="O462" s="3">
        <v>45708</v>
      </c>
      <c r="Q462" t="s">
        <v>57</v>
      </c>
      <c r="R462" t="s">
        <v>58</v>
      </c>
      <c r="S462" s="9" t="s">
        <v>510</v>
      </c>
      <c r="T462" t="s">
        <v>12</v>
      </c>
      <c r="U462" t="s">
        <v>53</v>
      </c>
      <c r="W462" t="s">
        <v>59</v>
      </c>
      <c r="X462" t="s">
        <v>107</v>
      </c>
    </row>
    <row r="463" spans="2:26" x14ac:dyDescent="0.2">
      <c r="B463">
        <v>461</v>
      </c>
      <c r="C463" t="s">
        <v>878</v>
      </c>
      <c r="D463" s="5">
        <v>26</v>
      </c>
      <c r="E463">
        <v>3</v>
      </c>
      <c r="I463" s="6">
        <v>15.4</v>
      </c>
      <c r="J463" s="2">
        <v>1296110.2</v>
      </c>
      <c r="K463" s="2" t="s">
        <v>15</v>
      </c>
      <c r="L463" s="2">
        <v>1100000</v>
      </c>
      <c r="M463" s="2" t="s">
        <v>173</v>
      </c>
      <c r="O463" s="3">
        <v>45708</v>
      </c>
      <c r="Q463" t="s">
        <v>57</v>
      </c>
      <c r="R463" t="s">
        <v>58</v>
      </c>
      <c r="S463" s="9" t="s">
        <v>511</v>
      </c>
      <c r="T463" t="s">
        <v>12</v>
      </c>
      <c r="U463" t="s">
        <v>53</v>
      </c>
      <c r="W463" t="s">
        <v>59</v>
      </c>
      <c r="X463" t="s">
        <v>107</v>
      </c>
    </row>
    <row r="464" spans="2:26" x14ac:dyDescent="0.2">
      <c r="B464">
        <v>462</v>
      </c>
      <c r="C464" t="s">
        <v>878</v>
      </c>
      <c r="D464" s="5">
        <v>26</v>
      </c>
      <c r="E464">
        <v>3</v>
      </c>
      <c r="I464" s="6">
        <v>15.4</v>
      </c>
      <c r="J464" s="2">
        <v>1296110.2</v>
      </c>
      <c r="K464" s="2" t="s">
        <v>15</v>
      </c>
      <c r="L464" s="2">
        <v>1100000</v>
      </c>
      <c r="M464" s="2" t="s">
        <v>173</v>
      </c>
      <c r="O464" s="3">
        <v>45708</v>
      </c>
      <c r="Q464" t="s">
        <v>57</v>
      </c>
      <c r="R464" t="s">
        <v>58</v>
      </c>
      <c r="S464" s="9" t="s">
        <v>512</v>
      </c>
      <c r="T464" t="s">
        <v>12</v>
      </c>
      <c r="U464" t="s">
        <v>53</v>
      </c>
      <c r="W464" t="s">
        <v>59</v>
      </c>
      <c r="X464" t="s">
        <v>107</v>
      </c>
    </row>
    <row r="465" spans="2:25" x14ac:dyDescent="0.2">
      <c r="B465">
        <v>463</v>
      </c>
      <c r="C465" t="s">
        <v>878</v>
      </c>
      <c r="D465" s="5">
        <v>26</v>
      </c>
      <c r="E465">
        <v>3</v>
      </c>
      <c r="I465" s="6">
        <v>14.9</v>
      </c>
      <c r="J465" s="2">
        <v>1254028.7</v>
      </c>
      <c r="K465" s="2" t="s">
        <v>15</v>
      </c>
      <c r="L465" s="2">
        <v>1100000</v>
      </c>
      <c r="M465" s="2" t="s">
        <v>173</v>
      </c>
      <c r="O465" s="3">
        <v>45708</v>
      </c>
      <c r="Q465" t="s">
        <v>57</v>
      </c>
      <c r="R465" t="s">
        <v>58</v>
      </c>
      <c r="S465" s="9" t="s">
        <v>513</v>
      </c>
      <c r="T465" t="s">
        <v>12</v>
      </c>
      <c r="U465" t="s">
        <v>53</v>
      </c>
      <c r="W465" t="s">
        <v>59</v>
      </c>
      <c r="X465" t="s">
        <v>107</v>
      </c>
    </row>
    <row r="466" spans="2:25" x14ac:dyDescent="0.2">
      <c r="B466">
        <v>464</v>
      </c>
      <c r="C466" t="s">
        <v>878</v>
      </c>
      <c r="D466" s="5">
        <v>26</v>
      </c>
      <c r="E466">
        <v>3</v>
      </c>
      <c r="I466" s="6">
        <v>15.4</v>
      </c>
      <c r="J466" s="2">
        <v>1296110.2</v>
      </c>
      <c r="K466" s="2" t="s">
        <v>15</v>
      </c>
      <c r="L466" s="2">
        <v>1100000</v>
      </c>
      <c r="M466" s="2" t="s">
        <v>173</v>
      </c>
      <c r="O466" s="3">
        <v>45708</v>
      </c>
      <c r="Q466" t="s">
        <v>57</v>
      </c>
      <c r="R466" t="s">
        <v>58</v>
      </c>
      <c r="S466" s="9" t="s">
        <v>514</v>
      </c>
      <c r="T466" t="s">
        <v>12</v>
      </c>
      <c r="U466" t="s">
        <v>53</v>
      </c>
      <c r="W466" t="s">
        <v>59</v>
      </c>
      <c r="X466" t="s">
        <v>107</v>
      </c>
    </row>
    <row r="467" spans="2:25" x14ac:dyDescent="0.2">
      <c r="B467">
        <v>465</v>
      </c>
      <c r="C467" t="s">
        <v>878</v>
      </c>
      <c r="D467" s="5">
        <v>26</v>
      </c>
      <c r="E467">
        <v>3</v>
      </c>
      <c r="I467" s="6">
        <v>13.6</v>
      </c>
      <c r="J467" s="2">
        <v>1144616.8</v>
      </c>
      <c r="K467" s="2" t="s">
        <v>15</v>
      </c>
      <c r="L467" s="2">
        <v>1100000</v>
      </c>
      <c r="M467" s="2" t="s">
        <v>173</v>
      </c>
      <c r="O467" s="3">
        <v>45708</v>
      </c>
      <c r="Q467" t="s">
        <v>57</v>
      </c>
      <c r="R467" t="s">
        <v>58</v>
      </c>
      <c r="S467" s="9" t="s">
        <v>515</v>
      </c>
      <c r="T467" t="s">
        <v>12</v>
      </c>
      <c r="U467" t="s">
        <v>53</v>
      </c>
      <c r="W467" t="s">
        <v>59</v>
      </c>
      <c r="X467" t="s">
        <v>107</v>
      </c>
    </row>
    <row r="468" spans="2:25" x14ac:dyDescent="0.2">
      <c r="B468">
        <v>466</v>
      </c>
      <c r="C468" t="s">
        <v>878</v>
      </c>
      <c r="D468" s="5">
        <v>26</v>
      </c>
      <c r="E468">
        <v>3</v>
      </c>
      <c r="I468" s="6">
        <v>15.4</v>
      </c>
      <c r="J468" s="2">
        <v>1296110.2</v>
      </c>
      <c r="K468" s="2" t="s">
        <v>15</v>
      </c>
      <c r="L468" s="2">
        <v>1100000</v>
      </c>
      <c r="M468" s="2" t="s">
        <v>173</v>
      </c>
      <c r="O468" s="3">
        <v>45708</v>
      </c>
      <c r="Q468" t="s">
        <v>57</v>
      </c>
      <c r="R468" t="s">
        <v>58</v>
      </c>
      <c r="S468" s="9" t="s">
        <v>516</v>
      </c>
      <c r="T468" t="s">
        <v>12</v>
      </c>
      <c r="U468" t="s">
        <v>53</v>
      </c>
      <c r="W468" t="s">
        <v>59</v>
      </c>
      <c r="X468" t="s">
        <v>107</v>
      </c>
    </row>
    <row r="469" spans="2:25" x14ac:dyDescent="0.2">
      <c r="B469">
        <v>467</v>
      </c>
      <c r="C469" t="s">
        <v>878</v>
      </c>
      <c r="D469" s="5">
        <v>26</v>
      </c>
      <c r="E469">
        <v>3</v>
      </c>
      <c r="I469" s="6">
        <v>13.8</v>
      </c>
      <c r="J469" s="2">
        <v>1161449.3999999999</v>
      </c>
      <c r="K469" s="2">
        <v>1161449.3999999999</v>
      </c>
      <c r="L469" s="2">
        <v>1100000</v>
      </c>
      <c r="M469" s="2" t="s">
        <v>173</v>
      </c>
      <c r="O469" s="3">
        <v>45708</v>
      </c>
      <c r="Q469" t="s">
        <v>57</v>
      </c>
      <c r="R469" t="s">
        <v>58</v>
      </c>
      <c r="S469" s="9" t="s">
        <v>517</v>
      </c>
      <c r="T469" t="s">
        <v>12</v>
      </c>
      <c r="U469" t="s">
        <v>53</v>
      </c>
      <c r="W469" t="s">
        <v>59</v>
      </c>
      <c r="X469" t="s">
        <v>107</v>
      </c>
    </row>
    <row r="470" spans="2:25" x14ac:dyDescent="0.2">
      <c r="B470">
        <v>468</v>
      </c>
      <c r="C470" t="s">
        <v>878</v>
      </c>
      <c r="D470" s="5">
        <v>26</v>
      </c>
      <c r="E470">
        <v>3</v>
      </c>
      <c r="I470" s="6">
        <v>16.100000000000001</v>
      </c>
      <c r="J470" s="2">
        <v>1355024.3</v>
      </c>
      <c r="K470" s="2" t="s">
        <v>15</v>
      </c>
      <c r="L470" s="2">
        <v>1100000</v>
      </c>
      <c r="M470" s="2" t="s">
        <v>173</v>
      </c>
      <c r="O470" s="3">
        <v>45708</v>
      </c>
      <c r="Q470" t="s">
        <v>57</v>
      </c>
      <c r="R470" t="s">
        <v>58</v>
      </c>
      <c r="S470" s="9" t="s">
        <v>518</v>
      </c>
      <c r="T470" t="s">
        <v>12</v>
      </c>
      <c r="U470" t="s">
        <v>53</v>
      </c>
      <c r="W470" t="s">
        <v>59</v>
      </c>
      <c r="X470" t="s">
        <v>107</v>
      </c>
    </row>
    <row r="471" spans="2:25" x14ac:dyDescent="0.2">
      <c r="B471">
        <v>469</v>
      </c>
      <c r="C471" t="s">
        <v>878</v>
      </c>
      <c r="D471" s="5">
        <v>26</v>
      </c>
      <c r="E471">
        <v>3</v>
      </c>
      <c r="I471" s="6">
        <v>15.4</v>
      </c>
      <c r="J471" s="2">
        <v>1296110.2</v>
      </c>
      <c r="K471" s="2" t="s">
        <v>15</v>
      </c>
      <c r="L471" s="2">
        <v>1100000</v>
      </c>
      <c r="M471" s="2" t="s">
        <v>173</v>
      </c>
      <c r="O471" s="3">
        <v>45708</v>
      </c>
      <c r="Q471" t="s">
        <v>57</v>
      </c>
      <c r="R471" t="s">
        <v>58</v>
      </c>
      <c r="S471" s="9" t="s">
        <v>519</v>
      </c>
      <c r="T471" t="s">
        <v>12</v>
      </c>
      <c r="U471" t="s">
        <v>53</v>
      </c>
      <c r="W471" t="s">
        <v>59</v>
      </c>
      <c r="X471" t="s">
        <v>107</v>
      </c>
    </row>
    <row r="472" spans="2:25" x14ac:dyDescent="0.2">
      <c r="B472">
        <v>470</v>
      </c>
      <c r="C472" t="s">
        <v>878</v>
      </c>
      <c r="D472" s="5">
        <v>26</v>
      </c>
      <c r="E472">
        <v>3</v>
      </c>
      <c r="I472" s="6">
        <v>16.5</v>
      </c>
      <c r="J472" s="2">
        <v>1388689.5</v>
      </c>
      <c r="K472" s="2" t="s">
        <v>15</v>
      </c>
      <c r="L472" s="2">
        <v>1100000</v>
      </c>
      <c r="M472" s="2" t="s">
        <v>173</v>
      </c>
      <c r="O472" s="3">
        <v>45708</v>
      </c>
      <c r="Q472" t="s">
        <v>57</v>
      </c>
      <c r="R472" t="s">
        <v>58</v>
      </c>
      <c r="S472" s="9" t="s">
        <v>520</v>
      </c>
      <c r="T472" t="s">
        <v>12</v>
      </c>
      <c r="U472" t="s">
        <v>53</v>
      </c>
      <c r="W472" t="s">
        <v>59</v>
      </c>
      <c r="X472" t="s">
        <v>107</v>
      </c>
    </row>
    <row r="473" spans="2:25" x14ac:dyDescent="0.2">
      <c r="B473">
        <v>471</v>
      </c>
      <c r="C473" t="s">
        <v>878</v>
      </c>
      <c r="D473" s="5">
        <v>26</v>
      </c>
      <c r="E473">
        <v>3</v>
      </c>
      <c r="I473" s="6">
        <v>15.4</v>
      </c>
      <c r="J473" s="2">
        <v>1296110.2</v>
      </c>
      <c r="K473" s="2" t="s">
        <v>15</v>
      </c>
      <c r="L473" s="2">
        <v>1100000</v>
      </c>
      <c r="M473" s="2" t="s">
        <v>173</v>
      </c>
      <c r="O473" s="3">
        <v>45708</v>
      </c>
      <c r="Q473" t="s">
        <v>57</v>
      </c>
      <c r="R473" t="s">
        <v>58</v>
      </c>
      <c r="S473" s="9" t="s">
        <v>521</v>
      </c>
      <c r="T473" t="s">
        <v>12</v>
      </c>
      <c r="U473" t="s">
        <v>53</v>
      </c>
      <c r="W473" t="s">
        <v>59</v>
      </c>
      <c r="X473" t="s">
        <v>107</v>
      </c>
    </row>
    <row r="474" spans="2:25" x14ac:dyDescent="0.2">
      <c r="B474">
        <v>472</v>
      </c>
      <c r="C474" t="s">
        <v>915</v>
      </c>
      <c r="D474" s="5">
        <v>10</v>
      </c>
      <c r="E474">
        <v>1</v>
      </c>
      <c r="G474" s="10" t="s">
        <v>491</v>
      </c>
      <c r="H474">
        <v>198</v>
      </c>
      <c r="I474" s="6">
        <v>11.7</v>
      </c>
      <c r="J474" s="2">
        <v>486000</v>
      </c>
      <c r="K474" s="2">
        <v>631800</v>
      </c>
      <c r="L474" s="2">
        <v>1200000</v>
      </c>
      <c r="M474" s="2" t="s">
        <v>173</v>
      </c>
      <c r="O474" s="3">
        <v>45705</v>
      </c>
      <c r="Q474" t="s">
        <v>57</v>
      </c>
      <c r="R474" t="s">
        <v>58</v>
      </c>
      <c r="S474" s="9" t="s">
        <v>522</v>
      </c>
      <c r="T474" t="s">
        <v>12</v>
      </c>
      <c r="U474" t="s">
        <v>53</v>
      </c>
      <c r="W474" t="s">
        <v>59</v>
      </c>
      <c r="X474" t="s">
        <v>107</v>
      </c>
    </row>
    <row r="475" spans="2:25" x14ac:dyDescent="0.2">
      <c r="B475">
        <v>473</v>
      </c>
      <c r="C475" t="s">
        <v>915</v>
      </c>
      <c r="D475" s="5">
        <v>10</v>
      </c>
      <c r="E475">
        <v>1</v>
      </c>
      <c r="G475" s="10" t="s">
        <v>491</v>
      </c>
      <c r="H475">
        <v>196</v>
      </c>
      <c r="I475" s="6">
        <v>14.5</v>
      </c>
      <c r="J475" s="2">
        <v>528000</v>
      </c>
      <c r="K475" s="2">
        <v>660000</v>
      </c>
      <c r="L475" s="2">
        <v>1200000</v>
      </c>
      <c r="M475" s="2" t="s">
        <v>173</v>
      </c>
      <c r="O475" s="3">
        <v>45705</v>
      </c>
      <c r="Q475" t="s">
        <v>57</v>
      </c>
      <c r="R475" t="s">
        <v>58</v>
      </c>
      <c r="S475" s="9" t="s">
        <v>523</v>
      </c>
      <c r="T475" t="s">
        <v>12</v>
      </c>
      <c r="U475" t="s">
        <v>53</v>
      </c>
      <c r="W475" t="s">
        <v>59</v>
      </c>
      <c r="X475" t="s">
        <v>107</v>
      </c>
    </row>
    <row r="476" spans="2:25" x14ac:dyDescent="0.2">
      <c r="B476">
        <v>474</v>
      </c>
      <c r="C476" t="s">
        <v>915</v>
      </c>
      <c r="D476" s="5">
        <v>10</v>
      </c>
      <c r="E476">
        <v>1</v>
      </c>
      <c r="G476" s="10" t="s">
        <v>491</v>
      </c>
      <c r="H476">
        <v>182</v>
      </c>
      <c r="I476" s="6">
        <v>15</v>
      </c>
      <c r="J476" s="2">
        <v>528000</v>
      </c>
      <c r="K476" s="2">
        <v>1003200</v>
      </c>
      <c r="L476" s="2">
        <v>1200000</v>
      </c>
      <c r="M476" s="2" t="s">
        <v>173</v>
      </c>
      <c r="O476" s="3">
        <v>45705</v>
      </c>
      <c r="Q476" t="s">
        <v>57</v>
      </c>
      <c r="R476" t="s">
        <v>58</v>
      </c>
      <c r="S476" s="9" t="s">
        <v>538</v>
      </c>
      <c r="T476" t="s">
        <v>12</v>
      </c>
      <c r="U476" t="s">
        <v>53</v>
      </c>
      <c r="W476" t="s">
        <v>59</v>
      </c>
      <c r="X476" t="s">
        <v>107</v>
      </c>
    </row>
    <row r="477" spans="2:25" x14ac:dyDescent="0.2">
      <c r="B477">
        <v>475</v>
      </c>
      <c r="C477" t="s">
        <v>915</v>
      </c>
      <c r="D477" s="5">
        <v>10</v>
      </c>
      <c r="E477">
        <v>1</v>
      </c>
      <c r="G477" s="10" t="s">
        <v>491</v>
      </c>
      <c r="H477">
        <v>5</v>
      </c>
      <c r="I477" s="6">
        <v>14</v>
      </c>
      <c r="J477" s="2">
        <v>528000</v>
      </c>
      <c r="K477" s="2">
        <v>712800</v>
      </c>
      <c r="L477" s="2">
        <v>1200000</v>
      </c>
      <c r="M477" s="2" t="s">
        <v>173</v>
      </c>
      <c r="O477" s="3">
        <v>45705</v>
      </c>
      <c r="Q477" t="s">
        <v>57</v>
      </c>
      <c r="R477" t="s">
        <v>58</v>
      </c>
      <c r="S477" s="9" t="s">
        <v>944</v>
      </c>
      <c r="T477" t="s">
        <v>12</v>
      </c>
      <c r="U477" t="s">
        <v>53</v>
      </c>
      <c r="W477" t="s">
        <v>59</v>
      </c>
      <c r="X477" t="s">
        <v>107</v>
      </c>
    </row>
    <row r="478" spans="2:25" x14ac:dyDescent="0.2">
      <c r="B478">
        <v>476</v>
      </c>
      <c r="C478" t="s">
        <v>915</v>
      </c>
      <c r="D478" s="5">
        <v>10</v>
      </c>
      <c r="E478">
        <v>1</v>
      </c>
      <c r="G478" s="10" t="s">
        <v>491</v>
      </c>
      <c r="H478">
        <v>272</v>
      </c>
      <c r="I478" s="6">
        <v>13.5</v>
      </c>
      <c r="J478" s="2">
        <v>528000</v>
      </c>
      <c r="K478" s="2">
        <v>1029600</v>
      </c>
      <c r="L478" s="2">
        <v>1200000</v>
      </c>
      <c r="M478" s="2" t="s">
        <v>173</v>
      </c>
      <c r="O478" s="3">
        <v>45705</v>
      </c>
      <c r="Q478" t="s">
        <v>57</v>
      </c>
      <c r="R478" t="s">
        <v>58</v>
      </c>
      <c r="S478" s="9" t="s">
        <v>945</v>
      </c>
      <c r="T478" t="s">
        <v>12</v>
      </c>
      <c r="U478" t="s">
        <v>53</v>
      </c>
      <c r="W478" t="s">
        <v>59</v>
      </c>
      <c r="X478" t="s">
        <v>107</v>
      </c>
    </row>
    <row r="479" spans="2:25" x14ac:dyDescent="0.2">
      <c r="B479">
        <v>477</v>
      </c>
      <c r="C479" t="s">
        <v>915</v>
      </c>
      <c r="D479" s="5">
        <v>10</v>
      </c>
      <c r="E479">
        <v>1</v>
      </c>
      <c r="G479" s="10" t="s">
        <v>491</v>
      </c>
      <c r="H479">
        <v>145</v>
      </c>
      <c r="I479" s="6">
        <v>11.3</v>
      </c>
      <c r="J479" s="2">
        <v>486000</v>
      </c>
      <c r="K479" s="2">
        <v>534600</v>
      </c>
      <c r="L479" s="2">
        <v>1200000</v>
      </c>
      <c r="M479" s="2" t="s">
        <v>173</v>
      </c>
      <c r="O479" s="3">
        <v>45705</v>
      </c>
      <c r="Q479" t="s">
        <v>57</v>
      </c>
      <c r="R479" t="s">
        <v>58</v>
      </c>
      <c r="S479" s="9" t="s">
        <v>946</v>
      </c>
      <c r="T479" t="s">
        <v>12</v>
      </c>
      <c r="U479" t="s">
        <v>53</v>
      </c>
      <c r="W479" t="s">
        <v>59</v>
      </c>
      <c r="X479" t="s">
        <v>107</v>
      </c>
    </row>
    <row r="480" spans="2:25" x14ac:dyDescent="0.2">
      <c r="B480">
        <v>478</v>
      </c>
      <c r="C480" t="s">
        <v>916</v>
      </c>
      <c r="D480" s="5">
        <v>8</v>
      </c>
      <c r="H480">
        <v>2079</v>
      </c>
      <c r="I480" s="6">
        <v>13.5</v>
      </c>
      <c r="J480" s="2">
        <v>1013500</v>
      </c>
      <c r="K480" s="2">
        <v>1173500</v>
      </c>
      <c r="L480" s="2">
        <v>1200000</v>
      </c>
      <c r="M480" s="2" t="s">
        <v>173</v>
      </c>
      <c r="O480" s="3">
        <v>45712</v>
      </c>
      <c r="Q480" t="s">
        <v>50</v>
      </c>
      <c r="S480" s="9" t="s">
        <v>531</v>
      </c>
      <c r="T480" t="s">
        <v>12</v>
      </c>
      <c r="U480" t="s">
        <v>53</v>
      </c>
      <c r="W480" t="s">
        <v>24</v>
      </c>
      <c r="X480" t="s">
        <v>33</v>
      </c>
      <c r="Y480" t="s">
        <v>154</v>
      </c>
    </row>
    <row r="481" spans="2:25" x14ac:dyDescent="0.2">
      <c r="B481">
        <v>479</v>
      </c>
      <c r="C481" t="s">
        <v>917</v>
      </c>
      <c r="D481" s="5">
        <v>109</v>
      </c>
      <c r="I481" s="6">
        <v>17.100000000000001</v>
      </c>
      <c r="J481" s="2">
        <v>1562000</v>
      </c>
      <c r="K481" s="2">
        <v>5388900</v>
      </c>
      <c r="L481" s="2">
        <v>1200000</v>
      </c>
      <c r="M481" s="2" t="s">
        <v>173</v>
      </c>
      <c r="O481" s="3">
        <v>45705</v>
      </c>
      <c r="Q481" t="s">
        <v>57</v>
      </c>
      <c r="R481" t="s">
        <v>58</v>
      </c>
      <c r="S481" s="9" t="s">
        <v>524</v>
      </c>
      <c r="T481" t="s">
        <v>12</v>
      </c>
      <c r="U481" t="s">
        <v>53</v>
      </c>
      <c r="W481" t="s">
        <v>59</v>
      </c>
      <c r="X481" t="s">
        <v>107</v>
      </c>
    </row>
    <row r="482" spans="2:25" x14ac:dyDescent="0.2">
      <c r="B482">
        <v>480</v>
      </c>
      <c r="C482" t="s">
        <v>917</v>
      </c>
      <c r="D482" s="5">
        <v>109</v>
      </c>
      <c r="I482" s="6">
        <v>15.4</v>
      </c>
      <c r="J482" s="2">
        <v>1433000</v>
      </c>
      <c r="K482" s="2">
        <v>4872200</v>
      </c>
      <c r="L482" s="2">
        <v>1200000</v>
      </c>
      <c r="M482" s="2" t="s">
        <v>173</v>
      </c>
      <c r="O482" s="3">
        <v>45705</v>
      </c>
      <c r="Q482" t="s">
        <v>57</v>
      </c>
      <c r="R482" t="s">
        <v>58</v>
      </c>
      <c r="S482" s="9" t="s">
        <v>525</v>
      </c>
      <c r="T482" t="s">
        <v>12</v>
      </c>
      <c r="U482" t="s">
        <v>53</v>
      </c>
      <c r="W482" t="s">
        <v>59</v>
      </c>
      <c r="X482" t="s">
        <v>107</v>
      </c>
    </row>
    <row r="483" spans="2:25" x14ac:dyDescent="0.2">
      <c r="B483">
        <v>481</v>
      </c>
      <c r="C483" t="s">
        <v>917</v>
      </c>
      <c r="D483" s="5">
        <v>109</v>
      </c>
      <c r="I483" s="6">
        <v>15.2</v>
      </c>
      <c r="J483" s="2">
        <v>1433000</v>
      </c>
      <c r="K483" s="2">
        <v>5015500</v>
      </c>
      <c r="L483" s="2">
        <v>1200000</v>
      </c>
      <c r="M483" s="2" t="s">
        <v>173</v>
      </c>
      <c r="O483" s="3">
        <v>45705</v>
      </c>
      <c r="Q483" t="s">
        <v>57</v>
      </c>
      <c r="R483" t="s">
        <v>58</v>
      </c>
      <c r="S483" s="9" t="s">
        <v>526</v>
      </c>
      <c r="T483" t="s">
        <v>12</v>
      </c>
      <c r="U483" t="s">
        <v>53</v>
      </c>
      <c r="W483" t="s">
        <v>59</v>
      </c>
      <c r="X483" t="s">
        <v>107</v>
      </c>
    </row>
    <row r="484" spans="2:25" x14ac:dyDescent="0.2">
      <c r="B484">
        <v>482</v>
      </c>
      <c r="C484" t="s">
        <v>917</v>
      </c>
      <c r="D484" s="5">
        <v>109</v>
      </c>
      <c r="I484" s="6">
        <v>15.4</v>
      </c>
      <c r="J484" s="2">
        <v>1433000</v>
      </c>
      <c r="K484" s="2">
        <v>4012400</v>
      </c>
      <c r="L484" s="2">
        <v>1200000</v>
      </c>
      <c r="M484" s="2" t="s">
        <v>173</v>
      </c>
      <c r="O484" s="3">
        <v>45705</v>
      </c>
      <c r="Q484" t="s">
        <v>57</v>
      </c>
      <c r="R484" t="s">
        <v>58</v>
      </c>
      <c r="S484" s="9" t="s">
        <v>527</v>
      </c>
      <c r="T484" t="s">
        <v>12</v>
      </c>
      <c r="U484" t="s">
        <v>53</v>
      </c>
      <c r="W484" t="s">
        <v>59</v>
      </c>
      <c r="X484" t="s">
        <v>107</v>
      </c>
    </row>
    <row r="485" spans="2:25" x14ac:dyDescent="0.2">
      <c r="B485">
        <v>483</v>
      </c>
      <c r="C485" t="s">
        <v>917</v>
      </c>
      <c r="D485" s="5">
        <v>109</v>
      </c>
      <c r="I485" s="6">
        <v>15.4</v>
      </c>
      <c r="J485" s="2">
        <v>1433000</v>
      </c>
      <c r="K485" s="2">
        <v>4800550</v>
      </c>
      <c r="L485" s="2">
        <v>1200000</v>
      </c>
      <c r="M485" s="2" t="s">
        <v>173</v>
      </c>
      <c r="O485" s="3">
        <v>45705</v>
      </c>
      <c r="Q485" t="s">
        <v>57</v>
      </c>
      <c r="R485" t="s">
        <v>58</v>
      </c>
      <c r="S485" s="9" t="s">
        <v>528</v>
      </c>
      <c r="T485" t="s">
        <v>12</v>
      </c>
      <c r="U485" t="s">
        <v>53</v>
      </c>
      <c r="W485" t="s">
        <v>59</v>
      </c>
      <c r="X485" t="s">
        <v>107</v>
      </c>
    </row>
    <row r="486" spans="2:25" x14ac:dyDescent="0.2">
      <c r="B486">
        <v>484</v>
      </c>
      <c r="C486" t="s">
        <v>917</v>
      </c>
      <c r="D486" s="5">
        <v>109</v>
      </c>
      <c r="I486" s="6">
        <v>26.9</v>
      </c>
      <c r="J486" s="2">
        <v>1834000</v>
      </c>
      <c r="K486" s="2">
        <v>5135200</v>
      </c>
      <c r="L486" s="2">
        <v>1200000</v>
      </c>
      <c r="M486" s="2" t="s">
        <v>173</v>
      </c>
      <c r="O486" s="3">
        <v>45705</v>
      </c>
      <c r="Q486" t="s">
        <v>57</v>
      </c>
      <c r="R486" t="s">
        <v>58</v>
      </c>
      <c r="S486" s="9" t="s">
        <v>529</v>
      </c>
      <c r="T486" t="s">
        <v>12</v>
      </c>
      <c r="U486" t="s">
        <v>53</v>
      </c>
      <c r="W486" t="s">
        <v>59</v>
      </c>
      <c r="X486" t="s">
        <v>107</v>
      </c>
    </row>
    <row r="487" spans="2:25" x14ac:dyDescent="0.2">
      <c r="B487">
        <v>485</v>
      </c>
      <c r="C487" t="s">
        <v>917</v>
      </c>
      <c r="D487" s="5">
        <v>109</v>
      </c>
      <c r="I487" s="6">
        <v>15.3</v>
      </c>
      <c r="J487" s="2">
        <v>1433000</v>
      </c>
      <c r="K487" s="2">
        <v>5087150</v>
      </c>
      <c r="L487" s="2">
        <v>1200000</v>
      </c>
      <c r="M487" s="2" t="s">
        <v>173</v>
      </c>
      <c r="O487" s="3">
        <v>45705</v>
      </c>
      <c r="Q487" t="s">
        <v>57</v>
      </c>
      <c r="R487" t="s">
        <v>58</v>
      </c>
      <c r="S487" s="9" t="s">
        <v>530</v>
      </c>
      <c r="T487" t="s">
        <v>12</v>
      </c>
      <c r="U487" t="s">
        <v>53</v>
      </c>
      <c r="W487" t="s">
        <v>59</v>
      </c>
      <c r="X487" t="s">
        <v>107</v>
      </c>
    </row>
    <row r="488" spans="2:25" x14ac:dyDescent="0.2">
      <c r="B488">
        <v>486</v>
      </c>
      <c r="C488" t="s">
        <v>917</v>
      </c>
      <c r="D488" s="5">
        <v>109</v>
      </c>
      <c r="I488" s="6">
        <v>15.7</v>
      </c>
      <c r="J488" s="2">
        <v>1433000</v>
      </c>
      <c r="K488" s="2">
        <v>4513950</v>
      </c>
      <c r="L488" s="2">
        <v>1200000</v>
      </c>
      <c r="M488" s="2" t="s">
        <v>173</v>
      </c>
      <c r="O488" s="3">
        <v>45705</v>
      </c>
      <c r="Q488" t="s">
        <v>57</v>
      </c>
      <c r="R488" t="s">
        <v>58</v>
      </c>
      <c r="S488" s="9" t="s">
        <v>532</v>
      </c>
      <c r="T488" t="s">
        <v>12</v>
      </c>
      <c r="U488" t="s">
        <v>53</v>
      </c>
      <c r="W488" t="s">
        <v>59</v>
      </c>
      <c r="X488" t="s">
        <v>107</v>
      </c>
    </row>
    <row r="489" spans="2:25" x14ac:dyDescent="0.2">
      <c r="B489">
        <v>487</v>
      </c>
      <c r="C489" t="s">
        <v>917</v>
      </c>
      <c r="D489" s="5">
        <v>109</v>
      </c>
      <c r="I489" s="6">
        <v>16.2</v>
      </c>
      <c r="J489" s="2">
        <v>1562000</v>
      </c>
      <c r="K489" s="2">
        <v>4061200</v>
      </c>
      <c r="L489" s="2">
        <v>1200000</v>
      </c>
      <c r="M489" s="2" t="s">
        <v>173</v>
      </c>
      <c r="O489" s="3">
        <v>45705</v>
      </c>
      <c r="Q489" t="s">
        <v>57</v>
      </c>
      <c r="R489" t="s">
        <v>58</v>
      </c>
      <c r="S489" s="9" t="s">
        <v>533</v>
      </c>
      <c r="T489" t="s">
        <v>12</v>
      </c>
      <c r="U489" t="s">
        <v>53</v>
      </c>
      <c r="W489" t="s">
        <v>59</v>
      </c>
      <c r="X489" t="s">
        <v>107</v>
      </c>
    </row>
    <row r="490" spans="2:25" x14ac:dyDescent="0.2">
      <c r="B490">
        <v>488</v>
      </c>
      <c r="C490" t="s">
        <v>917</v>
      </c>
      <c r="D490" s="5">
        <v>109</v>
      </c>
      <c r="I490" s="6">
        <v>15.5</v>
      </c>
      <c r="J490" s="2">
        <v>1433000</v>
      </c>
      <c r="K490" s="2">
        <v>4872200</v>
      </c>
      <c r="L490" s="2">
        <v>1200000</v>
      </c>
      <c r="M490" s="2" t="s">
        <v>173</v>
      </c>
      <c r="O490" s="3">
        <v>45705</v>
      </c>
      <c r="Q490" t="s">
        <v>57</v>
      </c>
      <c r="R490" t="s">
        <v>58</v>
      </c>
      <c r="S490" s="9" t="s">
        <v>535</v>
      </c>
      <c r="T490" t="s">
        <v>12</v>
      </c>
      <c r="U490" t="s">
        <v>53</v>
      </c>
      <c r="W490" t="s">
        <v>59</v>
      </c>
      <c r="X490" t="s">
        <v>107</v>
      </c>
    </row>
    <row r="491" spans="2:25" x14ac:dyDescent="0.2">
      <c r="B491">
        <v>489</v>
      </c>
      <c r="C491" t="s">
        <v>917</v>
      </c>
      <c r="D491" s="5">
        <v>109</v>
      </c>
      <c r="I491" s="6">
        <v>15.3</v>
      </c>
      <c r="J491" s="2">
        <v>1433000</v>
      </c>
      <c r="K491" s="2">
        <v>4872200</v>
      </c>
      <c r="L491" s="2">
        <v>1200000</v>
      </c>
      <c r="M491" s="2" t="s">
        <v>173</v>
      </c>
      <c r="O491" s="3">
        <v>45705</v>
      </c>
      <c r="Q491" t="s">
        <v>57</v>
      </c>
      <c r="R491" t="s">
        <v>58</v>
      </c>
      <c r="S491" s="9" t="s">
        <v>534</v>
      </c>
      <c r="T491" t="s">
        <v>12</v>
      </c>
      <c r="U491" t="s">
        <v>53</v>
      </c>
      <c r="W491" t="s">
        <v>59</v>
      </c>
      <c r="X491" t="s">
        <v>107</v>
      </c>
    </row>
    <row r="492" spans="2:25" x14ac:dyDescent="0.2">
      <c r="B492">
        <v>490</v>
      </c>
      <c r="C492" t="s">
        <v>917</v>
      </c>
      <c r="D492" s="5">
        <v>109</v>
      </c>
      <c r="I492" s="6">
        <v>15.8</v>
      </c>
      <c r="J492" s="2">
        <v>1433000</v>
      </c>
      <c r="K492" s="2">
        <v>5732000</v>
      </c>
      <c r="L492" s="2">
        <v>1200000</v>
      </c>
      <c r="M492" s="2" t="s">
        <v>173</v>
      </c>
      <c r="O492" s="3">
        <v>45705</v>
      </c>
      <c r="Q492" t="s">
        <v>57</v>
      </c>
      <c r="R492" t="s">
        <v>58</v>
      </c>
      <c r="S492" s="9" t="s">
        <v>536</v>
      </c>
      <c r="T492" t="s">
        <v>12</v>
      </c>
      <c r="U492" t="s">
        <v>53</v>
      </c>
      <c r="W492" t="s">
        <v>59</v>
      </c>
      <c r="X492" t="s">
        <v>107</v>
      </c>
    </row>
    <row r="493" spans="2:25" x14ac:dyDescent="0.2">
      <c r="B493">
        <v>491</v>
      </c>
      <c r="C493" t="s">
        <v>917</v>
      </c>
      <c r="D493" s="5">
        <v>109</v>
      </c>
      <c r="I493" s="6">
        <v>26.7</v>
      </c>
      <c r="J493" s="2">
        <v>1834000</v>
      </c>
      <c r="K493" s="2">
        <v>6143000</v>
      </c>
      <c r="L493" s="2">
        <v>1200000</v>
      </c>
      <c r="M493" s="2" t="s">
        <v>173</v>
      </c>
      <c r="O493" s="3">
        <v>45705</v>
      </c>
      <c r="Q493" t="s">
        <v>57</v>
      </c>
      <c r="R493" t="s">
        <v>58</v>
      </c>
      <c r="S493" s="9" t="s">
        <v>537</v>
      </c>
      <c r="T493" t="s">
        <v>12</v>
      </c>
      <c r="U493" t="s">
        <v>53</v>
      </c>
      <c r="W493" t="s">
        <v>59</v>
      </c>
      <c r="X493" t="s">
        <v>107</v>
      </c>
    </row>
    <row r="494" spans="2:25" x14ac:dyDescent="0.2">
      <c r="B494">
        <v>492</v>
      </c>
      <c r="C494" t="s">
        <v>917</v>
      </c>
      <c r="D494" s="5">
        <v>109</v>
      </c>
      <c r="I494" s="6">
        <v>15.3</v>
      </c>
      <c r="J494" s="2">
        <v>1433000</v>
      </c>
      <c r="K494" s="2">
        <v>4872200</v>
      </c>
      <c r="L494" s="2">
        <v>1200000</v>
      </c>
      <c r="M494" s="2" t="s">
        <v>173</v>
      </c>
      <c r="O494" s="3">
        <v>45705</v>
      </c>
      <c r="Q494" t="s">
        <v>57</v>
      </c>
      <c r="R494" t="s">
        <v>58</v>
      </c>
      <c r="S494" s="9" t="s">
        <v>534</v>
      </c>
      <c r="T494" t="s">
        <v>12</v>
      </c>
      <c r="U494" t="s">
        <v>53</v>
      </c>
      <c r="W494" t="s">
        <v>59</v>
      </c>
      <c r="X494" t="s">
        <v>107</v>
      </c>
    </row>
    <row r="495" spans="2:25" x14ac:dyDescent="0.2">
      <c r="B495">
        <v>493</v>
      </c>
      <c r="C495" t="s">
        <v>918</v>
      </c>
      <c r="D495" s="5">
        <v>12</v>
      </c>
      <c r="H495">
        <v>127</v>
      </c>
      <c r="I495" s="6">
        <v>19.7</v>
      </c>
      <c r="J495" s="2">
        <v>2500000</v>
      </c>
      <c r="K495" s="2" t="s">
        <v>15</v>
      </c>
      <c r="L495" s="2">
        <v>2000000</v>
      </c>
      <c r="M495" s="2" t="s">
        <v>173</v>
      </c>
      <c r="O495" s="3">
        <v>45736</v>
      </c>
      <c r="Q495" t="s">
        <v>19</v>
      </c>
      <c r="S495" s="9" t="s">
        <v>539</v>
      </c>
      <c r="T495" t="s">
        <v>12</v>
      </c>
      <c r="U495" t="s">
        <v>53</v>
      </c>
      <c r="W495" t="s">
        <v>24</v>
      </c>
      <c r="X495" t="s">
        <v>151</v>
      </c>
      <c r="Y495" t="s">
        <v>154</v>
      </c>
    </row>
    <row r="496" spans="2:25" x14ac:dyDescent="0.2">
      <c r="B496">
        <v>494</v>
      </c>
      <c r="C496" t="s">
        <v>919</v>
      </c>
      <c r="D496" s="5">
        <v>5</v>
      </c>
      <c r="H496">
        <v>62</v>
      </c>
      <c r="I496" s="6">
        <v>15.9</v>
      </c>
      <c r="J496" s="2">
        <v>1110000</v>
      </c>
      <c r="K496" s="2" t="s">
        <v>15</v>
      </c>
      <c r="L496" s="2">
        <v>1000000</v>
      </c>
      <c r="M496" s="2" t="s">
        <v>173</v>
      </c>
      <c r="O496" s="3">
        <v>45747</v>
      </c>
      <c r="Q496" t="s">
        <v>19</v>
      </c>
      <c r="S496" s="9" t="s">
        <v>540</v>
      </c>
      <c r="T496" t="s">
        <v>12</v>
      </c>
      <c r="U496" t="s">
        <v>53</v>
      </c>
      <c r="W496" t="s">
        <v>24</v>
      </c>
      <c r="X496" t="s">
        <v>33</v>
      </c>
    </row>
    <row r="497" spans="2:24" x14ac:dyDescent="0.2">
      <c r="B497">
        <v>495</v>
      </c>
      <c r="C497" t="s">
        <v>920</v>
      </c>
      <c r="D497" s="5">
        <v>8</v>
      </c>
      <c r="H497">
        <v>78</v>
      </c>
      <c r="I497" s="6">
        <v>24.1</v>
      </c>
      <c r="J497" s="2">
        <v>594595</v>
      </c>
      <c r="K497" s="2">
        <v>1724325.5</v>
      </c>
      <c r="L497" s="2">
        <v>1200000</v>
      </c>
      <c r="M497" s="2" t="s">
        <v>173</v>
      </c>
      <c r="N497" s="2">
        <f t="shared" ref="N497:N505" si="0">0.2*J497</f>
        <v>118919</v>
      </c>
      <c r="O497" s="3">
        <v>45747</v>
      </c>
      <c r="P497" s="3">
        <v>45757</v>
      </c>
      <c r="Q497" t="s">
        <v>57</v>
      </c>
      <c r="R497" t="s">
        <v>58</v>
      </c>
      <c r="S497" s="9" t="s">
        <v>693</v>
      </c>
      <c r="T497" t="s">
        <v>12</v>
      </c>
      <c r="U497" t="s">
        <v>53</v>
      </c>
      <c r="W497" t="s">
        <v>59</v>
      </c>
      <c r="X497" t="s">
        <v>107</v>
      </c>
    </row>
    <row r="498" spans="2:24" x14ac:dyDescent="0.2">
      <c r="B498">
        <v>496</v>
      </c>
      <c r="C498" t="s">
        <v>920</v>
      </c>
      <c r="D498" s="5">
        <v>8</v>
      </c>
      <c r="I498" s="6">
        <v>25.2</v>
      </c>
      <c r="J498" s="2">
        <v>621734</v>
      </c>
      <c r="K498" s="2">
        <v>1709768.5</v>
      </c>
      <c r="L498" s="2">
        <v>1200000</v>
      </c>
      <c r="M498" s="2" t="s">
        <v>173</v>
      </c>
      <c r="N498" s="2">
        <f t="shared" si="0"/>
        <v>124346.8</v>
      </c>
      <c r="O498" s="3">
        <v>45747</v>
      </c>
      <c r="P498" s="3">
        <v>45757</v>
      </c>
      <c r="Q498" t="s">
        <v>57</v>
      </c>
      <c r="R498" t="s">
        <v>58</v>
      </c>
      <c r="S498" s="9" t="s">
        <v>694</v>
      </c>
      <c r="T498" t="s">
        <v>12</v>
      </c>
      <c r="U498" t="s">
        <v>53</v>
      </c>
      <c r="W498" t="s">
        <v>59</v>
      </c>
      <c r="X498" t="s">
        <v>107</v>
      </c>
    </row>
    <row r="499" spans="2:24" x14ac:dyDescent="0.2">
      <c r="B499">
        <v>497</v>
      </c>
      <c r="C499" t="s">
        <v>920</v>
      </c>
      <c r="D499" s="5">
        <v>8</v>
      </c>
      <c r="I499" s="6">
        <v>25.2</v>
      </c>
      <c r="J499" s="2">
        <v>621734</v>
      </c>
      <c r="K499" s="2">
        <v>1429988.2</v>
      </c>
      <c r="L499" s="2">
        <v>1200000</v>
      </c>
      <c r="M499" s="2" t="s">
        <v>173</v>
      </c>
      <c r="N499" s="2">
        <f t="shared" si="0"/>
        <v>124346.8</v>
      </c>
      <c r="O499" s="3">
        <v>45747</v>
      </c>
      <c r="P499" s="3">
        <v>45757</v>
      </c>
      <c r="Q499" t="s">
        <v>57</v>
      </c>
      <c r="R499" t="s">
        <v>58</v>
      </c>
      <c r="S499" s="9" t="s">
        <v>695</v>
      </c>
      <c r="T499" t="s">
        <v>12</v>
      </c>
      <c r="U499" t="s">
        <v>53</v>
      </c>
      <c r="W499" t="s">
        <v>59</v>
      </c>
      <c r="X499" t="s">
        <v>107</v>
      </c>
    </row>
    <row r="500" spans="2:24" x14ac:dyDescent="0.2">
      <c r="B500">
        <v>498</v>
      </c>
      <c r="C500" t="s">
        <v>920</v>
      </c>
      <c r="D500" s="5">
        <v>8</v>
      </c>
      <c r="I500" s="6">
        <v>24.5</v>
      </c>
      <c r="J500" s="2">
        <v>604464</v>
      </c>
      <c r="K500" s="2">
        <v>1390267.2</v>
      </c>
      <c r="L500" s="2">
        <v>1200000</v>
      </c>
      <c r="M500" s="2" t="s">
        <v>173</v>
      </c>
      <c r="N500" s="2">
        <f t="shared" si="0"/>
        <v>120892.8</v>
      </c>
      <c r="O500" s="3">
        <v>45747</v>
      </c>
      <c r="P500" s="3">
        <v>45757</v>
      </c>
      <c r="Q500" t="s">
        <v>57</v>
      </c>
      <c r="R500" t="s">
        <v>58</v>
      </c>
      <c r="S500" s="9" t="s">
        <v>696</v>
      </c>
      <c r="T500" t="s">
        <v>12</v>
      </c>
      <c r="U500" t="s">
        <v>53</v>
      </c>
      <c r="W500" t="s">
        <v>59</v>
      </c>
      <c r="X500" t="s">
        <v>107</v>
      </c>
    </row>
    <row r="501" spans="2:24" x14ac:dyDescent="0.2">
      <c r="B501">
        <v>499</v>
      </c>
      <c r="C501" t="s">
        <v>920</v>
      </c>
      <c r="D501" s="5">
        <v>8</v>
      </c>
      <c r="I501" s="6">
        <v>29.1</v>
      </c>
      <c r="J501" s="2">
        <v>717955</v>
      </c>
      <c r="K501" s="2">
        <v>1830785.25</v>
      </c>
      <c r="L501" s="2">
        <v>1200000</v>
      </c>
      <c r="M501" s="2" t="s">
        <v>173</v>
      </c>
      <c r="N501" s="2">
        <f t="shared" si="0"/>
        <v>143591</v>
      </c>
      <c r="O501" s="3">
        <v>45747</v>
      </c>
      <c r="P501" s="3">
        <v>45757</v>
      </c>
      <c r="Q501" t="s">
        <v>57</v>
      </c>
      <c r="R501" t="s">
        <v>58</v>
      </c>
      <c r="S501" s="9" t="s">
        <v>697</v>
      </c>
      <c r="T501" t="s">
        <v>12</v>
      </c>
      <c r="U501" t="s">
        <v>53</v>
      </c>
      <c r="W501" t="s">
        <v>59</v>
      </c>
      <c r="X501" t="s">
        <v>107</v>
      </c>
    </row>
    <row r="502" spans="2:24" x14ac:dyDescent="0.2">
      <c r="B502">
        <v>500</v>
      </c>
      <c r="C502" t="s">
        <v>920</v>
      </c>
      <c r="D502" s="5">
        <v>8</v>
      </c>
      <c r="I502" s="6">
        <v>19.600000000000001</v>
      </c>
      <c r="J502" s="2">
        <v>483571</v>
      </c>
      <c r="K502" s="2">
        <v>1668319.95</v>
      </c>
      <c r="L502" s="2">
        <v>1200000</v>
      </c>
      <c r="M502" s="2" t="s">
        <v>173</v>
      </c>
      <c r="N502" s="2">
        <f t="shared" si="0"/>
        <v>96714.200000000012</v>
      </c>
      <c r="O502" s="3">
        <v>45747</v>
      </c>
      <c r="P502" s="3">
        <v>45757</v>
      </c>
      <c r="Q502" t="s">
        <v>57</v>
      </c>
      <c r="R502" t="s">
        <v>58</v>
      </c>
      <c r="S502" s="9" t="s">
        <v>698</v>
      </c>
      <c r="T502" t="s">
        <v>12</v>
      </c>
      <c r="U502" t="s">
        <v>53</v>
      </c>
      <c r="W502" t="s">
        <v>59</v>
      </c>
      <c r="X502" t="s">
        <v>107</v>
      </c>
    </row>
    <row r="503" spans="2:24" x14ac:dyDescent="0.2">
      <c r="B503">
        <v>501</v>
      </c>
      <c r="C503" t="s">
        <v>920</v>
      </c>
      <c r="D503" s="5">
        <v>8</v>
      </c>
      <c r="I503" s="6">
        <v>20.5</v>
      </c>
      <c r="J503" s="2">
        <v>505776</v>
      </c>
      <c r="K503" s="2">
        <v>1744927.2</v>
      </c>
      <c r="L503" s="2">
        <v>1200000</v>
      </c>
      <c r="M503" s="2" t="s">
        <v>173</v>
      </c>
      <c r="N503" s="2">
        <f t="shared" si="0"/>
        <v>101155.20000000001</v>
      </c>
      <c r="O503" s="3">
        <v>45747</v>
      </c>
      <c r="P503" s="3">
        <v>45757</v>
      </c>
      <c r="Q503" t="s">
        <v>57</v>
      </c>
      <c r="R503" t="s">
        <v>58</v>
      </c>
      <c r="S503" s="9" t="s">
        <v>699</v>
      </c>
      <c r="T503" t="s">
        <v>12</v>
      </c>
      <c r="U503" t="s">
        <v>53</v>
      </c>
      <c r="W503" t="s">
        <v>59</v>
      </c>
      <c r="X503" t="s">
        <v>107</v>
      </c>
    </row>
    <row r="504" spans="2:24" x14ac:dyDescent="0.2">
      <c r="B504">
        <v>502</v>
      </c>
      <c r="C504" t="s">
        <v>920</v>
      </c>
      <c r="D504" s="5">
        <v>8</v>
      </c>
      <c r="I504" s="6">
        <v>25.5</v>
      </c>
      <c r="J504" s="2">
        <v>629136</v>
      </c>
      <c r="K504" s="2">
        <v>1730124</v>
      </c>
      <c r="L504" s="2">
        <v>1200000</v>
      </c>
      <c r="M504" s="2" t="s">
        <v>173</v>
      </c>
      <c r="N504" s="2">
        <f t="shared" si="0"/>
        <v>125827.20000000001</v>
      </c>
      <c r="O504" s="3">
        <v>45747</v>
      </c>
      <c r="P504" s="3">
        <v>45757</v>
      </c>
      <c r="Q504" t="s">
        <v>57</v>
      </c>
      <c r="R504" t="s">
        <v>58</v>
      </c>
      <c r="S504" s="9" t="s">
        <v>700</v>
      </c>
      <c r="T504" t="s">
        <v>12</v>
      </c>
      <c r="U504" t="s">
        <v>53</v>
      </c>
      <c r="W504" t="s">
        <v>59</v>
      </c>
      <c r="X504" t="s">
        <v>107</v>
      </c>
    </row>
    <row r="505" spans="2:24" x14ac:dyDescent="0.2">
      <c r="B505">
        <v>503</v>
      </c>
      <c r="C505" t="s">
        <v>920</v>
      </c>
      <c r="D505" s="5">
        <v>8</v>
      </c>
      <c r="I505" s="6">
        <v>20.399999999999999</v>
      </c>
      <c r="J505" s="2">
        <v>503309</v>
      </c>
      <c r="K505" s="2">
        <v>1711250.6</v>
      </c>
      <c r="L505" s="2">
        <v>1200000</v>
      </c>
      <c r="M505" s="2" t="s">
        <v>173</v>
      </c>
      <c r="N505" s="2">
        <f t="shared" si="0"/>
        <v>100661.8</v>
      </c>
      <c r="O505" s="3">
        <v>45747</v>
      </c>
      <c r="P505" s="3">
        <v>45757</v>
      </c>
      <c r="Q505" t="s">
        <v>57</v>
      </c>
      <c r="R505" t="s">
        <v>58</v>
      </c>
      <c r="S505" s="9" t="s">
        <v>701</v>
      </c>
      <c r="T505" t="s">
        <v>12</v>
      </c>
      <c r="U505" t="s">
        <v>53</v>
      </c>
      <c r="W505" t="s">
        <v>59</v>
      </c>
      <c r="X505" t="s">
        <v>107</v>
      </c>
    </row>
    <row r="506" spans="2:24" x14ac:dyDescent="0.2">
      <c r="B506">
        <v>504</v>
      </c>
      <c r="C506" t="s">
        <v>920</v>
      </c>
      <c r="D506" s="5">
        <v>8</v>
      </c>
      <c r="I506" s="6">
        <v>20.7</v>
      </c>
      <c r="J506" s="2">
        <v>510710</v>
      </c>
      <c r="K506" s="2">
        <v>1608736.5</v>
      </c>
      <c r="L506" s="2">
        <v>1200000</v>
      </c>
      <c r="M506" s="2" t="s">
        <v>173</v>
      </c>
      <c r="N506" s="2">
        <f>0.2*J506</f>
        <v>102142</v>
      </c>
      <c r="O506" s="3">
        <v>45747</v>
      </c>
      <c r="P506" s="3">
        <v>45757</v>
      </c>
      <c r="Q506" t="s">
        <v>57</v>
      </c>
      <c r="R506" t="s">
        <v>58</v>
      </c>
      <c r="S506" s="9" t="s">
        <v>702</v>
      </c>
      <c r="T506" t="s">
        <v>12</v>
      </c>
      <c r="U506" t="s">
        <v>53</v>
      </c>
      <c r="W506" t="s">
        <v>59</v>
      </c>
      <c r="X506" t="s">
        <v>107</v>
      </c>
    </row>
    <row r="507" spans="2:24" x14ac:dyDescent="0.2">
      <c r="B507">
        <v>505</v>
      </c>
      <c r="C507" t="s">
        <v>920</v>
      </c>
      <c r="D507" s="5">
        <v>8</v>
      </c>
      <c r="H507">
        <v>91</v>
      </c>
      <c r="I507" s="6">
        <v>16.7</v>
      </c>
      <c r="J507" s="2">
        <v>412022</v>
      </c>
      <c r="K507" s="2">
        <v>1380273.7</v>
      </c>
      <c r="L507" s="2">
        <v>1200000</v>
      </c>
      <c r="M507" s="2" t="s">
        <v>173</v>
      </c>
      <c r="N507" s="2">
        <f>0.2*J507</f>
        <v>82404.400000000009</v>
      </c>
      <c r="O507" s="3">
        <v>45747</v>
      </c>
      <c r="P507" s="3">
        <v>45757</v>
      </c>
      <c r="Q507" t="s">
        <v>57</v>
      </c>
      <c r="R507" t="s">
        <v>58</v>
      </c>
      <c r="S507" s="9" t="s">
        <v>703</v>
      </c>
      <c r="T507" t="s">
        <v>12</v>
      </c>
      <c r="U507" t="s">
        <v>53</v>
      </c>
      <c r="W507" t="s">
        <v>59</v>
      </c>
      <c r="X507" t="s">
        <v>107</v>
      </c>
    </row>
    <row r="508" spans="2:24" x14ac:dyDescent="0.2">
      <c r="B508">
        <v>506</v>
      </c>
      <c r="C508" t="s">
        <v>921</v>
      </c>
      <c r="D508" t="s">
        <v>709</v>
      </c>
      <c r="G508">
        <v>2</v>
      </c>
      <c r="I508" s="6">
        <v>18.100000000000001</v>
      </c>
      <c r="J508" s="2">
        <v>1822000</v>
      </c>
      <c r="K508" s="2">
        <v>3552900</v>
      </c>
      <c r="L508" s="2">
        <v>1500000</v>
      </c>
      <c r="M508" s="2" t="s">
        <v>173</v>
      </c>
      <c r="N508" s="2"/>
      <c r="O508" s="3">
        <v>45747</v>
      </c>
      <c r="Q508" t="s">
        <v>57</v>
      </c>
      <c r="S508" s="9" t="s">
        <v>710</v>
      </c>
      <c r="T508" t="s">
        <v>51</v>
      </c>
      <c r="U508" t="s">
        <v>53</v>
      </c>
      <c r="W508" t="s">
        <v>59</v>
      </c>
      <c r="X508" t="s">
        <v>107</v>
      </c>
    </row>
    <row r="509" spans="2:24" x14ac:dyDescent="0.2">
      <c r="B509">
        <v>507</v>
      </c>
      <c r="C509" t="s">
        <v>921</v>
      </c>
      <c r="D509" t="s">
        <v>709</v>
      </c>
      <c r="I509" s="6">
        <v>18</v>
      </c>
      <c r="J509" s="2">
        <v>1822000</v>
      </c>
      <c r="K509" s="2">
        <v>3826200</v>
      </c>
      <c r="L509" s="2">
        <v>1500000</v>
      </c>
      <c r="M509" s="2" t="s">
        <v>173</v>
      </c>
      <c r="N509" s="2"/>
      <c r="O509" s="3">
        <v>45747</v>
      </c>
      <c r="Q509" t="s">
        <v>57</v>
      </c>
      <c r="S509" s="9" t="s">
        <v>713</v>
      </c>
      <c r="T509" t="s">
        <v>51</v>
      </c>
      <c r="U509" t="s">
        <v>53</v>
      </c>
      <c r="W509" t="s">
        <v>59</v>
      </c>
      <c r="X509" t="s">
        <v>107</v>
      </c>
    </row>
    <row r="510" spans="2:24" x14ac:dyDescent="0.2">
      <c r="B510">
        <v>508</v>
      </c>
      <c r="C510" t="s">
        <v>922</v>
      </c>
      <c r="D510" s="5">
        <v>5</v>
      </c>
      <c r="I510" s="6">
        <v>15.1</v>
      </c>
      <c r="J510" s="2">
        <v>1783000</v>
      </c>
      <c r="K510" s="2">
        <v>3923000</v>
      </c>
      <c r="L510" s="2">
        <v>3000000</v>
      </c>
      <c r="M510" s="2" t="s">
        <v>173</v>
      </c>
      <c r="O510" s="3">
        <v>45742</v>
      </c>
      <c r="Q510" t="s">
        <v>50</v>
      </c>
      <c r="S510" s="9" t="s">
        <v>711</v>
      </c>
      <c r="T510" t="s">
        <v>12</v>
      </c>
      <c r="U510" t="s">
        <v>53</v>
      </c>
      <c r="W510" t="s">
        <v>24</v>
      </c>
      <c r="X510" t="s">
        <v>33</v>
      </c>
    </row>
    <row r="511" spans="2:24" x14ac:dyDescent="0.2">
      <c r="B511">
        <v>509</v>
      </c>
      <c r="C511" t="s">
        <v>923</v>
      </c>
      <c r="D511" s="5">
        <v>12</v>
      </c>
      <c r="E511">
        <v>2</v>
      </c>
      <c r="H511">
        <v>28</v>
      </c>
      <c r="I511" s="6">
        <v>25.7</v>
      </c>
      <c r="J511" s="2">
        <v>2674000</v>
      </c>
      <c r="K511" s="2" t="s">
        <v>15</v>
      </c>
      <c r="L511" s="2">
        <v>1200000</v>
      </c>
      <c r="M511" s="2" t="s">
        <v>173</v>
      </c>
      <c r="O511" s="3">
        <v>45742</v>
      </c>
      <c r="Q511" t="s">
        <v>50</v>
      </c>
      <c r="S511" s="9" t="s">
        <v>712</v>
      </c>
      <c r="T511" t="s">
        <v>12</v>
      </c>
      <c r="U511" t="s">
        <v>53</v>
      </c>
      <c r="W511" t="s">
        <v>24</v>
      </c>
      <c r="X511" t="s">
        <v>33</v>
      </c>
    </row>
    <row r="512" spans="2:24" x14ac:dyDescent="0.2">
      <c r="B512">
        <v>510</v>
      </c>
      <c r="C512" t="s">
        <v>924</v>
      </c>
      <c r="D512" s="5">
        <v>34</v>
      </c>
      <c r="E512">
        <v>3</v>
      </c>
      <c r="H512">
        <v>403</v>
      </c>
      <c r="I512" s="6">
        <v>18.2</v>
      </c>
      <c r="J512" s="2">
        <v>839000</v>
      </c>
      <c r="K512" s="2">
        <v>1166210</v>
      </c>
      <c r="L512" s="2">
        <v>1200000</v>
      </c>
      <c r="M512" s="2" t="s">
        <v>173</v>
      </c>
      <c r="O512" s="3">
        <v>45743</v>
      </c>
      <c r="Q512" t="s">
        <v>8</v>
      </c>
      <c r="R512" t="s">
        <v>9</v>
      </c>
      <c r="S512" s="9" t="s">
        <v>714</v>
      </c>
      <c r="T512" t="s">
        <v>12</v>
      </c>
      <c r="U512" t="s">
        <v>53</v>
      </c>
      <c r="W512" t="s">
        <v>24</v>
      </c>
      <c r="X512" t="s">
        <v>33</v>
      </c>
    </row>
    <row r="513" spans="2:24" x14ac:dyDescent="0.2">
      <c r="B513">
        <v>511</v>
      </c>
      <c r="C513" t="s">
        <v>925</v>
      </c>
      <c r="D513" s="5">
        <v>31</v>
      </c>
      <c r="G513">
        <v>1</v>
      </c>
      <c r="H513">
        <v>95</v>
      </c>
      <c r="I513" s="6">
        <v>16.7</v>
      </c>
      <c r="J513" s="2">
        <v>1257000</v>
      </c>
      <c r="K513" s="2" t="s">
        <v>15</v>
      </c>
      <c r="L513" s="2">
        <v>600000</v>
      </c>
      <c r="M513" s="2" t="s">
        <v>173</v>
      </c>
      <c r="O513" s="3">
        <v>45743</v>
      </c>
      <c r="Q513" t="s">
        <v>8</v>
      </c>
      <c r="R513" t="s">
        <v>9</v>
      </c>
      <c r="S513" s="9" t="s">
        <v>715</v>
      </c>
      <c r="T513" t="s">
        <v>51</v>
      </c>
      <c r="U513" t="s">
        <v>68</v>
      </c>
      <c r="W513" t="s">
        <v>24</v>
      </c>
      <c r="X513" t="s">
        <v>33</v>
      </c>
    </row>
    <row r="514" spans="2:24" x14ac:dyDescent="0.2">
      <c r="B514">
        <v>512</v>
      </c>
      <c r="C514" t="s">
        <v>1053</v>
      </c>
      <c r="D514" s="5">
        <v>11</v>
      </c>
      <c r="E514">
        <v>2</v>
      </c>
      <c r="H514">
        <v>34</v>
      </c>
      <c r="I514" s="6">
        <v>17</v>
      </c>
      <c r="J514" s="2">
        <v>2753000</v>
      </c>
      <c r="K514" s="2">
        <v>3854200</v>
      </c>
      <c r="L514" s="2">
        <v>3500000</v>
      </c>
      <c r="M514" s="2" t="s">
        <v>173</v>
      </c>
      <c r="O514" s="3">
        <v>45747</v>
      </c>
      <c r="Q514" t="s">
        <v>57</v>
      </c>
      <c r="R514" t="s">
        <v>58</v>
      </c>
      <c r="S514" s="9" t="s">
        <v>716</v>
      </c>
      <c r="T514" t="s">
        <v>12</v>
      </c>
      <c r="U514" t="s">
        <v>53</v>
      </c>
      <c r="W514" t="s">
        <v>59</v>
      </c>
      <c r="X514" t="s">
        <v>107</v>
      </c>
    </row>
    <row r="515" spans="2:24" x14ac:dyDescent="0.2">
      <c r="B515">
        <v>513</v>
      </c>
      <c r="C515" t="s">
        <v>926</v>
      </c>
      <c r="D515" s="5">
        <v>30</v>
      </c>
      <c r="G515">
        <v>2</v>
      </c>
      <c r="H515" t="s">
        <v>717</v>
      </c>
      <c r="I515" s="6">
        <v>19.600000000000001</v>
      </c>
      <c r="J515" s="2">
        <v>1831300</v>
      </c>
      <c r="K515" s="2" t="s">
        <v>15</v>
      </c>
      <c r="L515" s="2">
        <v>1500000</v>
      </c>
      <c r="M515" s="2" t="s">
        <v>173</v>
      </c>
      <c r="O515" s="3">
        <v>45740</v>
      </c>
      <c r="Q515" t="s">
        <v>19</v>
      </c>
      <c r="S515" s="9" t="s">
        <v>718</v>
      </c>
      <c r="T515" t="s">
        <v>51</v>
      </c>
      <c r="U515" t="s">
        <v>53</v>
      </c>
      <c r="W515" t="s">
        <v>24</v>
      </c>
      <c r="X515" t="s">
        <v>33</v>
      </c>
    </row>
    <row r="516" spans="2:24" x14ac:dyDescent="0.2">
      <c r="B516">
        <v>514</v>
      </c>
      <c r="C516" t="s">
        <v>927</v>
      </c>
      <c r="D516" s="5">
        <v>1</v>
      </c>
      <c r="H516">
        <v>75</v>
      </c>
      <c r="I516" s="6">
        <v>18.7</v>
      </c>
      <c r="J516" s="2">
        <v>1372000</v>
      </c>
      <c r="K516" s="2" t="s">
        <v>15</v>
      </c>
      <c r="L516" s="2">
        <v>1500000</v>
      </c>
      <c r="M516" s="2" t="s">
        <v>173</v>
      </c>
      <c r="O516" s="3">
        <v>45740</v>
      </c>
      <c r="Q516" t="s">
        <v>19</v>
      </c>
      <c r="S516" s="9" t="s">
        <v>719</v>
      </c>
      <c r="T516" t="s">
        <v>51</v>
      </c>
      <c r="U516" t="s">
        <v>53</v>
      </c>
      <c r="W516" t="s">
        <v>24</v>
      </c>
      <c r="X516" t="s">
        <v>33</v>
      </c>
    </row>
    <row r="517" spans="2:24" x14ac:dyDescent="0.2">
      <c r="B517">
        <v>515</v>
      </c>
      <c r="C517" t="s">
        <v>928</v>
      </c>
      <c r="D517" t="s">
        <v>720</v>
      </c>
      <c r="E517">
        <v>1</v>
      </c>
      <c r="G517">
        <v>2</v>
      </c>
      <c r="H517" s="7"/>
      <c r="I517" s="6">
        <v>19.5</v>
      </c>
      <c r="J517" s="2">
        <v>1246000</v>
      </c>
      <c r="K517" s="2" t="s">
        <v>15</v>
      </c>
      <c r="L517" s="2">
        <v>1200000</v>
      </c>
      <c r="M517" s="2" t="s">
        <v>173</v>
      </c>
      <c r="O517" s="3">
        <v>45740</v>
      </c>
      <c r="Q517" t="s">
        <v>19</v>
      </c>
      <c r="S517" s="9" t="s">
        <v>721</v>
      </c>
      <c r="T517" t="s">
        <v>51</v>
      </c>
      <c r="U517" t="s">
        <v>53</v>
      </c>
      <c r="W517" t="s">
        <v>24</v>
      </c>
      <c r="X517" t="s">
        <v>33</v>
      </c>
    </row>
    <row r="518" spans="2:24" x14ac:dyDescent="0.2">
      <c r="B518">
        <v>516</v>
      </c>
      <c r="C518" t="s">
        <v>1053</v>
      </c>
      <c r="D518" s="5">
        <v>11</v>
      </c>
      <c r="E518">
        <v>2</v>
      </c>
      <c r="I518" s="6">
        <v>17.100000000000001</v>
      </c>
      <c r="J518" s="2">
        <v>2753000</v>
      </c>
      <c r="K518" s="2">
        <v>4129500</v>
      </c>
      <c r="L518" s="2">
        <v>3500000</v>
      </c>
      <c r="M518" s="2" t="s">
        <v>173</v>
      </c>
      <c r="O518" s="3">
        <v>45747</v>
      </c>
      <c r="Q518" t="s">
        <v>57</v>
      </c>
      <c r="R518" t="s">
        <v>58</v>
      </c>
      <c r="S518" s="9" t="s">
        <v>722</v>
      </c>
      <c r="T518" t="s">
        <v>12</v>
      </c>
      <c r="U518" t="s">
        <v>53</v>
      </c>
      <c r="W518" t="s">
        <v>59</v>
      </c>
      <c r="X518" t="s">
        <v>107</v>
      </c>
    </row>
    <row r="519" spans="2:24" x14ac:dyDescent="0.2">
      <c r="B519">
        <v>517</v>
      </c>
      <c r="C519" t="s">
        <v>929</v>
      </c>
      <c r="D519" s="5">
        <v>19</v>
      </c>
      <c r="I519" s="6">
        <v>13.4</v>
      </c>
      <c r="J519" s="2">
        <v>657200</v>
      </c>
      <c r="K519" s="2">
        <v>663772</v>
      </c>
      <c r="L519" s="2">
        <v>1200000</v>
      </c>
      <c r="M519" s="2" t="s">
        <v>173</v>
      </c>
      <c r="O519" s="3">
        <v>45736</v>
      </c>
      <c r="Q519" t="s">
        <v>8</v>
      </c>
      <c r="R519" t="s">
        <v>9</v>
      </c>
      <c r="S519" s="9" t="s">
        <v>723</v>
      </c>
      <c r="T519" t="s">
        <v>12</v>
      </c>
      <c r="U519" t="s">
        <v>53</v>
      </c>
      <c r="W519" t="s">
        <v>24</v>
      </c>
      <c r="X519" t="s">
        <v>33</v>
      </c>
    </row>
    <row r="520" spans="2:24" x14ac:dyDescent="0.2">
      <c r="B520">
        <v>518</v>
      </c>
      <c r="C520" t="s">
        <v>930</v>
      </c>
      <c r="D520" t="s">
        <v>724</v>
      </c>
      <c r="G520" s="10" t="s">
        <v>489</v>
      </c>
      <c r="H520">
        <v>94</v>
      </c>
      <c r="I520" s="6">
        <v>19.100000000000001</v>
      </c>
      <c r="J520" s="2">
        <v>1170000</v>
      </c>
      <c r="K520" s="2">
        <v>1200000</v>
      </c>
      <c r="L520" s="2">
        <v>1200000</v>
      </c>
      <c r="M520" s="2" t="s">
        <v>173</v>
      </c>
      <c r="O520" s="3">
        <v>45733</v>
      </c>
      <c r="Q520" t="s">
        <v>19</v>
      </c>
      <c r="S520" s="9" t="s">
        <v>725</v>
      </c>
      <c r="T520" t="s">
        <v>12</v>
      </c>
      <c r="U520" t="s">
        <v>53</v>
      </c>
      <c r="W520" t="s">
        <v>24</v>
      </c>
      <c r="X520" t="s">
        <v>33</v>
      </c>
    </row>
    <row r="521" spans="2:24" x14ac:dyDescent="0.2">
      <c r="B521">
        <v>519</v>
      </c>
      <c r="C521" t="s">
        <v>850</v>
      </c>
      <c r="D521" s="5">
        <v>3</v>
      </c>
      <c r="H521">
        <v>303</v>
      </c>
      <c r="I521" s="6">
        <v>17.399999999999999</v>
      </c>
      <c r="J521" s="2">
        <v>1829795</v>
      </c>
      <c r="K521" s="2">
        <v>2059795</v>
      </c>
      <c r="L521" s="2">
        <f>AVERAGE(2750000,2750000,2600000,2700000,2500000,2300000)</f>
        <v>2600000</v>
      </c>
      <c r="M521" s="2" t="s">
        <v>173</v>
      </c>
      <c r="O521" s="3">
        <v>45733</v>
      </c>
      <c r="Q521" t="s">
        <v>19</v>
      </c>
      <c r="S521" s="9" t="s">
        <v>20</v>
      </c>
      <c r="T521" t="s">
        <v>12</v>
      </c>
      <c r="U521" t="s">
        <v>53</v>
      </c>
      <c r="W521" t="s">
        <v>24</v>
      </c>
      <c r="X521" t="s">
        <v>33</v>
      </c>
    </row>
    <row r="522" spans="2:24" x14ac:dyDescent="0.2">
      <c r="B522">
        <v>520</v>
      </c>
      <c r="C522" t="s">
        <v>890</v>
      </c>
      <c r="D522" s="5">
        <v>79</v>
      </c>
      <c r="I522" s="6">
        <v>17.600000000000001</v>
      </c>
      <c r="J522" s="2">
        <v>1395000</v>
      </c>
      <c r="K522" s="2" t="s">
        <v>15</v>
      </c>
      <c r="L522" s="2">
        <v>1200000</v>
      </c>
      <c r="M522" s="2" t="s">
        <v>173</v>
      </c>
      <c r="O522" s="3">
        <v>45740</v>
      </c>
      <c r="Q522" t="s">
        <v>57</v>
      </c>
      <c r="R522" t="s">
        <v>58</v>
      </c>
      <c r="S522" s="9" t="s">
        <v>235</v>
      </c>
      <c r="T522" t="s">
        <v>12</v>
      </c>
      <c r="U522" t="s">
        <v>53</v>
      </c>
      <c r="W522" t="s">
        <v>59</v>
      </c>
      <c r="X522" t="s">
        <v>107</v>
      </c>
    </row>
    <row r="523" spans="2:24" x14ac:dyDescent="0.2">
      <c r="B523">
        <v>521</v>
      </c>
      <c r="C523" t="s">
        <v>870</v>
      </c>
      <c r="D523" s="5">
        <v>6</v>
      </c>
      <c r="E523">
        <v>1</v>
      </c>
      <c r="G523">
        <v>5</v>
      </c>
      <c r="H523">
        <v>325</v>
      </c>
      <c r="I523" s="6">
        <v>15.1</v>
      </c>
      <c r="J523" s="2">
        <v>592470</v>
      </c>
      <c r="K523" s="2">
        <v>592470</v>
      </c>
      <c r="L523" s="2">
        <v>800000</v>
      </c>
      <c r="M523" s="2" t="s">
        <v>173</v>
      </c>
      <c r="O523" s="3">
        <v>45737</v>
      </c>
      <c r="Q523" t="s">
        <v>57</v>
      </c>
      <c r="R523" t="s">
        <v>58</v>
      </c>
      <c r="S523" s="9" t="s">
        <v>279</v>
      </c>
      <c r="T523" t="s">
        <v>51</v>
      </c>
      <c r="U523" t="s">
        <v>68</v>
      </c>
      <c r="W523" t="s">
        <v>59</v>
      </c>
      <c r="X523" t="s">
        <v>107</v>
      </c>
    </row>
    <row r="524" spans="2:24" x14ac:dyDescent="0.2">
      <c r="B524">
        <v>522</v>
      </c>
      <c r="C524" t="s">
        <v>870</v>
      </c>
      <c r="D524" s="5">
        <v>6</v>
      </c>
      <c r="E524">
        <v>1</v>
      </c>
      <c r="G524">
        <v>5</v>
      </c>
      <c r="H524">
        <v>312</v>
      </c>
      <c r="I524" s="6">
        <v>14.8</v>
      </c>
      <c r="J524" s="2">
        <v>580699</v>
      </c>
      <c r="K524" s="2">
        <v>580699</v>
      </c>
      <c r="L524" s="2">
        <v>800000</v>
      </c>
      <c r="M524" s="2" t="s">
        <v>173</v>
      </c>
      <c r="O524" s="3">
        <v>45736</v>
      </c>
      <c r="Q524" t="s">
        <v>57</v>
      </c>
      <c r="R524" t="s">
        <v>133</v>
      </c>
      <c r="S524" s="9" t="s">
        <v>277</v>
      </c>
      <c r="T524" t="s">
        <v>51</v>
      </c>
      <c r="U524" t="s">
        <v>68</v>
      </c>
      <c r="W524" t="s">
        <v>59</v>
      </c>
      <c r="X524" t="s">
        <v>107</v>
      </c>
    </row>
    <row r="525" spans="2:24" x14ac:dyDescent="0.2">
      <c r="B525">
        <v>523</v>
      </c>
      <c r="C525" t="s">
        <v>877</v>
      </c>
      <c r="D525" s="5">
        <v>22</v>
      </c>
      <c r="G525">
        <v>5</v>
      </c>
      <c r="H525">
        <v>176</v>
      </c>
      <c r="I525" s="6">
        <v>15.3</v>
      </c>
      <c r="J525" s="2">
        <v>390866</v>
      </c>
      <c r="K525" s="2">
        <v>390866</v>
      </c>
      <c r="L525" s="2">
        <v>400000</v>
      </c>
      <c r="M525" s="2" t="s">
        <v>173</v>
      </c>
      <c r="O525" s="3">
        <v>45737</v>
      </c>
      <c r="Q525" t="s">
        <v>57</v>
      </c>
      <c r="R525" t="s">
        <v>133</v>
      </c>
      <c r="S525" s="9" t="s">
        <v>254</v>
      </c>
      <c r="T525" t="s">
        <v>51</v>
      </c>
      <c r="U525" t="s">
        <v>68</v>
      </c>
      <c r="W525" t="s">
        <v>59</v>
      </c>
      <c r="X525" t="s">
        <v>107</v>
      </c>
    </row>
    <row r="526" spans="2:24" x14ac:dyDescent="0.2">
      <c r="B526">
        <v>524</v>
      </c>
      <c r="C526" t="s">
        <v>877</v>
      </c>
      <c r="D526" s="5">
        <v>22</v>
      </c>
      <c r="I526" s="6">
        <v>15.9</v>
      </c>
      <c r="J526" s="2">
        <v>406194</v>
      </c>
      <c r="K526" s="2">
        <v>406194</v>
      </c>
      <c r="L526" s="2">
        <v>400000</v>
      </c>
      <c r="M526" s="2" t="s">
        <v>173</v>
      </c>
      <c r="O526" s="3">
        <v>45737</v>
      </c>
      <c r="Q526" t="s">
        <v>57</v>
      </c>
      <c r="R526" t="s">
        <v>133</v>
      </c>
      <c r="S526" s="9" t="s">
        <v>253</v>
      </c>
      <c r="T526" t="s">
        <v>51</v>
      </c>
      <c r="U526" t="s">
        <v>68</v>
      </c>
      <c r="W526" t="s">
        <v>59</v>
      </c>
      <c r="X526" t="s">
        <v>107</v>
      </c>
    </row>
    <row r="527" spans="2:24" x14ac:dyDescent="0.2">
      <c r="B527">
        <v>525</v>
      </c>
      <c r="C527" t="s">
        <v>877</v>
      </c>
      <c r="D527" s="5">
        <v>22</v>
      </c>
      <c r="I527" s="6">
        <v>15.2</v>
      </c>
      <c r="J527" s="2">
        <v>388312</v>
      </c>
      <c r="K527" s="2">
        <v>388312</v>
      </c>
      <c r="L527" s="2">
        <v>400000</v>
      </c>
      <c r="M527" s="2" t="s">
        <v>173</v>
      </c>
      <c r="O527" s="3">
        <v>45737</v>
      </c>
      <c r="Q527" t="s">
        <v>57</v>
      </c>
      <c r="R527" t="s">
        <v>133</v>
      </c>
      <c r="S527" s="9" t="s">
        <v>247</v>
      </c>
      <c r="T527" t="s">
        <v>51</v>
      </c>
      <c r="U527" t="s">
        <v>68</v>
      </c>
      <c r="W527" t="s">
        <v>59</v>
      </c>
      <c r="X527" t="s">
        <v>107</v>
      </c>
    </row>
    <row r="528" spans="2:24" x14ac:dyDescent="0.2">
      <c r="B528">
        <v>526</v>
      </c>
      <c r="C528" t="s">
        <v>877</v>
      </c>
      <c r="D528" s="5">
        <v>22</v>
      </c>
      <c r="I528" s="6">
        <v>15.9</v>
      </c>
      <c r="J528" s="2">
        <v>406194</v>
      </c>
      <c r="K528" s="2" t="s">
        <v>15</v>
      </c>
      <c r="L528" s="2">
        <v>400000</v>
      </c>
      <c r="M528" s="2" t="s">
        <v>173</v>
      </c>
      <c r="O528" s="3">
        <v>45737</v>
      </c>
      <c r="Q528" t="s">
        <v>57</v>
      </c>
      <c r="R528" t="s">
        <v>133</v>
      </c>
      <c r="S528" s="9" t="s">
        <v>251</v>
      </c>
      <c r="T528" t="s">
        <v>51</v>
      </c>
      <c r="U528" t="s">
        <v>68</v>
      </c>
      <c r="W528" t="s">
        <v>59</v>
      </c>
      <c r="X528" t="s">
        <v>107</v>
      </c>
    </row>
    <row r="529" spans="2:24" x14ac:dyDescent="0.2">
      <c r="B529">
        <v>527</v>
      </c>
      <c r="C529" t="s">
        <v>877</v>
      </c>
      <c r="D529" s="5">
        <v>22</v>
      </c>
      <c r="I529" s="6">
        <v>15.2</v>
      </c>
      <c r="J529" s="2">
        <v>388312</v>
      </c>
      <c r="K529" s="2">
        <v>388312</v>
      </c>
      <c r="L529" s="2">
        <v>400000</v>
      </c>
      <c r="M529" s="2" t="s">
        <v>173</v>
      </c>
      <c r="O529" s="3">
        <v>45737</v>
      </c>
      <c r="Q529" t="s">
        <v>57</v>
      </c>
      <c r="R529" t="s">
        <v>133</v>
      </c>
      <c r="S529" s="9" t="s">
        <v>246</v>
      </c>
      <c r="T529" t="s">
        <v>51</v>
      </c>
      <c r="U529" t="s">
        <v>68</v>
      </c>
      <c r="W529" t="s">
        <v>59</v>
      </c>
      <c r="X529" t="s">
        <v>107</v>
      </c>
    </row>
    <row r="530" spans="2:24" x14ac:dyDescent="0.2">
      <c r="B530">
        <v>528</v>
      </c>
      <c r="C530" t="s">
        <v>877</v>
      </c>
      <c r="D530" s="5">
        <v>22</v>
      </c>
      <c r="I530" s="6">
        <v>15.3</v>
      </c>
      <c r="J530" s="2">
        <v>390866</v>
      </c>
      <c r="K530" s="2">
        <v>390866</v>
      </c>
      <c r="L530" s="2">
        <v>400000</v>
      </c>
      <c r="M530" s="2" t="s">
        <v>173</v>
      </c>
      <c r="O530" s="3">
        <v>45737</v>
      </c>
      <c r="Q530" t="s">
        <v>57</v>
      </c>
      <c r="R530" t="s">
        <v>133</v>
      </c>
      <c r="S530" s="9" t="s">
        <v>244</v>
      </c>
      <c r="T530" t="s">
        <v>51</v>
      </c>
      <c r="U530" t="s">
        <v>68</v>
      </c>
      <c r="W530" t="s">
        <v>59</v>
      </c>
      <c r="X530" t="s">
        <v>107</v>
      </c>
    </row>
    <row r="531" spans="2:24" x14ac:dyDescent="0.2">
      <c r="B531">
        <v>529</v>
      </c>
      <c r="C531" t="s">
        <v>891</v>
      </c>
      <c r="D531" s="5">
        <v>2</v>
      </c>
      <c r="G531">
        <v>5</v>
      </c>
      <c r="I531" s="6">
        <v>14.3</v>
      </c>
      <c r="J531" s="2">
        <v>755040</v>
      </c>
      <c r="K531" s="2">
        <v>755040</v>
      </c>
      <c r="L531" s="2">
        <v>800000</v>
      </c>
      <c r="M531" s="2" t="s">
        <v>173</v>
      </c>
      <c r="O531" s="3">
        <v>45737</v>
      </c>
      <c r="Q531" t="s">
        <v>57</v>
      </c>
      <c r="R531" t="s">
        <v>133</v>
      </c>
      <c r="S531" s="9" t="s">
        <v>284</v>
      </c>
      <c r="T531" t="s">
        <v>51</v>
      </c>
      <c r="U531" t="s">
        <v>68</v>
      </c>
      <c r="W531" t="s">
        <v>59</v>
      </c>
      <c r="X531" t="s">
        <v>107</v>
      </c>
    </row>
    <row r="532" spans="2:24" x14ac:dyDescent="0.2">
      <c r="B532">
        <v>530</v>
      </c>
      <c r="C532" t="s">
        <v>891</v>
      </c>
      <c r="D532" s="5">
        <v>2</v>
      </c>
      <c r="I532" s="6">
        <v>13.8</v>
      </c>
      <c r="J532" s="2">
        <v>728640</v>
      </c>
      <c r="K532" s="2" t="s">
        <v>15</v>
      </c>
      <c r="L532" s="2">
        <v>800000</v>
      </c>
      <c r="M532" s="2" t="s">
        <v>173</v>
      </c>
      <c r="O532" s="3">
        <v>45736</v>
      </c>
      <c r="Q532" t="s">
        <v>57</v>
      </c>
      <c r="R532" t="s">
        <v>133</v>
      </c>
      <c r="S532" s="9" t="s">
        <v>282</v>
      </c>
      <c r="T532" t="s">
        <v>51</v>
      </c>
      <c r="U532" t="s">
        <v>68</v>
      </c>
      <c r="W532" t="s">
        <v>59</v>
      </c>
      <c r="X532" t="s">
        <v>107</v>
      </c>
    </row>
    <row r="533" spans="2:24" x14ac:dyDescent="0.2">
      <c r="B533">
        <v>531</v>
      </c>
      <c r="C533" t="s">
        <v>891</v>
      </c>
      <c r="D533" s="5">
        <v>2</v>
      </c>
      <c r="I533" s="6">
        <v>13.8</v>
      </c>
      <c r="J533" s="2">
        <v>728640</v>
      </c>
      <c r="K533" s="2" t="s">
        <v>15</v>
      </c>
      <c r="L533" s="2">
        <v>800000</v>
      </c>
      <c r="M533" s="2" t="s">
        <v>173</v>
      </c>
      <c r="O533" s="3">
        <v>45736</v>
      </c>
      <c r="Q533" t="s">
        <v>57</v>
      </c>
      <c r="R533" t="s">
        <v>133</v>
      </c>
      <c r="S533" s="9" t="s">
        <v>286</v>
      </c>
      <c r="T533" t="s">
        <v>51</v>
      </c>
      <c r="U533" t="s">
        <v>68</v>
      </c>
      <c r="W533" t="s">
        <v>59</v>
      </c>
      <c r="X533" t="s">
        <v>107</v>
      </c>
    </row>
    <row r="534" spans="2:24" x14ac:dyDescent="0.2">
      <c r="B534">
        <v>532</v>
      </c>
      <c r="C534" t="s">
        <v>931</v>
      </c>
      <c r="D534" s="5">
        <v>11</v>
      </c>
      <c r="I534" s="6">
        <v>13.6</v>
      </c>
      <c r="J534" s="2">
        <v>432344</v>
      </c>
      <c r="K534" s="2">
        <v>540430</v>
      </c>
      <c r="L534" s="2">
        <v>600000</v>
      </c>
      <c r="M534" s="2" t="s">
        <v>173</v>
      </c>
      <c r="O534" s="3">
        <v>45734</v>
      </c>
      <c r="Q534" t="s">
        <v>57</v>
      </c>
      <c r="R534" t="s">
        <v>58</v>
      </c>
      <c r="S534" s="9" t="s">
        <v>726</v>
      </c>
      <c r="T534" t="s">
        <v>51</v>
      </c>
      <c r="U534" t="s">
        <v>68</v>
      </c>
      <c r="W534" t="s">
        <v>59</v>
      </c>
      <c r="X534" t="s">
        <v>107</v>
      </c>
    </row>
    <row r="535" spans="2:24" x14ac:dyDescent="0.2">
      <c r="B535">
        <v>533</v>
      </c>
      <c r="C535" t="s">
        <v>931</v>
      </c>
      <c r="D535" s="5">
        <v>11</v>
      </c>
      <c r="I535" s="6">
        <v>14</v>
      </c>
      <c r="J535" s="2">
        <v>445060</v>
      </c>
      <c r="K535" s="2">
        <v>445060</v>
      </c>
      <c r="L535" s="2">
        <v>600000</v>
      </c>
      <c r="M535" s="2" t="s">
        <v>173</v>
      </c>
      <c r="O535" s="3">
        <v>45734</v>
      </c>
      <c r="Q535" t="s">
        <v>57</v>
      </c>
      <c r="R535" t="s">
        <v>58</v>
      </c>
      <c r="S535" s="9" t="s">
        <v>727</v>
      </c>
      <c r="T535" t="s">
        <v>51</v>
      </c>
      <c r="U535" t="s">
        <v>68</v>
      </c>
      <c r="W535" t="s">
        <v>59</v>
      </c>
      <c r="X535" t="s">
        <v>107</v>
      </c>
    </row>
    <row r="536" spans="2:24" x14ac:dyDescent="0.2">
      <c r="B536">
        <v>534</v>
      </c>
      <c r="C536" t="s">
        <v>931</v>
      </c>
      <c r="D536" s="5">
        <v>11</v>
      </c>
      <c r="I536" s="6">
        <v>14.1</v>
      </c>
      <c r="J536" s="2">
        <v>448239</v>
      </c>
      <c r="K536" s="2">
        <v>448239</v>
      </c>
      <c r="L536" s="2">
        <v>600000</v>
      </c>
      <c r="M536" s="2" t="s">
        <v>173</v>
      </c>
      <c r="O536" s="3">
        <v>45734</v>
      </c>
      <c r="Q536" t="s">
        <v>57</v>
      </c>
      <c r="R536" t="s">
        <v>58</v>
      </c>
      <c r="S536" s="9" t="s">
        <v>728</v>
      </c>
      <c r="T536" t="s">
        <v>51</v>
      </c>
      <c r="U536" t="s">
        <v>68</v>
      </c>
      <c r="W536" t="s">
        <v>59</v>
      </c>
      <c r="X536" t="s">
        <v>107</v>
      </c>
    </row>
    <row r="537" spans="2:24" x14ac:dyDescent="0.2">
      <c r="B537">
        <v>535</v>
      </c>
      <c r="C537" t="s">
        <v>931</v>
      </c>
      <c r="D537" s="5">
        <v>11</v>
      </c>
      <c r="I537" s="6">
        <v>14.6</v>
      </c>
      <c r="J537" s="2">
        <v>464134</v>
      </c>
      <c r="K537" s="2">
        <v>464134</v>
      </c>
      <c r="L537" s="2">
        <v>600000</v>
      </c>
      <c r="M537" s="2" t="s">
        <v>173</v>
      </c>
      <c r="O537" s="3">
        <v>45734</v>
      </c>
      <c r="Q537" t="s">
        <v>57</v>
      </c>
      <c r="R537" t="s">
        <v>58</v>
      </c>
      <c r="S537" s="9" t="s">
        <v>729</v>
      </c>
      <c r="T537" t="s">
        <v>51</v>
      </c>
      <c r="U537" t="s">
        <v>68</v>
      </c>
      <c r="W537" t="s">
        <v>59</v>
      </c>
      <c r="X537" t="s">
        <v>107</v>
      </c>
    </row>
    <row r="538" spans="2:24" x14ac:dyDescent="0.2">
      <c r="B538">
        <v>536</v>
      </c>
      <c r="C538" t="s">
        <v>931</v>
      </c>
      <c r="D538" s="5">
        <v>11</v>
      </c>
      <c r="I538" s="6">
        <v>14</v>
      </c>
      <c r="J538" s="2">
        <v>445060</v>
      </c>
      <c r="K538" s="2">
        <v>445060</v>
      </c>
      <c r="L538" s="2">
        <v>600000</v>
      </c>
      <c r="M538" s="2" t="s">
        <v>173</v>
      </c>
      <c r="O538" s="3">
        <v>45734</v>
      </c>
      <c r="Q538" t="s">
        <v>57</v>
      </c>
      <c r="R538" t="s">
        <v>58</v>
      </c>
      <c r="S538" s="9" t="s">
        <v>730</v>
      </c>
      <c r="T538" t="s">
        <v>51</v>
      </c>
      <c r="U538" t="s">
        <v>68</v>
      </c>
      <c r="W538" t="s">
        <v>59</v>
      </c>
      <c r="X538" t="s">
        <v>107</v>
      </c>
    </row>
    <row r="539" spans="2:24" x14ac:dyDescent="0.2">
      <c r="B539">
        <v>537</v>
      </c>
      <c r="C539" t="s">
        <v>931</v>
      </c>
      <c r="D539" s="5">
        <v>11</v>
      </c>
      <c r="I539" s="6">
        <v>14.4</v>
      </c>
      <c r="J539" s="2">
        <v>457776</v>
      </c>
      <c r="K539" s="2">
        <v>457776</v>
      </c>
      <c r="L539" s="2">
        <v>600000</v>
      </c>
      <c r="M539" s="2" t="s">
        <v>173</v>
      </c>
      <c r="O539" s="3">
        <v>45734</v>
      </c>
      <c r="Q539" t="s">
        <v>57</v>
      </c>
      <c r="R539" t="s">
        <v>58</v>
      </c>
      <c r="S539" s="9" t="s">
        <v>731</v>
      </c>
      <c r="T539" t="s">
        <v>51</v>
      </c>
      <c r="U539" t="s">
        <v>68</v>
      </c>
      <c r="W539" t="s">
        <v>59</v>
      </c>
      <c r="X539" t="s">
        <v>107</v>
      </c>
    </row>
    <row r="540" spans="2:24" x14ac:dyDescent="0.2">
      <c r="B540">
        <v>538</v>
      </c>
      <c r="C540" t="s">
        <v>931</v>
      </c>
      <c r="D540" s="5">
        <v>11</v>
      </c>
      <c r="I540" s="6">
        <v>14.3</v>
      </c>
      <c r="J540" s="2">
        <v>454597</v>
      </c>
      <c r="K540" s="2">
        <v>568246.25</v>
      </c>
      <c r="L540" s="2">
        <v>600000</v>
      </c>
      <c r="M540" s="2" t="s">
        <v>173</v>
      </c>
      <c r="O540" s="3">
        <v>45734</v>
      </c>
      <c r="Q540" t="s">
        <v>57</v>
      </c>
      <c r="R540" t="s">
        <v>58</v>
      </c>
      <c r="S540" s="9" t="s">
        <v>732</v>
      </c>
      <c r="T540" t="s">
        <v>51</v>
      </c>
      <c r="U540" t="s">
        <v>68</v>
      </c>
      <c r="W540" t="s">
        <v>59</v>
      </c>
      <c r="X540" t="s">
        <v>107</v>
      </c>
    </row>
    <row r="541" spans="2:24" x14ac:dyDescent="0.2">
      <c r="B541">
        <v>539</v>
      </c>
      <c r="C541" t="s">
        <v>931</v>
      </c>
      <c r="D541" s="5">
        <v>11</v>
      </c>
      <c r="I541" s="6">
        <v>14.3</v>
      </c>
      <c r="J541" s="2">
        <v>454597</v>
      </c>
      <c r="K541" s="2">
        <v>454597</v>
      </c>
      <c r="L541" s="2">
        <v>600000</v>
      </c>
      <c r="M541" s="2" t="s">
        <v>173</v>
      </c>
      <c r="O541" s="3">
        <v>45734</v>
      </c>
      <c r="Q541" t="s">
        <v>57</v>
      </c>
      <c r="R541" t="s">
        <v>58</v>
      </c>
      <c r="S541" s="9" t="s">
        <v>733</v>
      </c>
      <c r="T541" t="s">
        <v>51</v>
      </c>
      <c r="U541" t="s">
        <v>68</v>
      </c>
      <c r="W541" t="s">
        <v>59</v>
      </c>
      <c r="X541" t="s">
        <v>107</v>
      </c>
    </row>
    <row r="542" spans="2:24" x14ac:dyDescent="0.2">
      <c r="B542">
        <v>540</v>
      </c>
      <c r="C542" t="s">
        <v>931</v>
      </c>
      <c r="D542" s="5">
        <v>11</v>
      </c>
      <c r="I542" s="6">
        <v>14.4</v>
      </c>
      <c r="J542" s="2">
        <v>457776</v>
      </c>
      <c r="K542" s="2">
        <v>457776</v>
      </c>
      <c r="L542" s="2">
        <v>600000</v>
      </c>
      <c r="M542" s="2" t="s">
        <v>173</v>
      </c>
      <c r="O542" s="3">
        <v>45734</v>
      </c>
      <c r="Q542" t="s">
        <v>57</v>
      </c>
      <c r="R542" t="s">
        <v>58</v>
      </c>
      <c r="S542" s="9" t="s">
        <v>734</v>
      </c>
      <c r="T542" t="s">
        <v>51</v>
      </c>
      <c r="U542" t="s">
        <v>68</v>
      </c>
      <c r="W542" t="s">
        <v>59</v>
      </c>
      <c r="X542" t="s">
        <v>107</v>
      </c>
    </row>
    <row r="543" spans="2:24" x14ac:dyDescent="0.2">
      <c r="B543">
        <v>541</v>
      </c>
      <c r="C543" t="s">
        <v>931</v>
      </c>
      <c r="D543" s="5">
        <v>11</v>
      </c>
      <c r="I543" s="6">
        <v>14.3</v>
      </c>
      <c r="J543" s="2">
        <v>454597</v>
      </c>
      <c r="K543" s="2">
        <v>750085.05</v>
      </c>
      <c r="L543" s="2">
        <v>600000</v>
      </c>
      <c r="M543" s="2" t="s">
        <v>173</v>
      </c>
      <c r="O543" s="3">
        <v>45734</v>
      </c>
      <c r="Q543" t="s">
        <v>57</v>
      </c>
      <c r="R543" t="s">
        <v>58</v>
      </c>
      <c r="S543" s="9" t="s">
        <v>735</v>
      </c>
      <c r="T543" t="s">
        <v>51</v>
      </c>
      <c r="U543" t="s">
        <v>68</v>
      </c>
      <c r="W543" t="s">
        <v>59</v>
      </c>
      <c r="X543" t="s">
        <v>107</v>
      </c>
    </row>
    <row r="544" spans="2:24" x14ac:dyDescent="0.2">
      <c r="B544">
        <v>542</v>
      </c>
      <c r="C544" t="s">
        <v>931</v>
      </c>
      <c r="D544" s="5">
        <v>11</v>
      </c>
      <c r="G544">
        <v>5</v>
      </c>
      <c r="I544" s="6">
        <v>14.6</v>
      </c>
      <c r="J544" s="2">
        <v>464134</v>
      </c>
      <c r="K544" s="2">
        <v>464134</v>
      </c>
      <c r="L544" s="2">
        <v>600000</v>
      </c>
      <c r="M544" s="2" t="s">
        <v>173</v>
      </c>
      <c r="O544" s="3">
        <v>45734</v>
      </c>
      <c r="Q544" t="s">
        <v>57</v>
      </c>
      <c r="R544" t="s">
        <v>58</v>
      </c>
      <c r="S544" s="9" t="s">
        <v>736</v>
      </c>
      <c r="T544" t="s">
        <v>51</v>
      </c>
      <c r="U544" t="s">
        <v>68</v>
      </c>
      <c r="W544" t="s">
        <v>59</v>
      </c>
      <c r="X544" t="s">
        <v>107</v>
      </c>
    </row>
    <row r="545" spans="2:24" x14ac:dyDescent="0.2">
      <c r="B545">
        <v>543</v>
      </c>
      <c r="C545" t="s">
        <v>931</v>
      </c>
      <c r="D545" s="5">
        <v>11</v>
      </c>
      <c r="G545">
        <v>5</v>
      </c>
      <c r="I545" s="6">
        <v>14.4</v>
      </c>
      <c r="J545" s="2">
        <v>457776</v>
      </c>
      <c r="K545" s="2">
        <v>457776</v>
      </c>
      <c r="L545" s="2">
        <v>600000</v>
      </c>
      <c r="M545" s="2" t="s">
        <v>173</v>
      </c>
      <c r="O545" s="3">
        <v>45734</v>
      </c>
      <c r="Q545" t="s">
        <v>57</v>
      </c>
      <c r="R545" t="s">
        <v>58</v>
      </c>
      <c r="S545" s="9" t="s">
        <v>737</v>
      </c>
      <c r="T545" t="s">
        <v>51</v>
      </c>
      <c r="U545" t="s">
        <v>68</v>
      </c>
      <c r="W545" t="s">
        <v>59</v>
      </c>
      <c r="X545" t="s">
        <v>107</v>
      </c>
    </row>
    <row r="546" spans="2:24" x14ac:dyDescent="0.2">
      <c r="B546">
        <v>544</v>
      </c>
      <c r="C546" t="s">
        <v>931</v>
      </c>
      <c r="D546" s="5">
        <v>11</v>
      </c>
      <c r="G546">
        <v>5</v>
      </c>
      <c r="I546" s="6">
        <v>14.3</v>
      </c>
      <c r="J546" s="2">
        <v>454597</v>
      </c>
      <c r="K546" s="2">
        <v>454597</v>
      </c>
      <c r="L546" s="2">
        <v>600000</v>
      </c>
      <c r="M546" s="2" t="s">
        <v>173</v>
      </c>
      <c r="O546" s="3">
        <v>45734</v>
      </c>
      <c r="Q546" t="s">
        <v>57</v>
      </c>
      <c r="R546" t="s">
        <v>58</v>
      </c>
      <c r="S546" s="9" t="s">
        <v>738</v>
      </c>
      <c r="T546" t="s">
        <v>51</v>
      </c>
      <c r="U546" t="s">
        <v>68</v>
      </c>
      <c r="W546" t="s">
        <v>59</v>
      </c>
      <c r="X546" t="s">
        <v>107</v>
      </c>
    </row>
    <row r="547" spans="2:24" x14ac:dyDescent="0.2">
      <c r="B547">
        <v>545</v>
      </c>
      <c r="C547" t="s">
        <v>931</v>
      </c>
      <c r="D547" s="5">
        <v>11</v>
      </c>
      <c r="G547">
        <v>5</v>
      </c>
      <c r="I547" s="6">
        <v>14.4</v>
      </c>
      <c r="J547" s="2">
        <v>457776</v>
      </c>
      <c r="K547" s="2">
        <v>457776</v>
      </c>
      <c r="L547" s="2">
        <v>600000</v>
      </c>
      <c r="M547" s="2" t="s">
        <v>173</v>
      </c>
      <c r="O547" s="3">
        <v>45734</v>
      </c>
      <c r="Q547" t="s">
        <v>57</v>
      </c>
      <c r="R547" t="s">
        <v>58</v>
      </c>
      <c r="S547" s="9" t="s">
        <v>739</v>
      </c>
      <c r="T547" t="s">
        <v>51</v>
      </c>
      <c r="U547" t="s">
        <v>68</v>
      </c>
      <c r="W547" t="s">
        <v>59</v>
      </c>
      <c r="X547" t="s">
        <v>107</v>
      </c>
    </row>
    <row r="548" spans="2:24" x14ac:dyDescent="0.2">
      <c r="B548">
        <v>546</v>
      </c>
      <c r="C548" t="s">
        <v>931</v>
      </c>
      <c r="D548" s="5">
        <v>11</v>
      </c>
      <c r="G548">
        <v>5</v>
      </c>
      <c r="I548" s="6">
        <v>14.3</v>
      </c>
      <c r="J548" s="2">
        <v>454597</v>
      </c>
      <c r="K548" s="2">
        <v>613705.94999999995</v>
      </c>
      <c r="L548" s="2">
        <v>600000</v>
      </c>
      <c r="M548" s="2" t="s">
        <v>173</v>
      </c>
      <c r="O548" s="3">
        <v>45734</v>
      </c>
      <c r="Q548" t="s">
        <v>57</v>
      </c>
      <c r="R548" t="s">
        <v>58</v>
      </c>
      <c r="S548" s="9" t="s">
        <v>740</v>
      </c>
      <c r="T548" t="s">
        <v>51</v>
      </c>
      <c r="U548" t="s">
        <v>68</v>
      </c>
      <c r="W548" t="s">
        <v>59</v>
      </c>
      <c r="X548" t="s">
        <v>107</v>
      </c>
    </row>
    <row r="549" spans="2:24" x14ac:dyDescent="0.2">
      <c r="B549">
        <v>547</v>
      </c>
      <c r="C549" t="s">
        <v>931</v>
      </c>
      <c r="D549" s="5">
        <v>11</v>
      </c>
      <c r="G549">
        <v>7</v>
      </c>
      <c r="I549" s="6">
        <v>17.7</v>
      </c>
      <c r="J549" s="2">
        <v>562683</v>
      </c>
      <c r="K549" s="2">
        <v>562683</v>
      </c>
      <c r="L549" s="2">
        <v>600000</v>
      </c>
      <c r="M549" s="2" t="s">
        <v>173</v>
      </c>
      <c r="O549" s="3">
        <v>45734</v>
      </c>
      <c r="Q549" t="s">
        <v>57</v>
      </c>
      <c r="R549" t="s">
        <v>58</v>
      </c>
      <c r="S549" s="9" t="s">
        <v>741</v>
      </c>
      <c r="T549" t="s">
        <v>51</v>
      </c>
      <c r="U549" t="s">
        <v>68</v>
      </c>
      <c r="W549" t="s">
        <v>59</v>
      </c>
      <c r="X549" t="s">
        <v>107</v>
      </c>
    </row>
    <row r="550" spans="2:24" x14ac:dyDescent="0.2">
      <c r="B550">
        <v>548</v>
      </c>
      <c r="C550" t="s">
        <v>931</v>
      </c>
      <c r="D550" s="5">
        <v>11</v>
      </c>
      <c r="G550">
        <v>7</v>
      </c>
      <c r="I550" s="6">
        <v>14.4</v>
      </c>
      <c r="J550" s="2">
        <v>457776</v>
      </c>
      <c r="K550" s="2">
        <v>457776</v>
      </c>
      <c r="L550" s="2">
        <v>600000</v>
      </c>
      <c r="M550" s="2" t="s">
        <v>173</v>
      </c>
      <c r="O550" s="3">
        <v>45734</v>
      </c>
      <c r="Q550" t="s">
        <v>57</v>
      </c>
      <c r="R550" t="s">
        <v>58</v>
      </c>
      <c r="S550" s="9" t="s">
        <v>742</v>
      </c>
      <c r="T550" t="s">
        <v>51</v>
      </c>
      <c r="U550" t="s">
        <v>68</v>
      </c>
      <c r="W550" t="s">
        <v>59</v>
      </c>
      <c r="X550" t="s">
        <v>107</v>
      </c>
    </row>
    <row r="551" spans="2:24" x14ac:dyDescent="0.2">
      <c r="B551">
        <v>549</v>
      </c>
      <c r="C551" t="s">
        <v>931</v>
      </c>
      <c r="D551" s="5">
        <v>11</v>
      </c>
      <c r="G551">
        <v>2</v>
      </c>
      <c r="I551" s="6">
        <v>14.3</v>
      </c>
      <c r="J551" s="2">
        <v>454597</v>
      </c>
      <c r="K551" s="2">
        <v>750085.05</v>
      </c>
      <c r="L551" s="2">
        <v>600000</v>
      </c>
      <c r="M551" s="2" t="s">
        <v>173</v>
      </c>
      <c r="O551" s="3">
        <v>45733</v>
      </c>
      <c r="Q551" t="s">
        <v>57</v>
      </c>
      <c r="R551" t="s">
        <v>58</v>
      </c>
      <c r="S551" s="9" t="s">
        <v>748</v>
      </c>
      <c r="T551" t="s">
        <v>51</v>
      </c>
      <c r="U551" t="s">
        <v>68</v>
      </c>
      <c r="W551" t="s">
        <v>59</v>
      </c>
      <c r="X551" t="s">
        <v>107</v>
      </c>
    </row>
    <row r="552" spans="2:24" x14ac:dyDescent="0.2">
      <c r="B552">
        <v>550</v>
      </c>
      <c r="C552" t="s">
        <v>931</v>
      </c>
      <c r="D552" s="5">
        <v>11</v>
      </c>
      <c r="G552">
        <v>2</v>
      </c>
      <c r="I552" s="6">
        <v>14.6</v>
      </c>
      <c r="J552" s="2">
        <v>464134</v>
      </c>
      <c r="K552" s="2">
        <v>765821.1</v>
      </c>
      <c r="L552" s="2">
        <v>600000</v>
      </c>
      <c r="M552" s="2" t="s">
        <v>173</v>
      </c>
      <c r="O552" s="3">
        <v>45733</v>
      </c>
      <c r="Q552" t="s">
        <v>57</v>
      </c>
      <c r="R552" t="s">
        <v>58</v>
      </c>
      <c r="S552" s="9" t="s">
        <v>749</v>
      </c>
      <c r="T552" t="s">
        <v>51</v>
      </c>
      <c r="U552" t="s">
        <v>68</v>
      </c>
      <c r="W552" t="s">
        <v>59</v>
      </c>
      <c r="X552" t="s">
        <v>107</v>
      </c>
    </row>
    <row r="553" spans="2:24" x14ac:dyDescent="0.2">
      <c r="B553">
        <v>551</v>
      </c>
      <c r="C553" t="s">
        <v>931</v>
      </c>
      <c r="D553" s="5">
        <v>11</v>
      </c>
      <c r="G553">
        <v>2</v>
      </c>
      <c r="I553" s="6">
        <v>14.6</v>
      </c>
      <c r="J553" s="2">
        <v>464134</v>
      </c>
      <c r="K553" s="2">
        <v>719407.7</v>
      </c>
      <c r="L553" s="2">
        <v>600000</v>
      </c>
      <c r="M553" s="2" t="s">
        <v>173</v>
      </c>
      <c r="O553" s="3">
        <v>45733</v>
      </c>
      <c r="Q553" t="s">
        <v>57</v>
      </c>
      <c r="R553" t="s">
        <v>58</v>
      </c>
      <c r="S553" s="9" t="s">
        <v>751</v>
      </c>
      <c r="T553" t="s">
        <v>51</v>
      </c>
      <c r="U553" t="s">
        <v>68</v>
      </c>
      <c r="W553" t="s">
        <v>59</v>
      </c>
      <c r="X553" t="s">
        <v>107</v>
      </c>
    </row>
    <row r="554" spans="2:24" x14ac:dyDescent="0.2">
      <c r="B554">
        <v>552</v>
      </c>
      <c r="C554" t="s">
        <v>931</v>
      </c>
      <c r="D554" s="5">
        <v>11</v>
      </c>
      <c r="G554">
        <v>2</v>
      </c>
      <c r="I554" s="6">
        <v>14.1</v>
      </c>
      <c r="J554" s="2">
        <v>448239</v>
      </c>
      <c r="K554" s="2">
        <v>649946.55000000005</v>
      </c>
      <c r="L554" s="2">
        <v>600000</v>
      </c>
      <c r="M554" s="2" t="s">
        <v>173</v>
      </c>
      <c r="O554" s="3">
        <v>45733</v>
      </c>
      <c r="Q554" t="s">
        <v>57</v>
      </c>
      <c r="R554" t="s">
        <v>58</v>
      </c>
      <c r="S554" s="9" t="s">
        <v>752</v>
      </c>
      <c r="T554" t="s">
        <v>51</v>
      </c>
      <c r="U554" t="s">
        <v>68</v>
      </c>
      <c r="W554" t="s">
        <v>59</v>
      </c>
      <c r="X554" t="s">
        <v>107</v>
      </c>
    </row>
    <row r="555" spans="2:24" x14ac:dyDescent="0.2">
      <c r="B555">
        <v>553</v>
      </c>
      <c r="C555" t="s">
        <v>931</v>
      </c>
      <c r="D555" s="5">
        <v>11</v>
      </c>
      <c r="G555">
        <v>2</v>
      </c>
      <c r="I555" s="6">
        <v>14.4</v>
      </c>
      <c r="J555" s="2">
        <v>457776</v>
      </c>
      <c r="K555" s="2">
        <v>663775.19999999995</v>
      </c>
      <c r="L555" s="2">
        <v>600000</v>
      </c>
      <c r="M555" s="2" t="s">
        <v>173</v>
      </c>
      <c r="O555" s="3">
        <v>45733</v>
      </c>
      <c r="Q555" t="s">
        <v>57</v>
      </c>
      <c r="R555" t="s">
        <v>58</v>
      </c>
      <c r="S555" s="9" t="s">
        <v>753</v>
      </c>
      <c r="T555" t="s">
        <v>51</v>
      </c>
      <c r="U555" t="s">
        <v>68</v>
      </c>
      <c r="W555" t="s">
        <v>59</v>
      </c>
      <c r="X555" t="s">
        <v>107</v>
      </c>
    </row>
    <row r="556" spans="2:24" x14ac:dyDescent="0.2">
      <c r="B556">
        <v>554</v>
      </c>
      <c r="C556" t="s">
        <v>931</v>
      </c>
      <c r="D556" s="5">
        <v>11</v>
      </c>
      <c r="G556">
        <v>2</v>
      </c>
      <c r="I556" s="6">
        <v>14</v>
      </c>
      <c r="J556" s="2">
        <v>445060</v>
      </c>
      <c r="K556" s="2">
        <v>689843</v>
      </c>
      <c r="L556" s="2">
        <v>600000</v>
      </c>
      <c r="M556" s="2" t="s">
        <v>173</v>
      </c>
      <c r="O556" s="3">
        <v>45733</v>
      </c>
      <c r="Q556" t="s">
        <v>57</v>
      </c>
      <c r="R556" t="s">
        <v>58</v>
      </c>
      <c r="S556" s="9" t="s">
        <v>754</v>
      </c>
      <c r="T556" t="s">
        <v>51</v>
      </c>
      <c r="U556" t="s">
        <v>68</v>
      </c>
      <c r="W556" t="s">
        <v>59</v>
      </c>
      <c r="X556" t="s">
        <v>107</v>
      </c>
    </row>
    <row r="557" spans="2:24" x14ac:dyDescent="0.2">
      <c r="B557">
        <v>555</v>
      </c>
      <c r="C557" t="s">
        <v>931</v>
      </c>
      <c r="D557" s="5">
        <v>11</v>
      </c>
      <c r="G557">
        <v>2</v>
      </c>
      <c r="I557" s="6">
        <v>14</v>
      </c>
      <c r="J557" s="2">
        <v>445060</v>
      </c>
      <c r="K557" s="2">
        <v>600831</v>
      </c>
      <c r="L557" s="2">
        <v>600000</v>
      </c>
      <c r="M557" s="2" t="s">
        <v>173</v>
      </c>
      <c r="O557" s="3">
        <v>45733</v>
      </c>
      <c r="Q557" t="s">
        <v>57</v>
      </c>
      <c r="R557" t="s">
        <v>58</v>
      </c>
      <c r="S557" s="9" t="s">
        <v>756</v>
      </c>
      <c r="T557" t="s">
        <v>51</v>
      </c>
      <c r="U557" t="s">
        <v>68</v>
      </c>
      <c r="W557" t="s">
        <v>59</v>
      </c>
      <c r="X557" t="s">
        <v>107</v>
      </c>
    </row>
    <row r="558" spans="2:24" x14ac:dyDescent="0.2">
      <c r="B558">
        <v>556</v>
      </c>
      <c r="C558" t="s">
        <v>931</v>
      </c>
      <c r="D558" s="5">
        <v>11</v>
      </c>
      <c r="G558">
        <v>2</v>
      </c>
      <c r="I558" s="6">
        <v>14</v>
      </c>
      <c r="J558" s="2">
        <v>445060</v>
      </c>
      <c r="K558" s="2">
        <v>600831</v>
      </c>
      <c r="L558" s="2">
        <v>600000</v>
      </c>
      <c r="M558" s="2" t="s">
        <v>173</v>
      </c>
      <c r="O558" s="3">
        <v>45733</v>
      </c>
      <c r="Q558" t="s">
        <v>57</v>
      </c>
      <c r="R558" t="s">
        <v>58</v>
      </c>
      <c r="S558" s="9" t="s">
        <v>757</v>
      </c>
      <c r="T558" t="s">
        <v>51</v>
      </c>
      <c r="U558" t="s">
        <v>68</v>
      </c>
      <c r="W558" t="s">
        <v>59</v>
      </c>
      <c r="X558" t="s">
        <v>107</v>
      </c>
    </row>
    <row r="559" spans="2:24" x14ac:dyDescent="0.2">
      <c r="B559">
        <v>557</v>
      </c>
      <c r="C559" t="s">
        <v>931</v>
      </c>
      <c r="D559" s="5">
        <v>11</v>
      </c>
      <c r="G559">
        <v>2</v>
      </c>
      <c r="I559" s="6">
        <v>14.3</v>
      </c>
      <c r="J559" s="2">
        <v>454597</v>
      </c>
      <c r="K559" s="2">
        <v>568246.25</v>
      </c>
      <c r="L559" s="2">
        <v>600000</v>
      </c>
      <c r="M559" s="2" t="s">
        <v>173</v>
      </c>
      <c r="O559" s="3">
        <v>45733</v>
      </c>
      <c r="Q559" t="s">
        <v>57</v>
      </c>
      <c r="R559" t="s">
        <v>58</v>
      </c>
      <c r="S559" s="9" t="s">
        <v>758</v>
      </c>
      <c r="T559" t="s">
        <v>51</v>
      </c>
      <c r="U559" t="s">
        <v>68</v>
      </c>
      <c r="W559" t="s">
        <v>59</v>
      </c>
      <c r="X559" t="s">
        <v>107</v>
      </c>
    </row>
    <row r="560" spans="2:24" x14ac:dyDescent="0.2">
      <c r="B560">
        <v>558</v>
      </c>
      <c r="C560" t="s">
        <v>931</v>
      </c>
      <c r="D560" s="5">
        <v>11</v>
      </c>
      <c r="G560">
        <v>2</v>
      </c>
      <c r="I560" s="6">
        <v>13.8</v>
      </c>
      <c r="J560" s="2">
        <v>438702</v>
      </c>
      <c r="K560" s="2">
        <v>548377.5</v>
      </c>
      <c r="L560" s="2">
        <v>600000</v>
      </c>
      <c r="M560" s="2" t="s">
        <v>173</v>
      </c>
      <c r="O560" s="3">
        <v>45733</v>
      </c>
      <c r="Q560" t="s">
        <v>57</v>
      </c>
      <c r="R560" t="s">
        <v>58</v>
      </c>
      <c r="S560" s="9" t="s">
        <v>759</v>
      </c>
      <c r="T560" t="s">
        <v>51</v>
      </c>
      <c r="U560" t="s">
        <v>68</v>
      </c>
      <c r="W560" t="s">
        <v>59</v>
      </c>
      <c r="X560" t="s">
        <v>107</v>
      </c>
    </row>
    <row r="561" spans="2:24" x14ac:dyDescent="0.2">
      <c r="B561">
        <v>559</v>
      </c>
      <c r="C561" t="s">
        <v>931</v>
      </c>
      <c r="D561" s="5">
        <v>11</v>
      </c>
      <c r="G561">
        <v>2</v>
      </c>
      <c r="I561" s="6">
        <v>14.4</v>
      </c>
      <c r="J561" s="2">
        <v>457776</v>
      </c>
      <c r="K561" s="2">
        <v>572220</v>
      </c>
      <c r="L561" s="2">
        <v>600000</v>
      </c>
      <c r="M561" s="2" t="s">
        <v>173</v>
      </c>
      <c r="O561" s="3">
        <v>45733</v>
      </c>
      <c r="Q561" t="s">
        <v>57</v>
      </c>
      <c r="R561" t="s">
        <v>58</v>
      </c>
      <c r="S561" s="9" t="s">
        <v>760</v>
      </c>
      <c r="T561" t="s">
        <v>51</v>
      </c>
      <c r="U561" t="s">
        <v>68</v>
      </c>
      <c r="W561" t="s">
        <v>59</v>
      </c>
      <c r="X561" t="s">
        <v>107</v>
      </c>
    </row>
    <row r="562" spans="2:24" x14ac:dyDescent="0.2">
      <c r="B562">
        <v>560</v>
      </c>
      <c r="C562" t="s">
        <v>931</v>
      </c>
      <c r="D562" s="5">
        <v>11</v>
      </c>
      <c r="G562">
        <v>2</v>
      </c>
      <c r="I562" s="6">
        <v>17.7</v>
      </c>
      <c r="J562" s="2">
        <v>562683</v>
      </c>
      <c r="K562" s="2">
        <v>703353.75</v>
      </c>
      <c r="L562" s="2">
        <v>600000</v>
      </c>
      <c r="M562" s="2" t="s">
        <v>173</v>
      </c>
      <c r="O562" s="3">
        <v>45733</v>
      </c>
      <c r="Q562" t="s">
        <v>57</v>
      </c>
      <c r="R562" t="s">
        <v>58</v>
      </c>
      <c r="S562" s="9" t="s">
        <v>761</v>
      </c>
      <c r="T562" t="s">
        <v>51</v>
      </c>
      <c r="U562" t="s">
        <v>68</v>
      </c>
      <c r="W562" t="s">
        <v>59</v>
      </c>
      <c r="X562" t="s">
        <v>107</v>
      </c>
    </row>
    <row r="563" spans="2:24" x14ac:dyDescent="0.2">
      <c r="B563">
        <v>561</v>
      </c>
      <c r="C563" t="s">
        <v>931</v>
      </c>
      <c r="D563" s="5">
        <v>11</v>
      </c>
      <c r="I563" s="6">
        <v>14.6</v>
      </c>
      <c r="J563" s="2">
        <v>464134</v>
      </c>
      <c r="K563" s="2">
        <v>626580.9</v>
      </c>
      <c r="L563" s="2">
        <v>600000</v>
      </c>
      <c r="M563" s="2" t="s">
        <v>173</v>
      </c>
      <c r="O563" s="3">
        <v>45733</v>
      </c>
      <c r="Q563" t="s">
        <v>57</v>
      </c>
      <c r="R563" t="s">
        <v>58</v>
      </c>
      <c r="S563" s="9" t="s">
        <v>762</v>
      </c>
      <c r="T563" t="s">
        <v>51</v>
      </c>
      <c r="U563" t="s">
        <v>68</v>
      </c>
      <c r="W563" t="s">
        <v>59</v>
      </c>
      <c r="X563" t="s">
        <v>107</v>
      </c>
    </row>
    <row r="564" spans="2:24" x14ac:dyDescent="0.2">
      <c r="B564">
        <v>562</v>
      </c>
      <c r="C564" t="s">
        <v>931</v>
      </c>
      <c r="D564" s="5">
        <v>11</v>
      </c>
      <c r="I564" s="6">
        <v>14.3</v>
      </c>
      <c r="J564" s="2">
        <v>454597</v>
      </c>
      <c r="K564" s="2">
        <v>613705.94999999995</v>
      </c>
      <c r="L564" s="2">
        <v>600000</v>
      </c>
      <c r="M564" s="2" t="s">
        <v>173</v>
      </c>
      <c r="O564" s="3">
        <v>45733</v>
      </c>
      <c r="Q564" t="s">
        <v>57</v>
      </c>
      <c r="R564" t="s">
        <v>58</v>
      </c>
      <c r="S564" s="9" t="s">
        <v>763</v>
      </c>
      <c r="T564" t="s">
        <v>51</v>
      </c>
      <c r="U564" t="s">
        <v>68</v>
      </c>
      <c r="W564" t="s">
        <v>59</v>
      </c>
      <c r="X564" t="s">
        <v>107</v>
      </c>
    </row>
    <row r="565" spans="2:24" x14ac:dyDescent="0.2">
      <c r="B565">
        <v>563</v>
      </c>
      <c r="C565" t="s">
        <v>931</v>
      </c>
      <c r="D565" s="5">
        <v>11</v>
      </c>
      <c r="I565" s="6">
        <v>14.4</v>
      </c>
      <c r="J565" s="2">
        <v>457776</v>
      </c>
      <c r="K565" s="2">
        <v>617997.6</v>
      </c>
      <c r="L565" s="2">
        <v>600000</v>
      </c>
      <c r="M565" s="2" t="s">
        <v>173</v>
      </c>
      <c r="O565" s="3">
        <v>45733</v>
      </c>
      <c r="Q565" t="s">
        <v>57</v>
      </c>
      <c r="R565" t="s">
        <v>58</v>
      </c>
      <c r="S565" s="9" t="s">
        <v>764</v>
      </c>
      <c r="T565" t="s">
        <v>51</v>
      </c>
      <c r="U565" t="s">
        <v>68</v>
      </c>
      <c r="W565" t="s">
        <v>59</v>
      </c>
      <c r="X565" t="s">
        <v>107</v>
      </c>
    </row>
    <row r="566" spans="2:24" x14ac:dyDescent="0.2">
      <c r="B566">
        <v>564</v>
      </c>
      <c r="C566" t="s">
        <v>931</v>
      </c>
      <c r="D566" s="5">
        <v>11</v>
      </c>
      <c r="G566">
        <v>3</v>
      </c>
      <c r="I566" s="6">
        <v>14</v>
      </c>
      <c r="J566" s="2">
        <v>445060</v>
      </c>
      <c r="K566" s="2">
        <v>600831</v>
      </c>
      <c r="L566" s="2">
        <v>600000</v>
      </c>
      <c r="M566" s="2" t="s">
        <v>173</v>
      </c>
      <c r="O566" s="3">
        <v>45733</v>
      </c>
      <c r="Q566" t="s">
        <v>57</v>
      </c>
      <c r="R566" t="s">
        <v>58</v>
      </c>
      <c r="S566" s="9" t="s">
        <v>765</v>
      </c>
      <c r="T566" t="s">
        <v>51</v>
      </c>
      <c r="U566" t="s">
        <v>68</v>
      </c>
      <c r="W566" t="s">
        <v>59</v>
      </c>
      <c r="X566" t="s">
        <v>107</v>
      </c>
    </row>
    <row r="567" spans="2:24" x14ac:dyDescent="0.2">
      <c r="B567">
        <v>565</v>
      </c>
      <c r="C567" t="s">
        <v>931</v>
      </c>
      <c r="D567" s="5">
        <v>11</v>
      </c>
      <c r="G567">
        <v>3</v>
      </c>
      <c r="I567" s="6">
        <v>14.6</v>
      </c>
      <c r="J567" s="2">
        <v>464134</v>
      </c>
      <c r="K567" s="2">
        <v>626580.9</v>
      </c>
      <c r="L567" s="2">
        <v>600000</v>
      </c>
      <c r="M567" s="2" t="s">
        <v>173</v>
      </c>
      <c r="O567" s="3">
        <v>45733</v>
      </c>
      <c r="Q567" t="s">
        <v>57</v>
      </c>
      <c r="R567" t="s">
        <v>58</v>
      </c>
      <c r="S567" s="9" t="s">
        <v>766</v>
      </c>
      <c r="T567" t="s">
        <v>51</v>
      </c>
      <c r="U567" t="s">
        <v>68</v>
      </c>
      <c r="W567" t="s">
        <v>59</v>
      </c>
      <c r="X567" t="s">
        <v>107</v>
      </c>
    </row>
    <row r="568" spans="2:24" x14ac:dyDescent="0.2">
      <c r="B568">
        <v>566</v>
      </c>
      <c r="C568" t="s">
        <v>931</v>
      </c>
      <c r="D568" s="5">
        <v>11</v>
      </c>
      <c r="G568">
        <v>1</v>
      </c>
      <c r="I568" s="6">
        <v>14.2</v>
      </c>
      <c r="J568" s="2">
        <v>451418</v>
      </c>
      <c r="K568" s="2">
        <v>451418</v>
      </c>
      <c r="L568" s="2">
        <v>600000</v>
      </c>
      <c r="M568" s="2" t="s">
        <v>173</v>
      </c>
      <c r="O568" s="3">
        <v>45727</v>
      </c>
      <c r="Q568" t="s">
        <v>57</v>
      </c>
      <c r="R568" t="s">
        <v>58</v>
      </c>
      <c r="S568" s="9" t="s">
        <v>779</v>
      </c>
      <c r="T568" t="s">
        <v>51</v>
      </c>
      <c r="U568" t="s">
        <v>68</v>
      </c>
      <c r="W568" t="s">
        <v>59</v>
      </c>
      <c r="X568" t="s">
        <v>107</v>
      </c>
    </row>
    <row r="569" spans="2:24" x14ac:dyDescent="0.2">
      <c r="B569">
        <v>567</v>
      </c>
      <c r="C569" t="s">
        <v>931</v>
      </c>
      <c r="D569" s="5">
        <v>11</v>
      </c>
      <c r="G569">
        <v>2</v>
      </c>
      <c r="I569" s="6">
        <v>14.5</v>
      </c>
      <c r="J569" s="2">
        <v>460955</v>
      </c>
      <c r="K569" s="2">
        <v>460955</v>
      </c>
      <c r="L569" s="2">
        <v>600000</v>
      </c>
      <c r="M569" s="2" t="s">
        <v>173</v>
      </c>
      <c r="O569" s="3">
        <v>45727</v>
      </c>
      <c r="Q569" t="s">
        <v>57</v>
      </c>
      <c r="R569" t="s">
        <v>58</v>
      </c>
      <c r="S569" s="9" t="s">
        <v>780</v>
      </c>
      <c r="T569" t="s">
        <v>51</v>
      </c>
      <c r="U569" t="s">
        <v>68</v>
      </c>
      <c r="W569" t="s">
        <v>59</v>
      </c>
      <c r="X569" t="s">
        <v>107</v>
      </c>
    </row>
    <row r="570" spans="2:24" x14ac:dyDescent="0.2">
      <c r="B570">
        <v>568</v>
      </c>
      <c r="C570" t="s">
        <v>931</v>
      </c>
      <c r="D570" s="5">
        <v>11</v>
      </c>
      <c r="G570">
        <v>2</v>
      </c>
      <c r="I570" s="6">
        <v>14.2</v>
      </c>
      <c r="J570" s="2">
        <v>451418</v>
      </c>
      <c r="K570" s="2">
        <v>451418</v>
      </c>
      <c r="L570" s="2">
        <v>600000</v>
      </c>
      <c r="M570" s="2" t="s">
        <v>173</v>
      </c>
      <c r="O570" s="3">
        <v>45727</v>
      </c>
      <c r="Q570" t="s">
        <v>57</v>
      </c>
      <c r="R570" t="s">
        <v>58</v>
      </c>
      <c r="S570" s="9" t="s">
        <v>750</v>
      </c>
      <c r="T570" t="s">
        <v>51</v>
      </c>
      <c r="U570" t="s">
        <v>68</v>
      </c>
      <c r="W570" t="s">
        <v>59</v>
      </c>
      <c r="X570" t="s">
        <v>107</v>
      </c>
    </row>
    <row r="571" spans="2:24" x14ac:dyDescent="0.2">
      <c r="B571">
        <v>569</v>
      </c>
      <c r="C571" t="s">
        <v>931</v>
      </c>
      <c r="D571" s="5">
        <v>11</v>
      </c>
      <c r="G571">
        <v>2</v>
      </c>
      <c r="I571" s="6">
        <v>14.5</v>
      </c>
      <c r="J571" s="2">
        <v>460955</v>
      </c>
      <c r="K571" s="2">
        <v>460955</v>
      </c>
      <c r="L571" s="2">
        <v>600000</v>
      </c>
      <c r="M571" s="2" t="s">
        <v>173</v>
      </c>
      <c r="O571" s="3">
        <v>45727</v>
      </c>
      <c r="Q571" t="s">
        <v>57</v>
      </c>
      <c r="R571" t="s">
        <v>58</v>
      </c>
      <c r="S571" s="9" t="s">
        <v>755</v>
      </c>
      <c r="T571" t="s">
        <v>51</v>
      </c>
      <c r="U571" t="s">
        <v>68</v>
      </c>
      <c r="W571" t="s">
        <v>59</v>
      </c>
      <c r="X571" t="s">
        <v>107</v>
      </c>
    </row>
    <row r="572" spans="2:24" x14ac:dyDescent="0.2">
      <c r="B572">
        <v>570</v>
      </c>
      <c r="C572" t="s">
        <v>931</v>
      </c>
      <c r="D572" s="5">
        <v>11</v>
      </c>
      <c r="G572">
        <v>2</v>
      </c>
      <c r="I572" s="6">
        <v>14.5</v>
      </c>
      <c r="J572" s="2">
        <v>460955</v>
      </c>
      <c r="K572" s="2" t="s">
        <v>15</v>
      </c>
      <c r="L572" s="2">
        <v>600000</v>
      </c>
      <c r="M572" s="2" t="s">
        <v>173</v>
      </c>
      <c r="O572" s="3">
        <v>45727</v>
      </c>
      <c r="Q572" t="s">
        <v>57</v>
      </c>
      <c r="R572" t="s">
        <v>58</v>
      </c>
      <c r="S572" s="9" t="s">
        <v>790</v>
      </c>
      <c r="T572" t="s">
        <v>51</v>
      </c>
      <c r="U572" t="s">
        <v>68</v>
      </c>
      <c r="W572" t="s">
        <v>59</v>
      </c>
      <c r="X572" t="s">
        <v>107</v>
      </c>
    </row>
    <row r="573" spans="2:24" x14ac:dyDescent="0.2">
      <c r="B573">
        <v>571</v>
      </c>
      <c r="C573" t="s">
        <v>931</v>
      </c>
      <c r="D573" s="5">
        <v>11</v>
      </c>
      <c r="G573">
        <v>2</v>
      </c>
      <c r="I573" s="6">
        <v>14.2</v>
      </c>
      <c r="J573" s="2">
        <v>451418</v>
      </c>
      <c r="K573" s="2">
        <v>451418</v>
      </c>
      <c r="L573" s="2">
        <v>600000</v>
      </c>
      <c r="M573" s="2" t="s">
        <v>173</v>
      </c>
      <c r="O573" s="3">
        <v>45727</v>
      </c>
      <c r="Q573" t="s">
        <v>57</v>
      </c>
      <c r="R573" t="s">
        <v>58</v>
      </c>
      <c r="S573" s="9" t="s">
        <v>791</v>
      </c>
      <c r="T573" t="s">
        <v>51</v>
      </c>
      <c r="U573" t="s">
        <v>68</v>
      </c>
      <c r="W573" t="s">
        <v>59</v>
      </c>
      <c r="X573" t="s">
        <v>107</v>
      </c>
    </row>
    <row r="574" spans="2:24" x14ac:dyDescent="0.2">
      <c r="B574">
        <v>572</v>
      </c>
      <c r="C574" t="s">
        <v>931</v>
      </c>
      <c r="D574" s="5">
        <v>11</v>
      </c>
      <c r="G574">
        <v>2</v>
      </c>
      <c r="I574" s="6">
        <v>14.2</v>
      </c>
      <c r="J574" s="2">
        <v>451418</v>
      </c>
      <c r="K574" s="2" t="s">
        <v>15</v>
      </c>
      <c r="L574" s="2">
        <v>600000</v>
      </c>
      <c r="M574" s="2" t="s">
        <v>173</v>
      </c>
      <c r="O574" s="3">
        <v>45727</v>
      </c>
      <c r="Q574" t="s">
        <v>57</v>
      </c>
      <c r="R574" t="s">
        <v>58</v>
      </c>
      <c r="S574" s="9" t="s">
        <v>792</v>
      </c>
      <c r="T574" t="s">
        <v>51</v>
      </c>
      <c r="U574" t="s">
        <v>68</v>
      </c>
      <c r="W574" t="s">
        <v>59</v>
      </c>
      <c r="X574" t="s">
        <v>107</v>
      </c>
    </row>
    <row r="575" spans="2:24" x14ac:dyDescent="0.2">
      <c r="B575">
        <v>573</v>
      </c>
      <c r="C575" t="s">
        <v>931</v>
      </c>
      <c r="D575" s="5">
        <v>11</v>
      </c>
      <c r="G575">
        <v>2</v>
      </c>
      <c r="I575" s="6">
        <v>14.5</v>
      </c>
      <c r="J575" s="2">
        <v>460955</v>
      </c>
      <c r="K575" s="2" t="s">
        <v>15</v>
      </c>
      <c r="L575" s="2">
        <v>600000</v>
      </c>
      <c r="M575" s="2" t="s">
        <v>173</v>
      </c>
      <c r="O575" s="3">
        <v>45727</v>
      </c>
      <c r="Q575" t="s">
        <v>57</v>
      </c>
      <c r="R575" t="s">
        <v>58</v>
      </c>
      <c r="S575" s="9" t="s">
        <v>793</v>
      </c>
      <c r="T575" t="s">
        <v>51</v>
      </c>
      <c r="U575" t="s">
        <v>68</v>
      </c>
      <c r="W575" t="s">
        <v>59</v>
      </c>
      <c r="X575" t="s">
        <v>107</v>
      </c>
    </row>
    <row r="576" spans="2:24" x14ac:dyDescent="0.2">
      <c r="B576">
        <v>574</v>
      </c>
      <c r="C576" t="s">
        <v>931</v>
      </c>
      <c r="D576" s="5">
        <v>11</v>
      </c>
      <c r="G576">
        <v>2</v>
      </c>
      <c r="I576" s="6">
        <v>14.5</v>
      </c>
      <c r="J576" s="2">
        <v>460955</v>
      </c>
      <c r="K576" s="2">
        <v>460955</v>
      </c>
      <c r="L576" s="2">
        <v>600000</v>
      </c>
      <c r="M576" s="2" t="s">
        <v>173</v>
      </c>
      <c r="O576" s="3">
        <v>45727</v>
      </c>
      <c r="Q576" t="s">
        <v>57</v>
      </c>
      <c r="R576" t="s">
        <v>58</v>
      </c>
      <c r="S576" s="9" t="s">
        <v>794</v>
      </c>
      <c r="T576" t="s">
        <v>51</v>
      </c>
      <c r="U576" t="s">
        <v>68</v>
      </c>
      <c r="W576" t="s">
        <v>59</v>
      </c>
      <c r="X576" t="s">
        <v>107</v>
      </c>
    </row>
    <row r="577" spans="2:25" x14ac:dyDescent="0.2">
      <c r="B577">
        <v>575</v>
      </c>
      <c r="C577" t="s">
        <v>931</v>
      </c>
      <c r="D577" s="5">
        <v>11</v>
      </c>
      <c r="G577">
        <v>2</v>
      </c>
      <c r="I577" s="6">
        <v>14.5</v>
      </c>
      <c r="J577" s="2">
        <v>460955</v>
      </c>
      <c r="K577" s="2">
        <v>460955</v>
      </c>
      <c r="L577" s="2">
        <v>600000</v>
      </c>
      <c r="M577" s="2" t="s">
        <v>173</v>
      </c>
      <c r="O577" s="3">
        <v>45727</v>
      </c>
      <c r="Q577" t="s">
        <v>57</v>
      </c>
      <c r="R577" t="s">
        <v>58</v>
      </c>
      <c r="S577" s="9" t="s">
        <v>795</v>
      </c>
      <c r="T577" t="s">
        <v>51</v>
      </c>
      <c r="U577" t="s">
        <v>68</v>
      </c>
      <c r="W577" t="s">
        <v>59</v>
      </c>
      <c r="X577" t="s">
        <v>107</v>
      </c>
    </row>
    <row r="578" spans="2:25" x14ac:dyDescent="0.2">
      <c r="B578">
        <v>576</v>
      </c>
      <c r="C578" t="s">
        <v>931</v>
      </c>
      <c r="D578" s="5">
        <v>11</v>
      </c>
      <c r="G578">
        <v>2</v>
      </c>
      <c r="I578" s="6">
        <v>14.5</v>
      </c>
      <c r="J578" s="2">
        <v>460955</v>
      </c>
      <c r="K578" s="2">
        <v>460955</v>
      </c>
      <c r="L578" s="2">
        <v>600000</v>
      </c>
      <c r="M578" s="2" t="s">
        <v>173</v>
      </c>
      <c r="O578" s="3">
        <v>45727</v>
      </c>
      <c r="Q578" t="s">
        <v>57</v>
      </c>
      <c r="R578" t="s">
        <v>58</v>
      </c>
      <c r="S578" s="9" t="s">
        <v>796</v>
      </c>
      <c r="T578" t="s">
        <v>51</v>
      </c>
      <c r="U578" t="s">
        <v>68</v>
      </c>
      <c r="W578" t="s">
        <v>59</v>
      </c>
      <c r="X578" t="s">
        <v>107</v>
      </c>
    </row>
    <row r="579" spans="2:25" x14ac:dyDescent="0.2">
      <c r="B579">
        <v>577</v>
      </c>
      <c r="C579" t="s">
        <v>931</v>
      </c>
      <c r="D579" s="5">
        <v>11</v>
      </c>
      <c r="G579">
        <v>2</v>
      </c>
      <c r="I579" s="6">
        <v>14.5</v>
      </c>
      <c r="J579" s="2">
        <v>460955</v>
      </c>
      <c r="K579" s="2">
        <v>460955</v>
      </c>
      <c r="L579" s="2">
        <v>600000</v>
      </c>
      <c r="M579" s="2" t="s">
        <v>173</v>
      </c>
      <c r="O579" s="3">
        <v>45727</v>
      </c>
      <c r="Q579" t="s">
        <v>57</v>
      </c>
      <c r="R579" t="s">
        <v>58</v>
      </c>
      <c r="S579" s="9" t="s">
        <v>797</v>
      </c>
      <c r="T579" t="s">
        <v>51</v>
      </c>
      <c r="U579" t="s">
        <v>68</v>
      </c>
      <c r="W579" t="s">
        <v>59</v>
      </c>
      <c r="X579" t="s">
        <v>107</v>
      </c>
    </row>
    <row r="580" spans="2:25" x14ac:dyDescent="0.2">
      <c r="B580">
        <v>578</v>
      </c>
      <c r="C580" t="s">
        <v>931</v>
      </c>
      <c r="D580" s="5">
        <v>11</v>
      </c>
      <c r="I580" s="6">
        <v>14.5</v>
      </c>
      <c r="J580" s="2">
        <v>460955</v>
      </c>
      <c r="K580" s="2" t="s">
        <v>15</v>
      </c>
      <c r="L580" s="2">
        <v>600000</v>
      </c>
      <c r="M580" s="2" t="s">
        <v>173</v>
      </c>
      <c r="O580" s="3">
        <v>45727</v>
      </c>
      <c r="Q580" t="s">
        <v>57</v>
      </c>
      <c r="R580" t="s">
        <v>58</v>
      </c>
      <c r="S580" s="9" t="s">
        <v>798</v>
      </c>
      <c r="T580" t="s">
        <v>51</v>
      </c>
      <c r="U580" t="s">
        <v>68</v>
      </c>
      <c r="W580" t="s">
        <v>59</v>
      </c>
      <c r="X580" t="s">
        <v>107</v>
      </c>
    </row>
    <row r="581" spans="2:25" x14ac:dyDescent="0.2">
      <c r="B581">
        <v>579</v>
      </c>
      <c r="C581" t="s">
        <v>931</v>
      </c>
      <c r="D581" s="5">
        <v>11</v>
      </c>
      <c r="I581" s="6">
        <v>14.4</v>
      </c>
      <c r="J581" s="2">
        <v>460955</v>
      </c>
      <c r="K581" s="2">
        <v>460955</v>
      </c>
      <c r="L581" s="2">
        <v>600000</v>
      </c>
      <c r="M581" s="2" t="s">
        <v>173</v>
      </c>
      <c r="O581" s="3">
        <v>45727</v>
      </c>
      <c r="Q581" t="s">
        <v>57</v>
      </c>
      <c r="R581" t="s">
        <v>58</v>
      </c>
      <c r="S581" s="9" t="s">
        <v>799</v>
      </c>
      <c r="T581" t="s">
        <v>51</v>
      </c>
      <c r="U581" t="s">
        <v>68</v>
      </c>
      <c r="W581" t="s">
        <v>59</v>
      </c>
      <c r="X581" t="s">
        <v>107</v>
      </c>
    </row>
    <row r="582" spans="2:25" x14ac:dyDescent="0.2">
      <c r="B582">
        <v>580</v>
      </c>
      <c r="C582" t="s">
        <v>931</v>
      </c>
      <c r="D582" s="5">
        <v>11</v>
      </c>
      <c r="G582">
        <v>3</v>
      </c>
      <c r="I582" s="6">
        <v>14.5</v>
      </c>
      <c r="J582" s="2">
        <v>460955</v>
      </c>
      <c r="K582" s="2">
        <v>460955</v>
      </c>
      <c r="L582" s="2">
        <v>600000</v>
      </c>
      <c r="M582" s="2" t="s">
        <v>173</v>
      </c>
      <c r="O582" s="3">
        <v>45727</v>
      </c>
      <c r="Q582" t="s">
        <v>57</v>
      </c>
      <c r="R582" t="s">
        <v>58</v>
      </c>
      <c r="S582" s="9" t="s">
        <v>800</v>
      </c>
      <c r="T582" t="s">
        <v>51</v>
      </c>
      <c r="U582" t="s">
        <v>68</v>
      </c>
      <c r="W582" t="s">
        <v>59</v>
      </c>
      <c r="X582" t="s">
        <v>107</v>
      </c>
    </row>
    <row r="583" spans="2:25" x14ac:dyDescent="0.2">
      <c r="B583">
        <v>581</v>
      </c>
      <c r="C583" t="s">
        <v>931</v>
      </c>
      <c r="D583" s="5">
        <v>11</v>
      </c>
      <c r="G583">
        <v>5</v>
      </c>
      <c r="I583" s="6">
        <v>14.5</v>
      </c>
      <c r="J583" s="2">
        <v>460955</v>
      </c>
      <c r="K583" s="2">
        <v>460955</v>
      </c>
      <c r="L583" s="2">
        <v>600000</v>
      </c>
      <c r="M583" s="2" t="s">
        <v>173</v>
      </c>
      <c r="O583" s="3">
        <v>45727</v>
      </c>
      <c r="Q583" t="s">
        <v>57</v>
      </c>
      <c r="R583" t="s">
        <v>58</v>
      </c>
      <c r="S583" s="9" t="s">
        <v>801</v>
      </c>
      <c r="T583" t="s">
        <v>51</v>
      </c>
      <c r="U583" t="s">
        <v>68</v>
      </c>
      <c r="W583" t="s">
        <v>59</v>
      </c>
      <c r="X583" t="s">
        <v>107</v>
      </c>
    </row>
    <row r="584" spans="2:25" x14ac:dyDescent="0.2">
      <c r="B584">
        <v>582</v>
      </c>
      <c r="C584" t="s">
        <v>932</v>
      </c>
      <c r="D584" t="s">
        <v>75</v>
      </c>
      <c r="G584">
        <v>1</v>
      </c>
      <c r="I584" s="6">
        <v>16</v>
      </c>
      <c r="J584" s="2">
        <v>799000</v>
      </c>
      <c r="K584" s="2" t="s">
        <v>15</v>
      </c>
      <c r="L584" s="2">
        <v>800000</v>
      </c>
      <c r="M584" s="2" t="s">
        <v>173</v>
      </c>
      <c r="N584" s="2">
        <v>119850</v>
      </c>
      <c r="O584" s="3">
        <v>45733</v>
      </c>
      <c r="Q584" t="s">
        <v>8</v>
      </c>
      <c r="R584" t="s">
        <v>9</v>
      </c>
      <c r="S584" s="9" t="s">
        <v>743</v>
      </c>
      <c r="T584" t="s">
        <v>51</v>
      </c>
      <c r="U584" t="s">
        <v>53</v>
      </c>
      <c r="W584" t="s">
        <v>24</v>
      </c>
      <c r="X584" t="s">
        <v>33</v>
      </c>
      <c r="Y584" t="s">
        <v>154</v>
      </c>
    </row>
    <row r="585" spans="2:25" x14ac:dyDescent="0.2">
      <c r="B585">
        <v>583</v>
      </c>
      <c r="C585" t="s">
        <v>933</v>
      </c>
      <c r="D585" s="5">
        <v>2</v>
      </c>
      <c r="E585">
        <v>3</v>
      </c>
      <c r="H585" s="10" t="s">
        <v>744</v>
      </c>
      <c r="I585" s="6">
        <v>24</v>
      </c>
      <c r="J585" s="2">
        <v>2719800</v>
      </c>
      <c r="K585" s="2" t="s">
        <v>15</v>
      </c>
      <c r="L585" s="2">
        <v>800000</v>
      </c>
      <c r="M585" s="2" t="s">
        <v>173</v>
      </c>
      <c r="O585" s="3">
        <v>45730</v>
      </c>
      <c r="Q585" t="s">
        <v>8</v>
      </c>
      <c r="R585" t="s">
        <v>9</v>
      </c>
      <c r="S585" s="9" t="s">
        <v>745</v>
      </c>
      <c r="T585" t="s">
        <v>51</v>
      </c>
      <c r="U585" t="s">
        <v>68</v>
      </c>
      <c r="W585" t="s">
        <v>24</v>
      </c>
      <c r="X585" t="s">
        <v>33</v>
      </c>
    </row>
    <row r="586" spans="2:25" x14ac:dyDescent="0.2">
      <c r="B586">
        <v>584</v>
      </c>
      <c r="C586" t="s">
        <v>934</v>
      </c>
      <c r="D586" s="5">
        <v>6</v>
      </c>
      <c r="E586">
        <v>5</v>
      </c>
      <c r="I586" s="6">
        <v>18.600000000000001</v>
      </c>
      <c r="J586" s="2">
        <v>531505</v>
      </c>
      <c r="K586" s="2" t="s">
        <v>15</v>
      </c>
      <c r="L586" s="2">
        <v>800000</v>
      </c>
      <c r="M586" s="2" t="s">
        <v>173</v>
      </c>
      <c r="O586" s="3">
        <v>45733</v>
      </c>
      <c r="Q586" t="s">
        <v>8</v>
      </c>
      <c r="R586" t="s">
        <v>9</v>
      </c>
      <c r="S586" s="9" t="s">
        <v>16</v>
      </c>
      <c r="T586" t="s">
        <v>17</v>
      </c>
      <c r="U586" t="s">
        <v>53</v>
      </c>
      <c r="W586" t="s">
        <v>24</v>
      </c>
      <c r="X586" t="s">
        <v>33</v>
      </c>
    </row>
    <row r="587" spans="2:25" x14ac:dyDescent="0.2">
      <c r="B587">
        <v>585</v>
      </c>
      <c r="C587" t="s">
        <v>935</v>
      </c>
      <c r="D587" s="5">
        <v>21</v>
      </c>
      <c r="E587">
        <v>5</v>
      </c>
      <c r="H587">
        <v>261</v>
      </c>
      <c r="I587" s="6">
        <v>16.2</v>
      </c>
      <c r="J587" s="2">
        <v>1117750</v>
      </c>
      <c r="K587" s="2" t="s">
        <v>15</v>
      </c>
      <c r="L587" s="2">
        <v>1200000</v>
      </c>
      <c r="M587" s="2" t="s">
        <v>173</v>
      </c>
      <c r="O587" s="3">
        <v>45730</v>
      </c>
      <c r="Q587" t="s">
        <v>8</v>
      </c>
      <c r="R587" t="s">
        <v>9</v>
      </c>
      <c r="S587" s="9" t="s">
        <v>31</v>
      </c>
      <c r="T587" t="s">
        <v>12</v>
      </c>
      <c r="U587" t="s">
        <v>53</v>
      </c>
      <c r="W587" t="s">
        <v>24</v>
      </c>
      <c r="X587" t="s">
        <v>33</v>
      </c>
    </row>
    <row r="588" spans="2:25" x14ac:dyDescent="0.2">
      <c r="B588">
        <v>586</v>
      </c>
      <c r="C588" t="s">
        <v>936</v>
      </c>
      <c r="D588" s="5">
        <v>44</v>
      </c>
      <c r="E588">
        <v>1</v>
      </c>
      <c r="G588">
        <v>3</v>
      </c>
      <c r="H588">
        <v>182</v>
      </c>
      <c r="I588" s="6">
        <v>19</v>
      </c>
      <c r="J588" s="2">
        <v>784700</v>
      </c>
      <c r="K588" s="2">
        <v>1294755</v>
      </c>
      <c r="L588" s="2">
        <v>800000</v>
      </c>
      <c r="M588" s="2" t="s">
        <v>173</v>
      </c>
      <c r="O588" s="3">
        <v>45730</v>
      </c>
      <c r="Q588" t="s">
        <v>57</v>
      </c>
      <c r="R588" t="s">
        <v>58</v>
      </c>
      <c r="S588" s="9" t="s">
        <v>746</v>
      </c>
      <c r="T588" t="s">
        <v>51</v>
      </c>
      <c r="U588" t="s">
        <v>68</v>
      </c>
      <c r="W588" t="s">
        <v>59</v>
      </c>
      <c r="X588" t="s">
        <v>107</v>
      </c>
    </row>
    <row r="589" spans="2:25" x14ac:dyDescent="0.2">
      <c r="B589">
        <v>587</v>
      </c>
      <c r="C589" t="s">
        <v>936</v>
      </c>
      <c r="D589" s="5">
        <v>44</v>
      </c>
      <c r="E589">
        <v>1</v>
      </c>
      <c r="G589">
        <v>2</v>
      </c>
      <c r="H589">
        <v>87</v>
      </c>
      <c r="I589" s="6">
        <v>20.8</v>
      </c>
      <c r="J589" s="2">
        <v>859040</v>
      </c>
      <c r="K589" s="2">
        <v>1374464</v>
      </c>
      <c r="L589" s="2">
        <v>800000</v>
      </c>
      <c r="M589" s="2" t="s">
        <v>173</v>
      </c>
      <c r="O589" s="3">
        <v>45730</v>
      </c>
      <c r="Q589" t="s">
        <v>57</v>
      </c>
      <c r="R589" t="s">
        <v>58</v>
      </c>
      <c r="S589" s="9" t="s">
        <v>747</v>
      </c>
      <c r="T589" t="s">
        <v>51</v>
      </c>
      <c r="U589" t="s">
        <v>68</v>
      </c>
      <c r="W589" t="s">
        <v>59</v>
      </c>
      <c r="X589" t="s">
        <v>107</v>
      </c>
    </row>
    <row r="590" spans="2:25" x14ac:dyDescent="0.2">
      <c r="B590">
        <v>588</v>
      </c>
      <c r="C590" t="s">
        <v>878</v>
      </c>
      <c r="D590" s="5">
        <v>26</v>
      </c>
      <c r="E590">
        <v>3</v>
      </c>
      <c r="I590" s="6">
        <v>14.8</v>
      </c>
      <c r="J590" s="2">
        <v>1245612.3999999999</v>
      </c>
      <c r="K590" s="2" t="s">
        <v>15</v>
      </c>
      <c r="L590" s="2">
        <v>1100000</v>
      </c>
      <c r="M590" s="2" t="s">
        <v>173</v>
      </c>
      <c r="O590" s="3">
        <v>45730</v>
      </c>
      <c r="Q590" t="s">
        <v>57</v>
      </c>
      <c r="R590" t="s">
        <v>58</v>
      </c>
      <c r="S590" s="9" t="s">
        <v>767</v>
      </c>
      <c r="T590" t="s">
        <v>12</v>
      </c>
      <c r="U590" t="s">
        <v>53</v>
      </c>
      <c r="W590" t="s">
        <v>59</v>
      </c>
      <c r="X590" t="s">
        <v>107</v>
      </c>
    </row>
    <row r="591" spans="2:25" x14ac:dyDescent="0.2">
      <c r="B591">
        <v>589</v>
      </c>
      <c r="C591" t="s">
        <v>878</v>
      </c>
      <c r="D591" s="5">
        <v>26</v>
      </c>
      <c r="E591">
        <v>3</v>
      </c>
      <c r="I591" s="6">
        <v>14.9</v>
      </c>
      <c r="J591" s="2">
        <v>1254028.7</v>
      </c>
      <c r="K591" s="2" t="s">
        <v>15</v>
      </c>
      <c r="L591" s="2">
        <v>1100000</v>
      </c>
      <c r="M591" s="2" t="s">
        <v>173</v>
      </c>
      <c r="O591" s="3">
        <v>45730</v>
      </c>
      <c r="Q591" t="s">
        <v>57</v>
      </c>
      <c r="R591" t="s">
        <v>58</v>
      </c>
      <c r="S591" s="9" t="s">
        <v>768</v>
      </c>
      <c r="T591" t="s">
        <v>12</v>
      </c>
      <c r="U591" t="s">
        <v>53</v>
      </c>
      <c r="W591" t="s">
        <v>59</v>
      </c>
      <c r="X591" t="s">
        <v>107</v>
      </c>
    </row>
    <row r="592" spans="2:25" x14ac:dyDescent="0.2">
      <c r="B592">
        <v>590</v>
      </c>
      <c r="C592" t="s">
        <v>878</v>
      </c>
      <c r="D592" s="5">
        <v>26</v>
      </c>
      <c r="E592">
        <v>3</v>
      </c>
      <c r="I592" s="6">
        <v>16.100000000000001</v>
      </c>
      <c r="J592" s="2">
        <v>1355024.3</v>
      </c>
      <c r="K592" s="2" t="s">
        <v>15</v>
      </c>
      <c r="L592" s="2">
        <v>1100000</v>
      </c>
      <c r="M592" s="2" t="s">
        <v>173</v>
      </c>
      <c r="O592" s="3">
        <v>45730</v>
      </c>
      <c r="Q592" t="s">
        <v>57</v>
      </c>
      <c r="R592" t="s">
        <v>58</v>
      </c>
      <c r="S592" s="9" t="s">
        <v>769</v>
      </c>
      <c r="T592" t="s">
        <v>12</v>
      </c>
      <c r="U592" t="s">
        <v>53</v>
      </c>
      <c r="W592" t="s">
        <v>59</v>
      </c>
      <c r="X592" t="s">
        <v>107</v>
      </c>
    </row>
    <row r="593" spans="2:24" x14ac:dyDescent="0.2">
      <c r="B593">
        <v>591</v>
      </c>
      <c r="C593" t="s">
        <v>878</v>
      </c>
      <c r="D593" s="5">
        <v>26</v>
      </c>
      <c r="E593">
        <v>3</v>
      </c>
      <c r="I593" s="6">
        <v>14.9</v>
      </c>
      <c r="J593" s="2">
        <v>1254028.7</v>
      </c>
      <c r="K593" s="2" t="s">
        <v>15</v>
      </c>
      <c r="L593" s="2">
        <v>1100000</v>
      </c>
      <c r="M593" s="2" t="s">
        <v>173</v>
      </c>
      <c r="O593" s="3">
        <v>45730</v>
      </c>
      <c r="Q593" t="s">
        <v>57</v>
      </c>
      <c r="R593" t="s">
        <v>58</v>
      </c>
      <c r="S593" s="9" t="s">
        <v>770</v>
      </c>
      <c r="T593" t="s">
        <v>12</v>
      </c>
      <c r="U593" t="s">
        <v>53</v>
      </c>
      <c r="W593" t="s">
        <v>59</v>
      </c>
      <c r="X593" t="s">
        <v>107</v>
      </c>
    </row>
    <row r="594" spans="2:24" x14ac:dyDescent="0.2">
      <c r="B594">
        <v>592</v>
      </c>
      <c r="C594" t="s">
        <v>878</v>
      </c>
      <c r="D594" s="5">
        <v>26</v>
      </c>
      <c r="E594">
        <v>3</v>
      </c>
      <c r="H594">
        <v>94</v>
      </c>
      <c r="I594" s="6">
        <v>15</v>
      </c>
      <c r="J594" s="2">
        <v>1337000</v>
      </c>
      <c r="K594" s="2">
        <v>1604400</v>
      </c>
      <c r="L594" s="2">
        <v>1100000</v>
      </c>
      <c r="M594" s="2" t="s">
        <v>173</v>
      </c>
      <c r="O594" s="3">
        <v>45726</v>
      </c>
      <c r="Q594" t="s">
        <v>57</v>
      </c>
      <c r="R594" t="s">
        <v>58</v>
      </c>
      <c r="S594" s="9" t="s">
        <v>414</v>
      </c>
      <c r="T594" t="s">
        <v>12</v>
      </c>
      <c r="U594" t="s">
        <v>53</v>
      </c>
      <c r="W594" t="s">
        <v>59</v>
      </c>
      <c r="X594" t="s">
        <v>107</v>
      </c>
    </row>
    <row r="595" spans="2:24" x14ac:dyDescent="0.2">
      <c r="B595">
        <v>593</v>
      </c>
      <c r="C595" t="s">
        <v>937</v>
      </c>
      <c r="D595" t="s">
        <v>771</v>
      </c>
      <c r="H595">
        <v>54</v>
      </c>
      <c r="I595" s="6">
        <v>16.7</v>
      </c>
      <c r="J595" s="2">
        <v>1251800</v>
      </c>
      <c r="K595" s="2" t="s">
        <v>15</v>
      </c>
      <c r="L595" s="2">
        <v>1200000</v>
      </c>
      <c r="M595" s="2" t="s">
        <v>173</v>
      </c>
      <c r="O595" s="3">
        <v>45728</v>
      </c>
      <c r="Q595" t="s">
        <v>19</v>
      </c>
      <c r="S595" s="9" t="s">
        <v>772</v>
      </c>
      <c r="T595" t="s">
        <v>51</v>
      </c>
      <c r="U595" t="s">
        <v>53</v>
      </c>
      <c r="W595" t="s">
        <v>24</v>
      </c>
      <c r="X595" t="s">
        <v>33</v>
      </c>
    </row>
    <row r="596" spans="2:24" x14ac:dyDescent="0.2">
      <c r="B596">
        <v>594</v>
      </c>
      <c r="C596" t="s">
        <v>938</v>
      </c>
      <c r="D596" s="5">
        <v>24</v>
      </c>
      <c r="E596">
        <v>1</v>
      </c>
      <c r="I596" s="6">
        <v>17</v>
      </c>
      <c r="J596" s="2">
        <v>1193800</v>
      </c>
      <c r="K596" s="2" t="s">
        <v>15</v>
      </c>
      <c r="L596" s="2">
        <v>1200000</v>
      </c>
      <c r="M596" s="2" t="s">
        <v>173</v>
      </c>
      <c r="O596" s="3">
        <v>45728</v>
      </c>
      <c r="Q596" t="s">
        <v>19</v>
      </c>
      <c r="S596" s="9" t="s">
        <v>773</v>
      </c>
      <c r="T596" t="s">
        <v>12</v>
      </c>
      <c r="U596" t="s">
        <v>53</v>
      </c>
      <c r="W596" t="s">
        <v>24</v>
      </c>
      <c r="X596" t="s">
        <v>33</v>
      </c>
    </row>
    <row r="597" spans="2:24" x14ac:dyDescent="0.2">
      <c r="B597">
        <v>595</v>
      </c>
      <c r="C597" t="s">
        <v>855</v>
      </c>
      <c r="D597" s="5">
        <v>3</v>
      </c>
      <c r="I597" s="6">
        <v>12.5</v>
      </c>
      <c r="J597" s="2">
        <v>1817300</v>
      </c>
      <c r="K597" s="2" t="s">
        <v>15</v>
      </c>
      <c r="L597" s="2">
        <v>3000000</v>
      </c>
      <c r="M597" s="2" t="s">
        <v>173</v>
      </c>
      <c r="O597" s="3">
        <v>45728</v>
      </c>
      <c r="Q597" t="s">
        <v>19</v>
      </c>
      <c r="S597" s="9" t="s">
        <v>242</v>
      </c>
      <c r="T597" t="s">
        <v>12</v>
      </c>
      <c r="U597" t="s">
        <v>53</v>
      </c>
      <c r="W597" t="s">
        <v>24</v>
      </c>
      <c r="X597" t="s">
        <v>33</v>
      </c>
    </row>
    <row r="598" spans="2:24" x14ac:dyDescent="0.2">
      <c r="B598">
        <v>596</v>
      </c>
      <c r="C598" t="s">
        <v>892</v>
      </c>
      <c r="D598" s="5">
        <v>23</v>
      </c>
      <c r="E598">
        <v>1</v>
      </c>
      <c r="G598">
        <v>6</v>
      </c>
      <c r="H598">
        <v>386</v>
      </c>
      <c r="I598" s="6">
        <v>18.899999999999999</v>
      </c>
      <c r="J598" s="2">
        <v>634247</v>
      </c>
      <c r="K598" s="2">
        <v>634247</v>
      </c>
      <c r="L598" s="2">
        <v>800000</v>
      </c>
      <c r="M598" s="2" t="s">
        <v>173</v>
      </c>
      <c r="O598" s="3">
        <v>45736</v>
      </c>
      <c r="Q598" t="s">
        <v>57</v>
      </c>
      <c r="R598" t="s">
        <v>133</v>
      </c>
      <c r="S598" s="9" t="s">
        <v>287</v>
      </c>
      <c r="T598" t="s">
        <v>51</v>
      </c>
      <c r="U598" t="s">
        <v>68</v>
      </c>
      <c r="W598" t="s">
        <v>59</v>
      </c>
      <c r="X598" t="s">
        <v>107</v>
      </c>
    </row>
    <row r="599" spans="2:24" x14ac:dyDescent="0.2">
      <c r="B599">
        <v>597</v>
      </c>
      <c r="C599" t="s">
        <v>896</v>
      </c>
      <c r="D599" s="5">
        <v>22</v>
      </c>
      <c r="G599">
        <v>1</v>
      </c>
      <c r="H599">
        <v>85</v>
      </c>
      <c r="I599" s="6">
        <v>17.100000000000001</v>
      </c>
      <c r="J599" s="2">
        <v>344760</v>
      </c>
      <c r="K599" s="2">
        <v>1447992</v>
      </c>
      <c r="L599" s="2">
        <v>400000</v>
      </c>
      <c r="M599" s="2" t="s">
        <v>173</v>
      </c>
      <c r="O599" s="3">
        <v>45734</v>
      </c>
      <c r="Q599" t="s">
        <v>57</v>
      </c>
      <c r="R599" t="s">
        <v>133</v>
      </c>
      <c r="S599" s="9" t="s">
        <v>774</v>
      </c>
      <c r="T599" t="s">
        <v>51</v>
      </c>
      <c r="U599" t="s">
        <v>68</v>
      </c>
      <c r="W599" t="s">
        <v>59</v>
      </c>
      <c r="X599" t="s">
        <v>107</v>
      </c>
    </row>
    <row r="600" spans="2:24" x14ac:dyDescent="0.2">
      <c r="B600">
        <v>598</v>
      </c>
      <c r="C600" t="s">
        <v>896</v>
      </c>
      <c r="D600" s="5">
        <v>22</v>
      </c>
      <c r="H600">
        <v>49</v>
      </c>
      <c r="I600" s="6">
        <v>13.6</v>
      </c>
      <c r="J600" s="2">
        <v>283560</v>
      </c>
      <c r="K600" s="2">
        <v>1247664</v>
      </c>
      <c r="L600" s="2">
        <v>400000</v>
      </c>
      <c r="M600" s="2" t="s">
        <v>173</v>
      </c>
      <c r="O600" s="3">
        <v>45734</v>
      </c>
      <c r="Q600" t="s">
        <v>57</v>
      </c>
      <c r="R600" t="s">
        <v>133</v>
      </c>
      <c r="S600" s="9" t="s">
        <v>775</v>
      </c>
      <c r="T600" t="s">
        <v>51</v>
      </c>
      <c r="U600" t="s">
        <v>68</v>
      </c>
      <c r="W600" t="s">
        <v>59</v>
      </c>
      <c r="X600" t="s">
        <v>107</v>
      </c>
    </row>
    <row r="601" spans="2:24" x14ac:dyDescent="0.2">
      <c r="B601">
        <v>599</v>
      </c>
      <c r="C601" t="s">
        <v>896</v>
      </c>
      <c r="D601" s="5">
        <v>22</v>
      </c>
      <c r="G601">
        <v>1</v>
      </c>
      <c r="H601">
        <v>90</v>
      </c>
      <c r="I601" s="6">
        <v>17.600000000000001</v>
      </c>
      <c r="J601" s="2">
        <v>359040</v>
      </c>
      <c r="K601" s="2">
        <v>1346400</v>
      </c>
      <c r="L601" s="2">
        <v>400000</v>
      </c>
      <c r="M601" s="2" t="s">
        <v>173</v>
      </c>
      <c r="O601" s="3">
        <v>45734</v>
      </c>
      <c r="Q601" t="s">
        <v>57</v>
      </c>
      <c r="R601" t="s">
        <v>133</v>
      </c>
      <c r="S601" s="9" t="s">
        <v>776</v>
      </c>
      <c r="T601" t="s">
        <v>51</v>
      </c>
      <c r="U601" t="s">
        <v>68</v>
      </c>
      <c r="W601" t="s">
        <v>59</v>
      </c>
      <c r="X601" t="s">
        <v>107</v>
      </c>
    </row>
    <row r="602" spans="2:24" x14ac:dyDescent="0.2">
      <c r="B602">
        <v>600</v>
      </c>
      <c r="C602" t="s">
        <v>896</v>
      </c>
      <c r="D602" s="5">
        <v>22</v>
      </c>
      <c r="G602">
        <v>1</v>
      </c>
      <c r="H602">
        <v>50</v>
      </c>
      <c r="I602" s="6">
        <v>17.3</v>
      </c>
      <c r="J602" s="2">
        <v>348840</v>
      </c>
      <c r="K602" s="2">
        <v>1098846</v>
      </c>
      <c r="L602" s="2">
        <v>400000</v>
      </c>
      <c r="M602" s="2" t="s">
        <v>173</v>
      </c>
      <c r="O602" s="3">
        <v>45734</v>
      </c>
      <c r="Q602" t="s">
        <v>57</v>
      </c>
      <c r="R602" t="s">
        <v>133</v>
      </c>
      <c r="S602" s="9" t="s">
        <v>777</v>
      </c>
      <c r="T602" t="s">
        <v>51</v>
      </c>
      <c r="U602" t="s">
        <v>68</v>
      </c>
      <c r="W602" t="s">
        <v>59</v>
      </c>
      <c r="X602" t="s">
        <v>107</v>
      </c>
    </row>
    <row r="603" spans="2:24" x14ac:dyDescent="0.2">
      <c r="B603">
        <v>601</v>
      </c>
      <c r="C603" t="s">
        <v>896</v>
      </c>
      <c r="D603" s="5">
        <v>22</v>
      </c>
      <c r="G603">
        <v>1</v>
      </c>
      <c r="H603">
        <v>86</v>
      </c>
      <c r="I603" s="6">
        <v>17.100000000000001</v>
      </c>
      <c r="J603" s="2">
        <v>336600</v>
      </c>
      <c r="K603" s="2">
        <v>1363230</v>
      </c>
      <c r="L603" s="2">
        <v>400000</v>
      </c>
      <c r="M603" s="2" t="s">
        <v>173</v>
      </c>
      <c r="O603" s="3">
        <v>45734</v>
      </c>
      <c r="Q603" t="s">
        <v>57</v>
      </c>
      <c r="R603" t="s">
        <v>133</v>
      </c>
      <c r="S603" s="9" t="s">
        <v>778</v>
      </c>
      <c r="T603" t="s">
        <v>51</v>
      </c>
      <c r="U603" t="s">
        <v>68</v>
      </c>
      <c r="W603" t="s">
        <v>59</v>
      </c>
      <c r="X603" t="s">
        <v>107</v>
      </c>
    </row>
    <row r="604" spans="2:24" x14ac:dyDescent="0.2">
      <c r="B604">
        <v>602</v>
      </c>
      <c r="C604" t="s">
        <v>939</v>
      </c>
      <c r="D604" s="5">
        <v>12</v>
      </c>
      <c r="G604">
        <v>2</v>
      </c>
      <c r="I604" s="6">
        <v>14.3</v>
      </c>
      <c r="J604" s="2">
        <v>486443</v>
      </c>
      <c r="K604" s="2">
        <v>802630.95</v>
      </c>
      <c r="L604" s="2">
        <v>800000</v>
      </c>
      <c r="M604" s="2" t="s">
        <v>173</v>
      </c>
      <c r="O604" s="3">
        <v>45726</v>
      </c>
      <c r="Q604" t="s">
        <v>57</v>
      </c>
      <c r="R604" t="s">
        <v>58</v>
      </c>
      <c r="S604" s="9" t="s">
        <v>802</v>
      </c>
      <c r="T604" t="s">
        <v>51</v>
      </c>
      <c r="U604" t="s">
        <v>68</v>
      </c>
      <c r="W604" t="s">
        <v>59</v>
      </c>
      <c r="X604" t="s">
        <v>107</v>
      </c>
    </row>
    <row r="605" spans="2:24" x14ac:dyDescent="0.2">
      <c r="B605">
        <v>603</v>
      </c>
      <c r="C605" t="s">
        <v>939</v>
      </c>
      <c r="D605" s="5">
        <v>12</v>
      </c>
      <c r="G605">
        <v>2</v>
      </c>
      <c r="I605" s="6">
        <v>14.3</v>
      </c>
      <c r="J605" s="2">
        <v>486443</v>
      </c>
      <c r="K605" s="2">
        <v>778308.8</v>
      </c>
      <c r="L605" s="2">
        <v>800000</v>
      </c>
      <c r="M605" s="2" t="s">
        <v>173</v>
      </c>
      <c r="O605" s="3">
        <v>45726</v>
      </c>
      <c r="Q605" t="s">
        <v>57</v>
      </c>
      <c r="R605" t="s">
        <v>58</v>
      </c>
      <c r="S605" s="9" t="s">
        <v>803</v>
      </c>
      <c r="T605" t="s">
        <v>51</v>
      </c>
      <c r="U605" t="s">
        <v>68</v>
      </c>
      <c r="W605" t="s">
        <v>59</v>
      </c>
      <c r="X605" t="s">
        <v>107</v>
      </c>
    </row>
    <row r="606" spans="2:24" x14ac:dyDescent="0.2">
      <c r="B606">
        <v>604</v>
      </c>
      <c r="C606" t="s">
        <v>939</v>
      </c>
      <c r="D606" s="5">
        <v>12</v>
      </c>
      <c r="G606">
        <v>2</v>
      </c>
      <c r="I606" s="6">
        <v>12.6</v>
      </c>
      <c r="J606" s="2">
        <v>428614</v>
      </c>
      <c r="K606" s="2">
        <v>685782.4</v>
      </c>
      <c r="L606" s="2">
        <v>800000</v>
      </c>
      <c r="M606" s="2" t="s">
        <v>173</v>
      </c>
      <c r="O606" s="3">
        <v>45726</v>
      </c>
      <c r="Q606" t="s">
        <v>57</v>
      </c>
      <c r="R606" t="s">
        <v>58</v>
      </c>
      <c r="S606" s="9" t="s">
        <v>804</v>
      </c>
      <c r="T606" t="s">
        <v>51</v>
      </c>
      <c r="U606" t="s">
        <v>68</v>
      </c>
      <c r="W606" t="s">
        <v>59</v>
      </c>
      <c r="X606" t="s">
        <v>107</v>
      </c>
    </row>
    <row r="607" spans="2:24" x14ac:dyDescent="0.2">
      <c r="B607">
        <v>605</v>
      </c>
      <c r="C607" t="s">
        <v>939</v>
      </c>
      <c r="D607" s="5">
        <v>12</v>
      </c>
      <c r="G607">
        <v>2</v>
      </c>
      <c r="I607" s="6">
        <v>12.7</v>
      </c>
      <c r="J607" s="2">
        <v>432016</v>
      </c>
      <c r="K607" s="2">
        <v>691225.59999999998</v>
      </c>
      <c r="L607" s="2">
        <v>800000</v>
      </c>
      <c r="M607" s="2" t="s">
        <v>173</v>
      </c>
      <c r="O607" s="3">
        <v>45726</v>
      </c>
      <c r="Q607" t="s">
        <v>57</v>
      </c>
      <c r="R607" t="s">
        <v>58</v>
      </c>
      <c r="S607" s="9" t="s">
        <v>805</v>
      </c>
      <c r="T607" t="s">
        <v>51</v>
      </c>
      <c r="U607" t="s">
        <v>68</v>
      </c>
      <c r="W607" t="s">
        <v>59</v>
      </c>
      <c r="X607" t="s">
        <v>107</v>
      </c>
    </row>
    <row r="608" spans="2:24" x14ac:dyDescent="0.2">
      <c r="B608">
        <v>606</v>
      </c>
      <c r="C608" t="s">
        <v>939</v>
      </c>
      <c r="D608" s="5">
        <v>12</v>
      </c>
      <c r="G608">
        <v>2</v>
      </c>
      <c r="I608" s="6">
        <v>14.3</v>
      </c>
      <c r="J608" s="2">
        <v>486443</v>
      </c>
      <c r="K608" s="2">
        <v>681020.2</v>
      </c>
      <c r="L608" s="2">
        <v>800000</v>
      </c>
      <c r="M608" s="2" t="s">
        <v>173</v>
      </c>
      <c r="O608" s="3">
        <v>45726</v>
      </c>
      <c r="Q608" t="s">
        <v>57</v>
      </c>
      <c r="R608" t="s">
        <v>58</v>
      </c>
      <c r="S608" s="9" t="s">
        <v>806</v>
      </c>
      <c r="T608" t="s">
        <v>51</v>
      </c>
      <c r="U608" t="s">
        <v>68</v>
      </c>
      <c r="W608" t="s">
        <v>59</v>
      </c>
      <c r="X608" t="s">
        <v>107</v>
      </c>
    </row>
    <row r="609" spans="2:24" x14ac:dyDescent="0.2">
      <c r="B609">
        <v>607</v>
      </c>
      <c r="C609" t="s">
        <v>939</v>
      </c>
      <c r="D609" s="5">
        <v>12</v>
      </c>
      <c r="G609">
        <v>2</v>
      </c>
      <c r="I609" s="6">
        <v>14.3</v>
      </c>
      <c r="J609" s="2">
        <v>486443</v>
      </c>
      <c r="K609" s="2">
        <v>681020.2</v>
      </c>
      <c r="L609" s="2">
        <v>800000</v>
      </c>
      <c r="M609" s="2" t="s">
        <v>173</v>
      </c>
      <c r="O609" s="3">
        <v>45726</v>
      </c>
      <c r="Q609" t="s">
        <v>57</v>
      </c>
      <c r="R609" t="s">
        <v>58</v>
      </c>
      <c r="S609" s="9" t="s">
        <v>807</v>
      </c>
      <c r="T609" t="s">
        <v>51</v>
      </c>
      <c r="U609" t="s">
        <v>68</v>
      </c>
      <c r="W609" t="s">
        <v>59</v>
      </c>
      <c r="X609" t="s">
        <v>107</v>
      </c>
    </row>
    <row r="610" spans="2:24" x14ac:dyDescent="0.2">
      <c r="B610">
        <v>608</v>
      </c>
      <c r="C610" t="s">
        <v>939</v>
      </c>
      <c r="D610" s="5">
        <v>12</v>
      </c>
      <c r="G610">
        <v>2</v>
      </c>
      <c r="I610" s="6">
        <v>14.4</v>
      </c>
      <c r="J610" s="2">
        <v>489845</v>
      </c>
      <c r="K610" s="2">
        <v>685783</v>
      </c>
      <c r="L610" s="2">
        <v>800000</v>
      </c>
      <c r="M610" s="2" t="s">
        <v>173</v>
      </c>
      <c r="O610" s="3">
        <v>45726</v>
      </c>
      <c r="Q610" t="s">
        <v>57</v>
      </c>
      <c r="R610" t="s">
        <v>58</v>
      </c>
      <c r="S610" s="9" t="s">
        <v>808</v>
      </c>
      <c r="T610" t="s">
        <v>51</v>
      </c>
      <c r="U610" t="s">
        <v>68</v>
      </c>
      <c r="W610" t="s">
        <v>59</v>
      </c>
      <c r="X610" t="s">
        <v>107</v>
      </c>
    </row>
    <row r="611" spans="2:24" x14ac:dyDescent="0.2">
      <c r="B611">
        <v>609</v>
      </c>
      <c r="C611" t="s">
        <v>939</v>
      </c>
      <c r="D611" s="5">
        <v>12</v>
      </c>
      <c r="G611">
        <v>2</v>
      </c>
      <c r="I611" s="6">
        <v>14.3</v>
      </c>
      <c r="J611" s="2">
        <v>486443</v>
      </c>
      <c r="K611" s="2">
        <v>681020.2</v>
      </c>
      <c r="L611" s="2">
        <v>800000</v>
      </c>
      <c r="M611" s="2" t="s">
        <v>173</v>
      </c>
      <c r="O611" s="3">
        <v>45726</v>
      </c>
      <c r="Q611" t="s">
        <v>57</v>
      </c>
      <c r="R611" t="s">
        <v>58</v>
      </c>
      <c r="S611" s="9" t="s">
        <v>809</v>
      </c>
      <c r="T611" t="s">
        <v>51</v>
      </c>
      <c r="U611" t="s">
        <v>68</v>
      </c>
      <c r="W611" t="s">
        <v>59</v>
      </c>
      <c r="X611" t="s">
        <v>107</v>
      </c>
    </row>
    <row r="612" spans="2:24" x14ac:dyDescent="0.2">
      <c r="B612">
        <v>610</v>
      </c>
      <c r="C612" t="s">
        <v>939</v>
      </c>
      <c r="D612" s="5">
        <v>12</v>
      </c>
      <c r="G612">
        <v>5</v>
      </c>
      <c r="H612">
        <v>363</v>
      </c>
      <c r="I612" s="6">
        <v>14.2</v>
      </c>
      <c r="J612" s="2">
        <v>483041</v>
      </c>
      <c r="K612" s="2">
        <v>483041</v>
      </c>
      <c r="L612" s="2">
        <v>800000</v>
      </c>
      <c r="M612" s="2" t="s">
        <v>173</v>
      </c>
      <c r="O612" s="3">
        <v>45726</v>
      </c>
      <c r="Q612" t="s">
        <v>57</v>
      </c>
      <c r="R612" t="s">
        <v>58</v>
      </c>
      <c r="S612" s="9" t="s">
        <v>810</v>
      </c>
      <c r="T612" t="s">
        <v>51</v>
      </c>
      <c r="U612" t="s">
        <v>68</v>
      </c>
      <c r="W612" t="s">
        <v>59</v>
      </c>
      <c r="X612" t="s">
        <v>107</v>
      </c>
    </row>
    <row r="613" spans="2:24" x14ac:dyDescent="0.2">
      <c r="B613">
        <v>611</v>
      </c>
      <c r="C613" t="s">
        <v>939</v>
      </c>
      <c r="D613" s="5">
        <v>12</v>
      </c>
      <c r="G613">
        <v>6</v>
      </c>
      <c r="I613" s="6">
        <v>12.6</v>
      </c>
      <c r="J613" s="2">
        <v>428614</v>
      </c>
      <c r="K613" s="2">
        <v>514336.8</v>
      </c>
      <c r="L613" s="2">
        <v>800000</v>
      </c>
      <c r="M613" s="2" t="s">
        <v>173</v>
      </c>
      <c r="O613" s="3">
        <v>45726</v>
      </c>
      <c r="Q613" t="s">
        <v>57</v>
      </c>
      <c r="R613" t="s">
        <v>58</v>
      </c>
      <c r="S613" s="9" t="s">
        <v>811</v>
      </c>
      <c r="T613" t="s">
        <v>51</v>
      </c>
      <c r="U613" t="s">
        <v>68</v>
      </c>
      <c r="W613" t="s">
        <v>59</v>
      </c>
      <c r="X613" t="s">
        <v>107</v>
      </c>
    </row>
    <row r="614" spans="2:24" x14ac:dyDescent="0.2">
      <c r="B614">
        <v>612</v>
      </c>
      <c r="C614" t="s">
        <v>939</v>
      </c>
      <c r="D614" s="5">
        <v>12</v>
      </c>
      <c r="G614">
        <v>6</v>
      </c>
      <c r="I614" s="6">
        <v>12.7</v>
      </c>
      <c r="J614" s="2">
        <v>432016</v>
      </c>
      <c r="K614" s="2">
        <v>518419.20000000001</v>
      </c>
      <c r="L614" s="2">
        <v>800000</v>
      </c>
      <c r="M614" s="2" t="s">
        <v>173</v>
      </c>
      <c r="O614" s="3">
        <v>45726</v>
      </c>
      <c r="Q614" t="s">
        <v>57</v>
      </c>
      <c r="R614" t="s">
        <v>58</v>
      </c>
      <c r="S614" s="9" t="s">
        <v>812</v>
      </c>
      <c r="T614" t="s">
        <v>51</v>
      </c>
      <c r="U614" t="s">
        <v>68</v>
      </c>
      <c r="W614" t="s">
        <v>59</v>
      </c>
      <c r="X614" t="s">
        <v>107</v>
      </c>
    </row>
    <row r="615" spans="2:24" x14ac:dyDescent="0.2">
      <c r="B615">
        <v>613</v>
      </c>
      <c r="C615" t="s">
        <v>939</v>
      </c>
      <c r="D615" s="5">
        <v>12</v>
      </c>
      <c r="G615">
        <v>6</v>
      </c>
      <c r="I615" s="6">
        <v>14.3</v>
      </c>
      <c r="J615" s="2">
        <v>486443</v>
      </c>
      <c r="K615" s="2">
        <v>486443</v>
      </c>
      <c r="L615" s="2">
        <v>800000</v>
      </c>
      <c r="M615" s="2" t="s">
        <v>173</v>
      </c>
      <c r="O615" s="3">
        <v>45719</v>
      </c>
      <c r="Q615" t="s">
        <v>57</v>
      </c>
      <c r="R615" t="s">
        <v>58</v>
      </c>
      <c r="S615" s="9" t="s">
        <v>825</v>
      </c>
      <c r="T615" t="s">
        <v>51</v>
      </c>
      <c r="U615" t="s">
        <v>68</v>
      </c>
      <c r="W615" t="s">
        <v>59</v>
      </c>
      <c r="X615" t="s">
        <v>107</v>
      </c>
    </row>
    <row r="616" spans="2:24" x14ac:dyDescent="0.2">
      <c r="B616">
        <v>614</v>
      </c>
      <c r="C616" t="s">
        <v>939</v>
      </c>
      <c r="D616" s="5">
        <v>12</v>
      </c>
      <c r="G616">
        <v>5</v>
      </c>
      <c r="I616" s="6">
        <v>14.3</v>
      </c>
      <c r="J616" s="2">
        <v>486443</v>
      </c>
      <c r="K616" s="2">
        <v>486443</v>
      </c>
      <c r="L616" s="2">
        <v>800000</v>
      </c>
      <c r="M616" s="2" t="s">
        <v>173</v>
      </c>
      <c r="O616" s="3">
        <v>45719</v>
      </c>
      <c r="Q616" t="s">
        <v>57</v>
      </c>
      <c r="R616" t="s">
        <v>58</v>
      </c>
      <c r="S616" s="9" t="s">
        <v>826</v>
      </c>
      <c r="T616" t="s">
        <v>51</v>
      </c>
      <c r="U616" t="s">
        <v>68</v>
      </c>
      <c r="W616" t="s">
        <v>59</v>
      </c>
      <c r="X616" t="s">
        <v>107</v>
      </c>
    </row>
    <row r="617" spans="2:24" x14ac:dyDescent="0.2">
      <c r="B617">
        <v>615</v>
      </c>
      <c r="C617" t="s">
        <v>939</v>
      </c>
      <c r="D617" s="5">
        <v>12</v>
      </c>
      <c r="G617">
        <v>5</v>
      </c>
      <c r="I617" s="6">
        <v>14.3</v>
      </c>
      <c r="J617" s="2">
        <v>486443</v>
      </c>
      <c r="K617" s="2">
        <v>486443</v>
      </c>
      <c r="L617" s="2">
        <v>800000</v>
      </c>
      <c r="M617" s="2" t="s">
        <v>173</v>
      </c>
      <c r="O617" s="3">
        <v>45719</v>
      </c>
      <c r="Q617" t="s">
        <v>57</v>
      </c>
      <c r="R617" t="s">
        <v>58</v>
      </c>
      <c r="S617" s="9" t="s">
        <v>827</v>
      </c>
      <c r="T617" t="s">
        <v>51</v>
      </c>
      <c r="U617" t="s">
        <v>68</v>
      </c>
      <c r="W617" t="s">
        <v>59</v>
      </c>
      <c r="X617" t="s">
        <v>107</v>
      </c>
    </row>
    <row r="618" spans="2:24" x14ac:dyDescent="0.2">
      <c r="B618">
        <v>616</v>
      </c>
      <c r="C618" t="s">
        <v>939</v>
      </c>
      <c r="D618" s="5">
        <v>12</v>
      </c>
      <c r="G618">
        <v>6</v>
      </c>
      <c r="I618" s="6">
        <v>14.3</v>
      </c>
      <c r="J618" s="2">
        <v>486443</v>
      </c>
      <c r="K618" s="2">
        <v>486443</v>
      </c>
      <c r="L618" s="2">
        <v>800000</v>
      </c>
      <c r="M618" s="2" t="s">
        <v>173</v>
      </c>
      <c r="O618" s="3">
        <v>45719</v>
      </c>
      <c r="Q618" t="s">
        <v>57</v>
      </c>
      <c r="R618" t="s">
        <v>58</v>
      </c>
      <c r="S618" s="9" t="s">
        <v>828</v>
      </c>
      <c r="T618" t="s">
        <v>51</v>
      </c>
      <c r="U618" t="s">
        <v>68</v>
      </c>
      <c r="W618" t="s">
        <v>59</v>
      </c>
      <c r="X618" t="s">
        <v>107</v>
      </c>
    </row>
    <row r="619" spans="2:24" x14ac:dyDescent="0.2">
      <c r="B619">
        <v>617</v>
      </c>
      <c r="C619" t="s">
        <v>939</v>
      </c>
      <c r="D619" s="5">
        <v>12</v>
      </c>
      <c r="G619">
        <v>6</v>
      </c>
      <c r="I619" s="6">
        <v>14.3</v>
      </c>
      <c r="J619" s="2">
        <v>486443</v>
      </c>
      <c r="K619" s="2">
        <v>486443</v>
      </c>
      <c r="L619" s="2">
        <v>800000</v>
      </c>
      <c r="M619" s="2" t="s">
        <v>173</v>
      </c>
      <c r="O619" s="3">
        <v>45719</v>
      </c>
      <c r="Q619" t="s">
        <v>57</v>
      </c>
      <c r="R619" t="s">
        <v>58</v>
      </c>
      <c r="S619" s="9" t="s">
        <v>829</v>
      </c>
      <c r="T619" t="s">
        <v>51</v>
      </c>
      <c r="U619" t="s">
        <v>68</v>
      </c>
      <c r="W619" t="s">
        <v>59</v>
      </c>
      <c r="X619" t="s">
        <v>107</v>
      </c>
    </row>
    <row r="620" spans="2:24" x14ac:dyDescent="0.2">
      <c r="B620">
        <v>618</v>
      </c>
      <c r="C620" t="s">
        <v>939</v>
      </c>
      <c r="D620" s="5">
        <v>12</v>
      </c>
      <c r="G620">
        <v>6</v>
      </c>
      <c r="I620" s="6">
        <v>14.3</v>
      </c>
      <c r="J620" s="2">
        <v>486443</v>
      </c>
      <c r="K620" s="2">
        <v>486443</v>
      </c>
      <c r="L620" s="2">
        <v>800000</v>
      </c>
      <c r="M620" s="2" t="s">
        <v>173</v>
      </c>
      <c r="O620" s="3">
        <v>45719</v>
      </c>
      <c r="Q620" t="s">
        <v>57</v>
      </c>
      <c r="R620" t="s">
        <v>58</v>
      </c>
      <c r="S620" s="9" t="s">
        <v>830</v>
      </c>
      <c r="T620" t="s">
        <v>51</v>
      </c>
      <c r="U620" t="s">
        <v>68</v>
      </c>
      <c r="W620" t="s">
        <v>59</v>
      </c>
      <c r="X620" t="s">
        <v>107</v>
      </c>
    </row>
    <row r="621" spans="2:24" x14ac:dyDescent="0.2">
      <c r="B621">
        <v>619</v>
      </c>
      <c r="C621" t="s">
        <v>939</v>
      </c>
      <c r="D621" s="5">
        <v>12</v>
      </c>
      <c r="G621">
        <v>5</v>
      </c>
      <c r="I621" s="6">
        <v>14.3</v>
      </c>
      <c r="J621" s="2">
        <v>486443</v>
      </c>
      <c r="K621" s="2">
        <v>486443</v>
      </c>
      <c r="L621" s="2">
        <v>800000</v>
      </c>
      <c r="M621" s="2" t="s">
        <v>173</v>
      </c>
      <c r="O621" s="3">
        <v>45719</v>
      </c>
      <c r="Q621" t="s">
        <v>57</v>
      </c>
      <c r="R621" t="s">
        <v>58</v>
      </c>
      <c r="S621" s="9" t="s">
        <v>831</v>
      </c>
      <c r="T621" t="s">
        <v>51</v>
      </c>
      <c r="U621" t="s">
        <v>68</v>
      </c>
      <c r="W621" t="s">
        <v>59</v>
      </c>
      <c r="X621" t="s">
        <v>107</v>
      </c>
    </row>
    <row r="622" spans="2:24" x14ac:dyDescent="0.2">
      <c r="B622">
        <v>620</v>
      </c>
      <c r="C622" t="s">
        <v>939</v>
      </c>
      <c r="D622" s="5">
        <v>12</v>
      </c>
      <c r="G622">
        <v>5</v>
      </c>
      <c r="I622" s="6">
        <v>14.3</v>
      </c>
      <c r="J622" s="2">
        <v>486443</v>
      </c>
      <c r="K622" s="2">
        <v>486443</v>
      </c>
      <c r="L622" s="2">
        <v>800000</v>
      </c>
      <c r="M622" s="2" t="s">
        <v>173</v>
      </c>
      <c r="O622" s="3">
        <v>45719</v>
      </c>
      <c r="Q622" t="s">
        <v>57</v>
      </c>
      <c r="R622" t="s">
        <v>58</v>
      </c>
      <c r="S622" s="9" t="s">
        <v>832</v>
      </c>
      <c r="T622" t="s">
        <v>51</v>
      </c>
      <c r="U622" t="s">
        <v>68</v>
      </c>
      <c r="W622" t="s">
        <v>59</v>
      </c>
      <c r="X622" t="s">
        <v>107</v>
      </c>
    </row>
    <row r="623" spans="2:24" x14ac:dyDescent="0.2">
      <c r="B623">
        <v>621</v>
      </c>
      <c r="C623" t="s">
        <v>939</v>
      </c>
      <c r="D623" s="5">
        <v>12</v>
      </c>
      <c r="G623">
        <v>5</v>
      </c>
      <c r="I623" s="6">
        <v>14.3</v>
      </c>
      <c r="J623" s="2">
        <v>486443</v>
      </c>
      <c r="K623" s="2">
        <v>486443</v>
      </c>
      <c r="L623" s="2">
        <v>800000</v>
      </c>
      <c r="M623" s="2" t="s">
        <v>173</v>
      </c>
      <c r="O623" s="3">
        <v>45719</v>
      </c>
      <c r="Q623" t="s">
        <v>57</v>
      </c>
      <c r="R623" t="s">
        <v>58</v>
      </c>
      <c r="S623" s="9" t="s">
        <v>833</v>
      </c>
      <c r="T623" t="s">
        <v>51</v>
      </c>
      <c r="U623" t="s">
        <v>68</v>
      </c>
      <c r="W623" t="s">
        <v>59</v>
      </c>
      <c r="X623" t="s">
        <v>107</v>
      </c>
    </row>
    <row r="624" spans="2:24" x14ac:dyDescent="0.2">
      <c r="B624">
        <v>622</v>
      </c>
      <c r="C624" t="s">
        <v>939</v>
      </c>
      <c r="D624" s="5">
        <v>12</v>
      </c>
      <c r="G624">
        <v>5</v>
      </c>
      <c r="I624" s="6">
        <v>14.3</v>
      </c>
      <c r="J624" s="2">
        <v>486443</v>
      </c>
      <c r="K624" s="2">
        <v>486443</v>
      </c>
      <c r="L624" s="2">
        <v>800000</v>
      </c>
      <c r="M624" s="2" t="s">
        <v>173</v>
      </c>
      <c r="O624" s="3">
        <v>45719</v>
      </c>
      <c r="Q624" t="s">
        <v>57</v>
      </c>
      <c r="R624" t="s">
        <v>58</v>
      </c>
      <c r="S624" s="9" t="s">
        <v>834</v>
      </c>
      <c r="T624" t="s">
        <v>51</v>
      </c>
      <c r="U624" t="s">
        <v>68</v>
      </c>
      <c r="W624" t="s">
        <v>59</v>
      </c>
      <c r="X624" t="s">
        <v>107</v>
      </c>
    </row>
    <row r="625" spans="2:24" x14ac:dyDescent="0.2">
      <c r="B625">
        <v>623</v>
      </c>
      <c r="C625" t="s">
        <v>939</v>
      </c>
      <c r="D625" s="5">
        <v>12</v>
      </c>
      <c r="G625">
        <v>3</v>
      </c>
      <c r="I625" s="6">
        <v>14.5</v>
      </c>
      <c r="J625" s="2">
        <v>493247</v>
      </c>
      <c r="K625" s="2">
        <v>493247</v>
      </c>
      <c r="L625" s="2">
        <v>800000</v>
      </c>
      <c r="M625" s="2" t="s">
        <v>173</v>
      </c>
      <c r="O625" s="3">
        <v>45719</v>
      </c>
      <c r="Q625" t="s">
        <v>57</v>
      </c>
      <c r="R625" t="s">
        <v>58</v>
      </c>
      <c r="S625" s="9" t="s">
        <v>835</v>
      </c>
      <c r="T625" t="s">
        <v>51</v>
      </c>
      <c r="U625" t="s">
        <v>68</v>
      </c>
      <c r="W625" t="s">
        <v>59</v>
      </c>
      <c r="X625" t="s">
        <v>107</v>
      </c>
    </row>
    <row r="626" spans="2:24" x14ac:dyDescent="0.2">
      <c r="B626">
        <v>624</v>
      </c>
      <c r="C626" t="s">
        <v>939</v>
      </c>
      <c r="D626" s="5">
        <v>12</v>
      </c>
      <c r="G626">
        <v>3</v>
      </c>
      <c r="I626" s="6">
        <v>14.1</v>
      </c>
      <c r="J626" s="2">
        <v>479640</v>
      </c>
      <c r="K626" s="2">
        <v>479640</v>
      </c>
      <c r="L626" s="2">
        <v>800000</v>
      </c>
      <c r="M626" s="2" t="s">
        <v>173</v>
      </c>
      <c r="O626" s="3">
        <v>45719</v>
      </c>
      <c r="Q626" t="s">
        <v>57</v>
      </c>
      <c r="R626" t="s">
        <v>58</v>
      </c>
      <c r="S626" s="9" t="s">
        <v>836</v>
      </c>
      <c r="T626" t="s">
        <v>51</v>
      </c>
      <c r="U626" t="s">
        <v>68</v>
      </c>
      <c r="W626" t="s">
        <v>59</v>
      </c>
      <c r="X626" t="s">
        <v>107</v>
      </c>
    </row>
    <row r="627" spans="2:24" x14ac:dyDescent="0.2">
      <c r="B627">
        <v>625</v>
      </c>
      <c r="C627" t="s">
        <v>939</v>
      </c>
      <c r="D627" s="5">
        <v>12</v>
      </c>
      <c r="G627">
        <v>4</v>
      </c>
      <c r="I627" s="6">
        <v>14.3</v>
      </c>
      <c r="J627" s="2">
        <v>486443</v>
      </c>
      <c r="K627" s="2">
        <v>486443</v>
      </c>
      <c r="L627" s="2">
        <v>800000</v>
      </c>
      <c r="M627" s="2" t="s">
        <v>173</v>
      </c>
      <c r="O627" s="3">
        <v>45719</v>
      </c>
      <c r="Q627" t="s">
        <v>57</v>
      </c>
      <c r="R627" t="s">
        <v>58</v>
      </c>
      <c r="S627" s="9" t="s">
        <v>837</v>
      </c>
      <c r="T627" t="s">
        <v>51</v>
      </c>
      <c r="U627" t="s">
        <v>68</v>
      </c>
      <c r="W627" t="s">
        <v>59</v>
      </c>
      <c r="X627" t="s">
        <v>107</v>
      </c>
    </row>
    <row r="628" spans="2:24" x14ac:dyDescent="0.2">
      <c r="B628">
        <v>626</v>
      </c>
      <c r="C628" t="s">
        <v>939</v>
      </c>
      <c r="D628" s="5">
        <v>12</v>
      </c>
      <c r="G628">
        <v>4</v>
      </c>
      <c r="I628" s="6">
        <v>14.3</v>
      </c>
      <c r="J628" s="2">
        <v>486443</v>
      </c>
      <c r="K628" s="2">
        <v>486443</v>
      </c>
      <c r="L628" s="2">
        <v>800000</v>
      </c>
      <c r="M628" s="2" t="s">
        <v>173</v>
      </c>
      <c r="O628" s="3">
        <v>45719</v>
      </c>
      <c r="Q628" t="s">
        <v>57</v>
      </c>
      <c r="R628" t="s">
        <v>58</v>
      </c>
      <c r="S628" s="9" t="s">
        <v>838</v>
      </c>
      <c r="T628" t="s">
        <v>51</v>
      </c>
      <c r="U628" t="s">
        <v>68</v>
      </c>
      <c r="W628" t="s">
        <v>59</v>
      </c>
      <c r="X628" t="s">
        <v>107</v>
      </c>
    </row>
    <row r="629" spans="2:24" x14ac:dyDescent="0.2">
      <c r="B629">
        <v>627</v>
      </c>
      <c r="C629" t="s">
        <v>939</v>
      </c>
      <c r="D629" s="5">
        <v>12</v>
      </c>
      <c r="G629">
        <v>4</v>
      </c>
      <c r="I629" s="6">
        <v>14.3</v>
      </c>
      <c r="J629" s="2">
        <v>486443</v>
      </c>
      <c r="K629" s="2">
        <v>486443</v>
      </c>
      <c r="L629" s="2">
        <v>800000</v>
      </c>
      <c r="M629" s="2" t="s">
        <v>173</v>
      </c>
      <c r="O629" s="3">
        <v>45719</v>
      </c>
      <c r="Q629" t="s">
        <v>57</v>
      </c>
      <c r="R629" t="s">
        <v>58</v>
      </c>
      <c r="S629" s="9" t="s">
        <v>839</v>
      </c>
      <c r="T629" t="s">
        <v>51</v>
      </c>
      <c r="U629" t="s">
        <v>68</v>
      </c>
      <c r="W629" t="s">
        <v>59</v>
      </c>
      <c r="X629" t="s">
        <v>107</v>
      </c>
    </row>
    <row r="630" spans="2:24" x14ac:dyDescent="0.2">
      <c r="B630">
        <v>628</v>
      </c>
      <c r="C630" t="s">
        <v>939</v>
      </c>
      <c r="D630" s="5">
        <v>12</v>
      </c>
      <c r="G630">
        <v>4</v>
      </c>
      <c r="I630" s="6">
        <v>14.3</v>
      </c>
      <c r="J630" s="2">
        <v>486443</v>
      </c>
      <c r="K630" s="2">
        <v>486443</v>
      </c>
      <c r="L630" s="2">
        <v>800000</v>
      </c>
      <c r="M630" s="2" t="s">
        <v>173</v>
      </c>
      <c r="O630" s="3">
        <v>45719</v>
      </c>
      <c r="Q630" t="s">
        <v>57</v>
      </c>
      <c r="R630" t="s">
        <v>58</v>
      </c>
      <c r="S630" s="9" t="s">
        <v>840</v>
      </c>
      <c r="T630" t="s">
        <v>51</v>
      </c>
      <c r="U630" t="s">
        <v>68</v>
      </c>
      <c r="W630" t="s">
        <v>59</v>
      </c>
      <c r="X630" t="s">
        <v>107</v>
      </c>
    </row>
    <row r="631" spans="2:24" x14ac:dyDescent="0.2">
      <c r="B631">
        <v>629</v>
      </c>
      <c r="C631" t="s">
        <v>939</v>
      </c>
      <c r="D631" s="5">
        <v>12</v>
      </c>
      <c r="G631">
        <v>5</v>
      </c>
      <c r="I631" s="6">
        <v>14.3</v>
      </c>
      <c r="J631" s="2">
        <v>486443</v>
      </c>
      <c r="K631" s="2">
        <v>486443</v>
      </c>
      <c r="L631" s="2">
        <v>800000</v>
      </c>
      <c r="M631" s="2" t="s">
        <v>173</v>
      </c>
      <c r="O631" s="3">
        <v>45719</v>
      </c>
      <c r="Q631" t="s">
        <v>57</v>
      </c>
      <c r="R631" t="s">
        <v>58</v>
      </c>
      <c r="S631" s="9" t="s">
        <v>841</v>
      </c>
      <c r="T631" t="s">
        <v>51</v>
      </c>
      <c r="U631" t="s">
        <v>68</v>
      </c>
      <c r="W631" t="s">
        <v>59</v>
      </c>
      <c r="X631" t="s">
        <v>107</v>
      </c>
    </row>
    <row r="632" spans="2:24" x14ac:dyDescent="0.2">
      <c r="B632">
        <v>630</v>
      </c>
      <c r="C632" t="s">
        <v>939</v>
      </c>
      <c r="D632" s="5">
        <v>12</v>
      </c>
      <c r="G632">
        <v>5</v>
      </c>
      <c r="I632" s="6">
        <v>14.3</v>
      </c>
      <c r="J632" s="2">
        <v>486443</v>
      </c>
      <c r="K632" s="2">
        <v>486443</v>
      </c>
      <c r="L632" s="2">
        <v>800000</v>
      </c>
      <c r="M632" s="2" t="s">
        <v>173</v>
      </c>
      <c r="O632" s="3">
        <v>45719</v>
      </c>
      <c r="Q632" t="s">
        <v>57</v>
      </c>
      <c r="R632" t="s">
        <v>58</v>
      </c>
      <c r="S632" s="9" t="s">
        <v>842</v>
      </c>
      <c r="T632" t="s">
        <v>51</v>
      </c>
      <c r="U632" t="s">
        <v>68</v>
      </c>
      <c r="W632" t="s">
        <v>59</v>
      </c>
      <c r="X632" t="s">
        <v>107</v>
      </c>
    </row>
    <row r="633" spans="2:24" x14ac:dyDescent="0.2">
      <c r="B633">
        <v>631</v>
      </c>
      <c r="C633" t="s">
        <v>939</v>
      </c>
      <c r="D633" s="5">
        <v>12</v>
      </c>
      <c r="G633">
        <v>5</v>
      </c>
      <c r="I633" s="6">
        <v>14.3</v>
      </c>
      <c r="J633" s="2">
        <v>486443</v>
      </c>
      <c r="K633" s="2">
        <v>486443</v>
      </c>
      <c r="L633" s="2">
        <v>800000</v>
      </c>
      <c r="M633" s="2" t="s">
        <v>173</v>
      </c>
      <c r="O633" s="3">
        <v>45719</v>
      </c>
      <c r="Q633" t="s">
        <v>57</v>
      </c>
      <c r="R633" t="s">
        <v>58</v>
      </c>
      <c r="S633" s="9" t="s">
        <v>843</v>
      </c>
      <c r="T633" t="s">
        <v>51</v>
      </c>
      <c r="U633" t="s">
        <v>68</v>
      </c>
      <c r="W633" t="s">
        <v>59</v>
      </c>
      <c r="X633" t="s">
        <v>107</v>
      </c>
    </row>
    <row r="634" spans="2:24" x14ac:dyDescent="0.2">
      <c r="B634">
        <v>632</v>
      </c>
      <c r="C634" t="s">
        <v>939</v>
      </c>
      <c r="D634" s="5">
        <v>12</v>
      </c>
      <c r="G634">
        <v>5</v>
      </c>
      <c r="I634" s="6">
        <v>14.3</v>
      </c>
      <c r="J634" s="2">
        <v>486443</v>
      </c>
      <c r="K634" s="2">
        <v>486443</v>
      </c>
      <c r="L634" s="2">
        <v>800000</v>
      </c>
      <c r="M634" s="2" t="s">
        <v>173</v>
      </c>
      <c r="O634" s="3">
        <v>45719</v>
      </c>
      <c r="Q634" t="s">
        <v>57</v>
      </c>
      <c r="R634" t="s">
        <v>58</v>
      </c>
      <c r="S634" s="9" t="s">
        <v>844</v>
      </c>
      <c r="T634" t="s">
        <v>51</v>
      </c>
      <c r="U634" t="s">
        <v>68</v>
      </c>
      <c r="W634" t="s">
        <v>59</v>
      </c>
      <c r="X634" t="s">
        <v>107</v>
      </c>
    </row>
    <row r="635" spans="2:24" x14ac:dyDescent="0.2">
      <c r="B635">
        <v>633</v>
      </c>
      <c r="C635" t="s">
        <v>939</v>
      </c>
      <c r="D635" s="5">
        <v>12</v>
      </c>
      <c r="G635">
        <v>5</v>
      </c>
      <c r="I635" s="6">
        <v>14.3</v>
      </c>
      <c r="J635" s="2">
        <v>486443</v>
      </c>
      <c r="K635" s="2">
        <v>486443</v>
      </c>
      <c r="L635" s="2">
        <v>800000</v>
      </c>
      <c r="M635" s="2" t="s">
        <v>173</v>
      </c>
      <c r="O635" s="3">
        <v>45719</v>
      </c>
      <c r="Q635" t="s">
        <v>57</v>
      </c>
      <c r="R635" t="s">
        <v>58</v>
      </c>
      <c r="S635" s="9" t="s">
        <v>845</v>
      </c>
      <c r="T635" t="s">
        <v>51</v>
      </c>
      <c r="U635" t="s">
        <v>68</v>
      </c>
      <c r="W635" t="s">
        <v>59</v>
      </c>
      <c r="X635" t="s">
        <v>107</v>
      </c>
    </row>
    <row r="636" spans="2:24" x14ac:dyDescent="0.2">
      <c r="B636">
        <v>634</v>
      </c>
      <c r="C636" t="s">
        <v>939</v>
      </c>
      <c r="D636" s="5">
        <v>12</v>
      </c>
      <c r="G636">
        <v>4</v>
      </c>
      <c r="I636" s="6">
        <v>14.3</v>
      </c>
      <c r="J636" s="2">
        <v>486443</v>
      </c>
      <c r="K636" s="2">
        <v>486443</v>
      </c>
      <c r="L636" s="2">
        <v>800000</v>
      </c>
      <c r="M636" s="2" t="s">
        <v>173</v>
      </c>
      <c r="O636" s="3">
        <v>45719</v>
      </c>
      <c r="Q636" t="s">
        <v>57</v>
      </c>
      <c r="R636" t="s">
        <v>58</v>
      </c>
      <c r="S636" s="9" t="s">
        <v>846</v>
      </c>
      <c r="T636" t="s">
        <v>51</v>
      </c>
      <c r="U636" t="s">
        <v>68</v>
      </c>
      <c r="W636" t="s">
        <v>59</v>
      </c>
      <c r="X636" t="s">
        <v>107</v>
      </c>
    </row>
    <row r="637" spans="2:24" x14ac:dyDescent="0.2">
      <c r="B637">
        <v>635</v>
      </c>
      <c r="C637" t="s">
        <v>877</v>
      </c>
      <c r="D637" s="5">
        <v>22</v>
      </c>
      <c r="G637">
        <v>5</v>
      </c>
      <c r="H637">
        <v>203</v>
      </c>
      <c r="I637" s="6">
        <v>15.9</v>
      </c>
      <c r="J637" s="2">
        <v>406194</v>
      </c>
      <c r="K637" s="2" t="s">
        <v>15</v>
      </c>
      <c r="L637" s="2">
        <v>400000</v>
      </c>
      <c r="M637" s="2" t="s">
        <v>173</v>
      </c>
      <c r="N637" s="2">
        <f>J637*0.2</f>
        <v>81238.8</v>
      </c>
      <c r="O637" s="3">
        <v>45727</v>
      </c>
      <c r="P637" s="3">
        <v>45737</v>
      </c>
      <c r="Q637" t="s">
        <v>57</v>
      </c>
      <c r="R637" t="s">
        <v>133</v>
      </c>
      <c r="S637" s="9" t="s">
        <v>813</v>
      </c>
      <c r="T637" t="s">
        <v>51</v>
      </c>
      <c r="U637" t="s">
        <v>68</v>
      </c>
      <c r="W637" t="s">
        <v>59</v>
      </c>
      <c r="X637" t="s">
        <v>107</v>
      </c>
    </row>
    <row r="638" spans="2:24" x14ac:dyDescent="0.2">
      <c r="B638">
        <v>636</v>
      </c>
      <c r="C638" t="s">
        <v>891</v>
      </c>
      <c r="D638" s="5">
        <v>2</v>
      </c>
      <c r="G638">
        <v>5</v>
      </c>
      <c r="I638" s="6">
        <v>13.9</v>
      </c>
      <c r="J638" s="2">
        <v>733920</v>
      </c>
      <c r="K638" s="2" t="s">
        <v>15</v>
      </c>
      <c r="L638" s="2">
        <v>800000</v>
      </c>
      <c r="M638" s="2" t="s">
        <v>173</v>
      </c>
      <c r="N638" s="2">
        <f>J638*0.2</f>
        <v>146784</v>
      </c>
      <c r="O638" s="3">
        <v>45726</v>
      </c>
      <c r="Q638" t="s">
        <v>57</v>
      </c>
      <c r="R638" t="s">
        <v>133</v>
      </c>
      <c r="S638" s="9" t="s">
        <v>814</v>
      </c>
      <c r="T638" t="s">
        <v>51</v>
      </c>
      <c r="U638" t="s">
        <v>68</v>
      </c>
      <c r="W638" t="s">
        <v>59</v>
      </c>
      <c r="X638" t="s">
        <v>107</v>
      </c>
    </row>
    <row r="639" spans="2:24" x14ac:dyDescent="0.2">
      <c r="B639">
        <v>637</v>
      </c>
      <c r="C639" t="s">
        <v>940</v>
      </c>
      <c r="D639" s="5">
        <v>54</v>
      </c>
      <c r="E639">
        <v>2</v>
      </c>
      <c r="G639">
        <v>6</v>
      </c>
      <c r="I639" s="6">
        <v>15.6</v>
      </c>
      <c r="J639" s="2">
        <v>329472</v>
      </c>
      <c r="K639" s="2">
        <v>329472</v>
      </c>
      <c r="L639" s="2">
        <v>800000</v>
      </c>
      <c r="M639" s="2" t="s">
        <v>173</v>
      </c>
      <c r="N639" s="2">
        <f>J639*0.2</f>
        <v>65894.400000000009</v>
      </c>
      <c r="O639" s="3">
        <v>45726</v>
      </c>
      <c r="P639" s="3">
        <v>45736</v>
      </c>
      <c r="Q639" t="s">
        <v>57</v>
      </c>
      <c r="R639" t="s">
        <v>133</v>
      </c>
      <c r="S639" s="9" t="s">
        <v>815</v>
      </c>
      <c r="T639" t="s">
        <v>51</v>
      </c>
      <c r="U639" t="s">
        <v>68</v>
      </c>
      <c r="W639" t="s">
        <v>59</v>
      </c>
      <c r="X639" t="s">
        <v>107</v>
      </c>
    </row>
    <row r="640" spans="2:24" x14ac:dyDescent="0.2">
      <c r="B640">
        <v>638</v>
      </c>
      <c r="C640" t="s">
        <v>854</v>
      </c>
      <c r="D640" s="5">
        <v>15</v>
      </c>
      <c r="I640" s="6">
        <v>12.3</v>
      </c>
      <c r="J640" s="2">
        <v>593215</v>
      </c>
      <c r="K640" s="2">
        <v>682197.25</v>
      </c>
      <c r="L640" s="2">
        <v>2500000</v>
      </c>
      <c r="M640" s="2" t="s">
        <v>173</v>
      </c>
      <c r="O640" s="3">
        <v>45726</v>
      </c>
      <c r="Q640" t="s">
        <v>8</v>
      </c>
      <c r="R640" t="s">
        <v>9</v>
      </c>
      <c r="S640" s="9" t="s">
        <v>37</v>
      </c>
      <c r="T640" t="s">
        <v>12</v>
      </c>
      <c r="U640" t="s">
        <v>53</v>
      </c>
      <c r="W640" t="s">
        <v>24</v>
      </c>
      <c r="X640" t="s">
        <v>33</v>
      </c>
    </row>
    <row r="641" spans="2:24" x14ac:dyDescent="0.2">
      <c r="B641">
        <v>639</v>
      </c>
      <c r="C641" t="s">
        <v>941</v>
      </c>
      <c r="D641" s="5">
        <v>11</v>
      </c>
      <c r="H641">
        <v>115</v>
      </c>
      <c r="I641" s="6">
        <v>20.2</v>
      </c>
      <c r="J641" s="2">
        <v>1463000</v>
      </c>
      <c r="K641" s="2">
        <v>1463000</v>
      </c>
      <c r="L641" s="2">
        <v>1500000</v>
      </c>
      <c r="M641" s="2" t="s">
        <v>173</v>
      </c>
      <c r="O641" s="3">
        <v>45722</v>
      </c>
      <c r="Q641" t="s">
        <v>8</v>
      </c>
      <c r="R641" t="s">
        <v>9</v>
      </c>
      <c r="S641" s="9" t="s">
        <v>816</v>
      </c>
      <c r="T641" t="s">
        <v>12</v>
      </c>
      <c r="U641" t="s">
        <v>53</v>
      </c>
      <c r="W641" t="s">
        <v>24</v>
      </c>
      <c r="X641" t="s">
        <v>33</v>
      </c>
    </row>
    <row r="642" spans="2:24" x14ac:dyDescent="0.2">
      <c r="B642">
        <v>640</v>
      </c>
      <c r="C642" t="s">
        <v>856</v>
      </c>
      <c r="D642" t="s">
        <v>73</v>
      </c>
      <c r="I642" s="6">
        <v>16.600000000000001</v>
      </c>
      <c r="J642" s="2">
        <v>2850900</v>
      </c>
      <c r="K642" s="2">
        <v>3278535</v>
      </c>
      <c r="L642" s="2">
        <v>5000000</v>
      </c>
      <c r="M642" s="2" t="s">
        <v>173</v>
      </c>
      <c r="O642" s="3">
        <v>45722</v>
      </c>
      <c r="Q642" t="s">
        <v>8</v>
      </c>
      <c r="R642" t="s">
        <v>9</v>
      </c>
      <c r="S642" s="9" t="s">
        <v>39</v>
      </c>
      <c r="T642" t="s">
        <v>12</v>
      </c>
      <c r="U642" t="s">
        <v>53</v>
      </c>
      <c r="W642" t="s">
        <v>24</v>
      </c>
      <c r="X642" t="s">
        <v>33</v>
      </c>
    </row>
    <row r="643" spans="2:24" x14ac:dyDescent="0.2">
      <c r="B643">
        <v>641</v>
      </c>
      <c r="C643" t="s">
        <v>860</v>
      </c>
      <c r="D643" s="5">
        <v>5</v>
      </c>
      <c r="E643">
        <v>2</v>
      </c>
      <c r="H643">
        <v>180</v>
      </c>
      <c r="I643" s="6">
        <v>13.5</v>
      </c>
      <c r="J643" s="2">
        <v>653650</v>
      </c>
      <c r="K643" s="2" t="s">
        <v>15</v>
      </c>
      <c r="L643" s="2">
        <v>900000</v>
      </c>
      <c r="M643" s="2" t="s">
        <v>173</v>
      </c>
      <c r="O643" s="3">
        <v>45719</v>
      </c>
      <c r="Q643" t="s">
        <v>19</v>
      </c>
      <c r="S643" s="9" t="s">
        <v>66</v>
      </c>
      <c r="T643" t="s">
        <v>51</v>
      </c>
      <c r="U643" t="s">
        <v>68</v>
      </c>
      <c r="W643" t="s">
        <v>24</v>
      </c>
      <c r="X643" t="s">
        <v>33</v>
      </c>
    </row>
    <row r="644" spans="2:24" x14ac:dyDescent="0.2">
      <c r="B644">
        <v>642</v>
      </c>
      <c r="C644" t="s">
        <v>865</v>
      </c>
      <c r="D644" t="s">
        <v>75</v>
      </c>
      <c r="G644" s="10" t="s">
        <v>823</v>
      </c>
      <c r="I644" s="6">
        <v>12.3</v>
      </c>
      <c r="J644" s="2">
        <v>835295</v>
      </c>
      <c r="K644" s="2" t="s">
        <v>15</v>
      </c>
      <c r="L644" s="2">
        <v>1200000</v>
      </c>
      <c r="M644" s="2"/>
      <c r="O644" s="3">
        <v>45719</v>
      </c>
      <c r="Q644" t="s">
        <v>19</v>
      </c>
      <c r="S644" s="9" t="s">
        <v>69</v>
      </c>
      <c r="T644" t="s">
        <v>12</v>
      </c>
      <c r="U644" t="s">
        <v>53</v>
      </c>
      <c r="W644" t="s">
        <v>24</v>
      </c>
      <c r="X644" t="s">
        <v>33</v>
      </c>
    </row>
    <row r="645" spans="2:24" x14ac:dyDescent="0.2">
      <c r="B645">
        <v>643</v>
      </c>
      <c r="C645" t="s">
        <v>881</v>
      </c>
      <c r="D645">
        <v>43</v>
      </c>
      <c r="E645">
        <v>3</v>
      </c>
      <c r="I645" s="6">
        <v>12.1</v>
      </c>
      <c r="J645" s="2">
        <v>2547280</v>
      </c>
      <c r="K645" s="2">
        <v>2547280</v>
      </c>
      <c r="L645" s="2">
        <v>5000000</v>
      </c>
      <c r="M645" s="2" t="s">
        <v>173</v>
      </c>
      <c r="O645" s="3">
        <v>45719</v>
      </c>
      <c r="Q645" t="s">
        <v>19</v>
      </c>
      <c r="S645" s="9" t="s">
        <v>156</v>
      </c>
      <c r="T645" t="s">
        <v>12</v>
      </c>
      <c r="U645" t="s">
        <v>53</v>
      </c>
      <c r="W645" t="s">
        <v>24</v>
      </c>
      <c r="X645" t="s">
        <v>33</v>
      </c>
    </row>
    <row r="646" spans="2:24" x14ac:dyDescent="0.2">
      <c r="B646">
        <v>644</v>
      </c>
      <c r="C646" t="s">
        <v>882</v>
      </c>
      <c r="D646">
        <v>66</v>
      </c>
      <c r="H646" t="s">
        <v>824</v>
      </c>
      <c r="I646" s="6">
        <v>20</v>
      </c>
      <c r="J646" s="2">
        <v>1039380</v>
      </c>
      <c r="K646" s="2" t="s">
        <v>15</v>
      </c>
      <c r="L646" s="2">
        <v>1200000</v>
      </c>
      <c r="M646" s="2" t="s">
        <v>173</v>
      </c>
      <c r="O646" s="3">
        <v>45719</v>
      </c>
      <c r="Q646" t="s">
        <v>19</v>
      </c>
      <c r="S646" s="9" t="s">
        <v>158</v>
      </c>
      <c r="T646" t="s">
        <v>51</v>
      </c>
      <c r="U646" t="s">
        <v>53</v>
      </c>
      <c r="W646" t="s">
        <v>24</v>
      </c>
      <c r="X646" t="s">
        <v>33</v>
      </c>
    </row>
    <row r="647" spans="2:24" x14ac:dyDescent="0.2">
      <c r="B647">
        <v>645</v>
      </c>
      <c r="C647" t="s">
        <v>942</v>
      </c>
      <c r="D647">
        <v>56</v>
      </c>
      <c r="G647" s="10" t="s">
        <v>491</v>
      </c>
      <c r="H647">
        <v>3</v>
      </c>
      <c r="I647" s="6">
        <v>15.9</v>
      </c>
      <c r="J647" s="2">
        <v>630000</v>
      </c>
      <c r="K647" s="2">
        <v>1701000</v>
      </c>
      <c r="L647" s="2">
        <v>1200000</v>
      </c>
      <c r="M647" s="2" t="s">
        <v>173</v>
      </c>
      <c r="O647" s="3">
        <v>45719</v>
      </c>
      <c r="Q647" t="s">
        <v>57</v>
      </c>
      <c r="S647" s="9" t="s">
        <v>847</v>
      </c>
      <c r="T647" t="s">
        <v>12</v>
      </c>
      <c r="U647" t="s">
        <v>53</v>
      </c>
      <c r="W647" t="s">
        <v>59</v>
      </c>
      <c r="X647" t="s">
        <v>107</v>
      </c>
    </row>
    <row r="648" spans="2:24" x14ac:dyDescent="0.2">
      <c r="B648">
        <v>646</v>
      </c>
      <c r="C648" t="s">
        <v>864</v>
      </c>
      <c r="D648" s="5" t="s">
        <v>71</v>
      </c>
      <c r="I648" s="6">
        <v>12.8</v>
      </c>
      <c r="J648" s="2">
        <v>1085000</v>
      </c>
      <c r="K648" s="2">
        <v>1095000</v>
      </c>
      <c r="L648" s="2">
        <v>2000000</v>
      </c>
      <c r="M648" s="2" t="s">
        <v>173</v>
      </c>
      <c r="O648" s="3">
        <v>45777</v>
      </c>
      <c r="Q648" t="s">
        <v>19</v>
      </c>
      <c r="S648" s="9" t="s">
        <v>1029</v>
      </c>
      <c r="T648" t="s">
        <v>12</v>
      </c>
      <c r="U648" t="s">
        <v>53</v>
      </c>
      <c r="W648" t="s">
        <v>24</v>
      </c>
      <c r="X648" t="s">
        <v>33</v>
      </c>
    </row>
    <row r="649" spans="2:24" x14ac:dyDescent="0.2">
      <c r="B649">
        <v>647</v>
      </c>
      <c r="C649" t="s">
        <v>1031</v>
      </c>
      <c r="D649">
        <v>52</v>
      </c>
      <c r="E649">
        <v>3</v>
      </c>
      <c r="H649">
        <v>163</v>
      </c>
      <c r="I649" s="6">
        <v>17.8</v>
      </c>
      <c r="J649" s="2">
        <v>1201000</v>
      </c>
      <c r="K649" s="2" t="s">
        <v>15</v>
      </c>
      <c r="L649" s="2">
        <v>1200000</v>
      </c>
      <c r="M649" s="2" t="s">
        <v>173</v>
      </c>
      <c r="O649" s="3">
        <v>45777</v>
      </c>
      <c r="P649" s="3">
        <v>45782</v>
      </c>
      <c r="Q649" t="s">
        <v>19</v>
      </c>
      <c r="S649" s="9" t="s">
        <v>1030</v>
      </c>
      <c r="T649" t="s">
        <v>12</v>
      </c>
      <c r="U649" t="s">
        <v>53</v>
      </c>
      <c r="W649" t="s">
        <v>24</v>
      </c>
      <c r="X649" t="s">
        <v>33</v>
      </c>
    </row>
    <row r="650" spans="2:24" x14ac:dyDescent="0.2">
      <c r="B650">
        <v>648</v>
      </c>
      <c r="C650" t="s">
        <v>918</v>
      </c>
      <c r="D650">
        <v>12</v>
      </c>
      <c r="H650">
        <v>127</v>
      </c>
      <c r="I650" s="6">
        <v>19.7</v>
      </c>
      <c r="J650" s="2">
        <v>2125000</v>
      </c>
      <c r="K650" s="2" t="s">
        <v>15</v>
      </c>
      <c r="L650" s="2">
        <v>2000000</v>
      </c>
      <c r="M650" s="2" t="s">
        <v>173</v>
      </c>
      <c r="O650" s="3">
        <v>45761</v>
      </c>
      <c r="Q650" t="s">
        <v>19</v>
      </c>
      <c r="S650" s="9" t="s">
        <v>1032</v>
      </c>
      <c r="T650" t="s">
        <v>12</v>
      </c>
      <c r="U650" t="s">
        <v>53</v>
      </c>
      <c r="W650" t="s">
        <v>24</v>
      </c>
      <c r="X650" t="s">
        <v>151</v>
      </c>
    </row>
    <row r="651" spans="2:24" x14ac:dyDescent="0.2">
      <c r="B651">
        <v>649</v>
      </c>
      <c r="C651" t="s">
        <v>899</v>
      </c>
      <c r="D651">
        <v>55</v>
      </c>
      <c r="H651" t="s">
        <v>1033</v>
      </c>
      <c r="I651" s="6">
        <v>22.9</v>
      </c>
      <c r="J651" s="2">
        <v>2530365</v>
      </c>
      <c r="K651" s="2" t="s">
        <v>15</v>
      </c>
      <c r="L651" s="2">
        <v>1200000</v>
      </c>
      <c r="M651" s="2" t="s">
        <v>173</v>
      </c>
      <c r="O651" s="3">
        <v>45771</v>
      </c>
      <c r="Q651" t="s">
        <v>50</v>
      </c>
      <c r="S651" s="9" t="s">
        <v>465</v>
      </c>
      <c r="T651" t="s">
        <v>51</v>
      </c>
      <c r="U651" t="s">
        <v>53</v>
      </c>
      <c r="W651" t="s">
        <v>24</v>
      </c>
      <c r="X651" t="s">
        <v>33</v>
      </c>
    </row>
    <row r="652" spans="2:24" x14ac:dyDescent="0.2">
      <c r="B652">
        <v>650</v>
      </c>
      <c r="C652" t="s">
        <v>881</v>
      </c>
      <c r="D652">
        <v>43</v>
      </c>
      <c r="E652">
        <v>3</v>
      </c>
      <c r="I652" s="6">
        <v>11.4</v>
      </c>
      <c r="J652" s="2">
        <v>2996800</v>
      </c>
      <c r="K652" s="2">
        <v>3006800</v>
      </c>
      <c r="L652" s="2">
        <v>5000000</v>
      </c>
      <c r="M652" s="2" t="s">
        <v>173</v>
      </c>
      <c r="O652" s="3">
        <v>45771</v>
      </c>
      <c r="Q652" t="s">
        <v>50</v>
      </c>
      <c r="S652" s="9" t="s">
        <v>1034</v>
      </c>
      <c r="T652" t="s">
        <v>12</v>
      </c>
      <c r="U652" t="s">
        <v>53</v>
      </c>
      <c r="W652" t="s">
        <v>24</v>
      </c>
      <c r="X652" t="s">
        <v>33</v>
      </c>
    </row>
    <row r="653" spans="2:24" x14ac:dyDescent="0.2">
      <c r="B653">
        <v>651</v>
      </c>
      <c r="C653" t="s">
        <v>1035</v>
      </c>
      <c r="D653">
        <v>36</v>
      </c>
      <c r="E653">
        <v>8</v>
      </c>
      <c r="H653">
        <v>545</v>
      </c>
      <c r="I653" s="6">
        <v>14.4</v>
      </c>
      <c r="J653" s="2">
        <v>753950</v>
      </c>
      <c r="K653" s="2" t="s">
        <v>15</v>
      </c>
      <c r="L653" s="2">
        <v>1500000</v>
      </c>
      <c r="M653" s="2" t="s">
        <v>173</v>
      </c>
      <c r="O653" s="3">
        <v>45771</v>
      </c>
      <c r="Q653" t="s">
        <v>50</v>
      </c>
      <c r="S653" s="9" t="s">
        <v>469</v>
      </c>
      <c r="T653" t="s">
        <v>51</v>
      </c>
      <c r="U653" t="s">
        <v>53</v>
      </c>
      <c r="W653" t="s">
        <v>24</v>
      </c>
      <c r="X653" t="s">
        <v>33</v>
      </c>
    </row>
    <row r="654" spans="2:24" x14ac:dyDescent="0.2">
      <c r="B654">
        <v>652</v>
      </c>
      <c r="C654" t="s">
        <v>1036</v>
      </c>
      <c r="D654">
        <v>30</v>
      </c>
      <c r="H654">
        <v>50</v>
      </c>
      <c r="I654" s="6">
        <v>13.6</v>
      </c>
      <c r="J654" s="2">
        <v>1523000</v>
      </c>
      <c r="K654" s="2">
        <v>1793000</v>
      </c>
      <c r="L654" s="2">
        <v>2000000</v>
      </c>
      <c r="M654" s="2" t="s">
        <v>173</v>
      </c>
      <c r="O654" s="3">
        <v>45771</v>
      </c>
      <c r="Q654" t="s">
        <v>50</v>
      </c>
      <c r="S654" s="9" t="s">
        <v>1037</v>
      </c>
      <c r="T654" t="s">
        <v>12</v>
      </c>
      <c r="U654" t="s">
        <v>53</v>
      </c>
      <c r="W654" t="s">
        <v>24</v>
      </c>
      <c r="X654" t="s">
        <v>33</v>
      </c>
    </row>
    <row r="655" spans="2:24" x14ac:dyDescent="0.2">
      <c r="B655">
        <v>653</v>
      </c>
      <c r="C655" t="s">
        <v>1038</v>
      </c>
      <c r="D655">
        <v>7</v>
      </c>
      <c r="H655">
        <v>95</v>
      </c>
      <c r="I655" s="6">
        <v>19.899999999999999</v>
      </c>
      <c r="J655" s="2">
        <v>4183200</v>
      </c>
      <c r="K655" s="2" t="s">
        <v>15</v>
      </c>
      <c r="L655" s="2">
        <v>5000000</v>
      </c>
      <c r="M655" s="2" t="s">
        <v>173</v>
      </c>
      <c r="O655" s="3">
        <v>45771</v>
      </c>
      <c r="Q655" t="s">
        <v>50</v>
      </c>
      <c r="R655" t="s">
        <v>1040</v>
      </c>
      <c r="S655" s="9" t="s">
        <v>1039</v>
      </c>
      <c r="T655" t="s">
        <v>12</v>
      </c>
      <c r="U655" t="s">
        <v>53</v>
      </c>
      <c r="W655" t="s">
        <v>24</v>
      </c>
      <c r="X655" t="s">
        <v>33</v>
      </c>
    </row>
    <row r="656" spans="2:24" x14ac:dyDescent="0.2">
      <c r="B656">
        <v>654</v>
      </c>
      <c r="C656" t="s">
        <v>1038</v>
      </c>
      <c r="D656">
        <v>7</v>
      </c>
      <c r="H656">
        <v>90</v>
      </c>
      <c r="I656" s="6">
        <v>22.3</v>
      </c>
      <c r="J656" s="2">
        <v>4687200</v>
      </c>
      <c r="K656" s="2" t="s">
        <v>15</v>
      </c>
      <c r="L656" s="2">
        <v>5000000</v>
      </c>
      <c r="M656" s="2" t="s">
        <v>173</v>
      </c>
      <c r="O656" s="3">
        <v>45771</v>
      </c>
      <c r="Q656" t="s">
        <v>50</v>
      </c>
      <c r="R656" t="s">
        <v>1040</v>
      </c>
      <c r="S656" s="9" t="s">
        <v>1041</v>
      </c>
      <c r="T656" t="s">
        <v>12</v>
      </c>
      <c r="U656" t="s">
        <v>53</v>
      </c>
      <c r="W656" t="s">
        <v>24</v>
      </c>
      <c r="X656" t="s">
        <v>33</v>
      </c>
    </row>
    <row r="657" spans="2:24" x14ac:dyDescent="0.2">
      <c r="B657">
        <v>655</v>
      </c>
      <c r="C657" t="s">
        <v>1038</v>
      </c>
      <c r="D657">
        <v>7</v>
      </c>
      <c r="H657">
        <v>90</v>
      </c>
      <c r="I657" s="6">
        <v>21.1</v>
      </c>
      <c r="J657" s="2">
        <v>4435200</v>
      </c>
      <c r="K657" s="2" t="s">
        <v>15</v>
      </c>
      <c r="L657" s="2">
        <v>5000000</v>
      </c>
      <c r="M657" s="2" t="s">
        <v>173</v>
      </c>
      <c r="O657" s="3">
        <v>45771</v>
      </c>
      <c r="Q657" t="s">
        <v>50</v>
      </c>
      <c r="R657" t="s">
        <v>1040</v>
      </c>
      <c r="S657" s="9" t="s">
        <v>1042</v>
      </c>
      <c r="T657" t="s">
        <v>12</v>
      </c>
      <c r="U657" t="s">
        <v>53</v>
      </c>
      <c r="W657" t="s">
        <v>24</v>
      </c>
      <c r="X657" t="s">
        <v>33</v>
      </c>
    </row>
    <row r="658" spans="2:24" x14ac:dyDescent="0.2">
      <c r="B658">
        <v>656</v>
      </c>
      <c r="C658" t="s">
        <v>1043</v>
      </c>
      <c r="D658">
        <v>7</v>
      </c>
      <c r="H658">
        <v>178</v>
      </c>
      <c r="I658" s="6">
        <v>25.7</v>
      </c>
      <c r="J658" s="2">
        <v>5010700</v>
      </c>
      <c r="K658" s="2" t="s">
        <v>15</v>
      </c>
      <c r="L658" s="2">
        <v>1500000</v>
      </c>
      <c r="M658" s="2" t="s">
        <v>173</v>
      </c>
      <c r="O658" s="3">
        <v>45771</v>
      </c>
      <c r="Q658" t="s">
        <v>50</v>
      </c>
      <c r="R658" t="s">
        <v>1040</v>
      </c>
      <c r="S658" s="9" t="s">
        <v>1044</v>
      </c>
      <c r="T658" t="s">
        <v>51</v>
      </c>
      <c r="U658" t="s">
        <v>53</v>
      </c>
      <c r="W658" t="s">
        <v>24</v>
      </c>
      <c r="X658" t="s">
        <v>33</v>
      </c>
    </row>
    <row r="659" spans="2:24" x14ac:dyDescent="0.2">
      <c r="B659">
        <v>657</v>
      </c>
      <c r="C659" t="s">
        <v>891</v>
      </c>
      <c r="D659">
        <v>2</v>
      </c>
      <c r="G659">
        <v>5</v>
      </c>
      <c r="I659" s="6">
        <v>13.9</v>
      </c>
      <c r="J659" s="2">
        <v>733920</v>
      </c>
      <c r="K659" s="2" t="s">
        <v>15</v>
      </c>
      <c r="L659" s="2">
        <v>800000</v>
      </c>
      <c r="M659" s="2" t="s">
        <v>173</v>
      </c>
      <c r="O659" s="3">
        <v>45775</v>
      </c>
      <c r="Q659" t="s">
        <v>57</v>
      </c>
      <c r="R659" t="s">
        <v>133</v>
      </c>
      <c r="S659" s="9" t="s">
        <v>814</v>
      </c>
      <c r="T659" t="s">
        <v>51</v>
      </c>
      <c r="U659" t="s">
        <v>53</v>
      </c>
      <c r="W659" t="s">
        <v>59</v>
      </c>
      <c r="X659" t="s">
        <v>107</v>
      </c>
    </row>
    <row r="660" spans="2:24" x14ac:dyDescent="0.2">
      <c r="B660">
        <v>658</v>
      </c>
      <c r="C660" t="s">
        <v>1035</v>
      </c>
      <c r="D660">
        <v>36</v>
      </c>
      <c r="E660">
        <v>8</v>
      </c>
      <c r="H660">
        <v>544</v>
      </c>
      <c r="I660" s="6">
        <v>13.7</v>
      </c>
      <c r="J660" s="2">
        <v>762450</v>
      </c>
      <c r="K660" s="2" t="s">
        <v>15</v>
      </c>
      <c r="L660" s="2">
        <v>1500000</v>
      </c>
      <c r="M660" s="2" t="s">
        <v>173</v>
      </c>
      <c r="O660" s="3">
        <v>45775</v>
      </c>
      <c r="Q660" t="s">
        <v>8</v>
      </c>
      <c r="R660" t="s">
        <v>9</v>
      </c>
      <c r="S660" s="9" t="s">
        <v>471</v>
      </c>
      <c r="T660" t="s">
        <v>51</v>
      </c>
      <c r="U660" t="s">
        <v>53</v>
      </c>
      <c r="W660" t="s">
        <v>24</v>
      </c>
      <c r="X660" t="s">
        <v>33</v>
      </c>
    </row>
    <row r="661" spans="2:24" x14ac:dyDescent="0.2">
      <c r="B661">
        <v>659</v>
      </c>
      <c r="C661" t="s">
        <v>878</v>
      </c>
      <c r="D661">
        <v>26</v>
      </c>
      <c r="E661">
        <v>3</v>
      </c>
      <c r="I661" s="6">
        <v>14.9</v>
      </c>
      <c r="J661" s="2">
        <v>1254028.7</v>
      </c>
      <c r="K661" s="2" t="s">
        <v>15</v>
      </c>
      <c r="L661" s="2">
        <v>1100000</v>
      </c>
      <c r="M661" s="2" t="s">
        <v>173</v>
      </c>
      <c r="O661" s="3">
        <v>45776</v>
      </c>
      <c r="Q661" t="s">
        <v>57</v>
      </c>
      <c r="R661" t="s">
        <v>58</v>
      </c>
      <c r="S661" s="9" t="s">
        <v>770</v>
      </c>
      <c r="T661" t="s">
        <v>12</v>
      </c>
      <c r="U661" t="s">
        <v>53</v>
      </c>
      <c r="W661" t="s">
        <v>59</v>
      </c>
      <c r="X661" t="s">
        <v>107</v>
      </c>
    </row>
    <row r="662" spans="2:24" x14ac:dyDescent="0.2">
      <c r="B662">
        <v>660</v>
      </c>
      <c r="C662" t="s">
        <v>878</v>
      </c>
      <c r="D662">
        <v>26</v>
      </c>
      <c r="E662">
        <v>3</v>
      </c>
      <c r="I662" s="6">
        <v>15.4</v>
      </c>
      <c r="J662" s="2">
        <v>1296110</v>
      </c>
      <c r="K662" s="2" t="s">
        <v>15</v>
      </c>
      <c r="L662" s="2">
        <v>1100000</v>
      </c>
      <c r="M662" s="2" t="s">
        <v>173</v>
      </c>
      <c r="O662" s="3">
        <v>45776</v>
      </c>
      <c r="Q662" t="s">
        <v>57</v>
      </c>
      <c r="R662" t="s">
        <v>58</v>
      </c>
      <c r="S662" s="9" t="s">
        <v>498</v>
      </c>
      <c r="T662" t="s">
        <v>12</v>
      </c>
      <c r="U662" t="s">
        <v>53</v>
      </c>
      <c r="W662" t="s">
        <v>59</v>
      </c>
      <c r="X662" t="s">
        <v>107</v>
      </c>
    </row>
    <row r="663" spans="2:24" x14ac:dyDescent="0.2">
      <c r="B663">
        <v>661</v>
      </c>
      <c r="C663" t="s">
        <v>878</v>
      </c>
      <c r="D663">
        <v>26</v>
      </c>
      <c r="E663">
        <v>3</v>
      </c>
      <c r="I663" s="6">
        <v>15.5</v>
      </c>
      <c r="J663" s="2">
        <v>1304526.5</v>
      </c>
      <c r="K663" s="2" t="s">
        <v>15</v>
      </c>
      <c r="L663" s="2">
        <v>1100000</v>
      </c>
      <c r="M663" s="2" t="s">
        <v>173</v>
      </c>
      <c r="O663" s="3">
        <v>45776</v>
      </c>
      <c r="Q663" t="s">
        <v>57</v>
      </c>
      <c r="R663" t="s">
        <v>58</v>
      </c>
      <c r="S663" s="9" t="s">
        <v>510</v>
      </c>
      <c r="T663" t="s">
        <v>12</v>
      </c>
      <c r="U663" t="s">
        <v>53</v>
      </c>
      <c r="W663" t="s">
        <v>59</v>
      </c>
      <c r="X663" t="s">
        <v>107</v>
      </c>
    </row>
    <row r="664" spans="2:24" x14ac:dyDescent="0.2">
      <c r="B664">
        <v>662</v>
      </c>
      <c r="C664" t="s">
        <v>878</v>
      </c>
      <c r="D664">
        <v>26</v>
      </c>
      <c r="E664">
        <v>3</v>
      </c>
      <c r="I664" s="6">
        <v>16.100000000000001</v>
      </c>
      <c r="J664" s="2">
        <v>1355024.3</v>
      </c>
      <c r="K664" s="2" t="s">
        <v>15</v>
      </c>
      <c r="L664" s="2">
        <v>1100000</v>
      </c>
      <c r="M664" s="2" t="s">
        <v>173</v>
      </c>
      <c r="O664" s="3">
        <v>45776</v>
      </c>
      <c r="Q664" t="s">
        <v>57</v>
      </c>
      <c r="R664" t="s">
        <v>58</v>
      </c>
      <c r="S664" s="9" t="s">
        <v>769</v>
      </c>
      <c r="T664" t="s">
        <v>12</v>
      </c>
      <c r="U664" t="s">
        <v>53</v>
      </c>
      <c r="W664" t="s">
        <v>59</v>
      </c>
      <c r="X664" t="s">
        <v>107</v>
      </c>
    </row>
    <row r="665" spans="2:24" x14ac:dyDescent="0.2">
      <c r="B665">
        <v>663</v>
      </c>
      <c r="C665" t="s">
        <v>878</v>
      </c>
      <c r="D665">
        <v>26</v>
      </c>
      <c r="E665">
        <v>3</v>
      </c>
      <c r="I665" s="6">
        <v>13.6</v>
      </c>
      <c r="J665" s="2">
        <v>1144616.8</v>
      </c>
      <c r="K665" s="2" t="s">
        <v>15</v>
      </c>
      <c r="L665" s="2">
        <v>1100000</v>
      </c>
      <c r="M665" s="2" t="s">
        <v>173</v>
      </c>
      <c r="O665" s="3">
        <v>45776</v>
      </c>
      <c r="Q665" t="s">
        <v>57</v>
      </c>
      <c r="R665" t="s">
        <v>58</v>
      </c>
      <c r="S665" s="9" t="s">
        <v>144</v>
      </c>
      <c r="T665" t="s">
        <v>12</v>
      </c>
      <c r="U665" t="s">
        <v>53</v>
      </c>
      <c r="W665" t="s">
        <v>59</v>
      </c>
      <c r="X665" t="s">
        <v>107</v>
      </c>
    </row>
    <row r="666" spans="2:24" x14ac:dyDescent="0.2">
      <c r="B666">
        <v>664</v>
      </c>
      <c r="C666" t="s">
        <v>878</v>
      </c>
      <c r="D666">
        <v>26</v>
      </c>
      <c r="E666">
        <v>3</v>
      </c>
      <c r="I666" s="6">
        <v>15.4</v>
      </c>
      <c r="J666" s="2">
        <v>1296110.2</v>
      </c>
      <c r="K666" s="2" t="s">
        <v>15</v>
      </c>
      <c r="L666" s="2">
        <v>1100000</v>
      </c>
      <c r="M666" s="2" t="s">
        <v>173</v>
      </c>
      <c r="O666" s="3">
        <v>45776</v>
      </c>
      <c r="Q666" t="s">
        <v>57</v>
      </c>
      <c r="R666" t="s">
        <v>58</v>
      </c>
      <c r="S666" s="9" t="s">
        <v>511</v>
      </c>
      <c r="T666" t="s">
        <v>12</v>
      </c>
      <c r="U666" t="s">
        <v>53</v>
      </c>
      <c r="W666" t="s">
        <v>59</v>
      </c>
      <c r="X666" t="s">
        <v>107</v>
      </c>
    </row>
    <row r="667" spans="2:24" x14ac:dyDescent="0.2">
      <c r="B667">
        <v>665</v>
      </c>
      <c r="C667" t="s">
        <v>878</v>
      </c>
      <c r="D667">
        <v>26</v>
      </c>
      <c r="E667">
        <v>3</v>
      </c>
      <c r="I667" s="6">
        <v>15.4</v>
      </c>
      <c r="J667" s="2">
        <v>1296110.2</v>
      </c>
      <c r="K667" s="2" t="s">
        <v>15</v>
      </c>
      <c r="L667" s="2">
        <v>1100000</v>
      </c>
      <c r="M667" s="2" t="s">
        <v>173</v>
      </c>
      <c r="O667" s="3">
        <v>45776</v>
      </c>
      <c r="Q667" t="s">
        <v>57</v>
      </c>
      <c r="R667" t="s">
        <v>58</v>
      </c>
      <c r="S667" s="9" t="s">
        <v>512</v>
      </c>
      <c r="T667" t="s">
        <v>12</v>
      </c>
      <c r="U667" t="s">
        <v>53</v>
      </c>
      <c r="W667" t="s">
        <v>59</v>
      </c>
      <c r="X667" t="s">
        <v>107</v>
      </c>
    </row>
    <row r="668" spans="2:24" x14ac:dyDescent="0.2">
      <c r="B668">
        <v>666</v>
      </c>
      <c r="C668" t="s">
        <v>878</v>
      </c>
      <c r="D668">
        <v>26</v>
      </c>
      <c r="E668">
        <v>3</v>
      </c>
      <c r="I668" s="6">
        <v>14.9</v>
      </c>
      <c r="J668" s="2">
        <v>1254028.7</v>
      </c>
      <c r="K668" s="2" t="s">
        <v>15</v>
      </c>
      <c r="L668" s="2">
        <v>1100000</v>
      </c>
      <c r="M668" s="2" t="s">
        <v>173</v>
      </c>
      <c r="O668" s="3">
        <v>45776</v>
      </c>
      <c r="P668" s="3"/>
      <c r="Q668" t="s">
        <v>57</v>
      </c>
      <c r="R668" t="s">
        <v>58</v>
      </c>
      <c r="S668" s="9" t="s">
        <v>513</v>
      </c>
      <c r="T668" t="s">
        <v>12</v>
      </c>
      <c r="U668" t="s">
        <v>53</v>
      </c>
      <c r="W668" t="s">
        <v>59</v>
      </c>
      <c r="X668" t="s">
        <v>107</v>
      </c>
    </row>
    <row r="669" spans="2:24" x14ac:dyDescent="0.2">
      <c r="B669">
        <v>667</v>
      </c>
      <c r="C669" t="s">
        <v>878</v>
      </c>
      <c r="D669">
        <v>26</v>
      </c>
      <c r="E669">
        <v>3</v>
      </c>
      <c r="I669" s="6">
        <v>14.9</v>
      </c>
      <c r="J669" s="2">
        <v>1254028.7</v>
      </c>
      <c r="K669" s="2" t="s">
        <v>15</v>
      </c>
      <c r="L669" s="2">
        <v>1100000</v>
      </c>
      <c r="M669" s="2" t="s">
        <v>173</v>
      </c>
      <c r="O669" s="3">
        <v>45776</v>
      </c>
      <c r="P669" s="3"/>
      <c r="Q669" t="s">
        <v>57</v>
      </c>
      <c r="R669" t="s">
        <v>58</v>
      </c>
      <c r="S669" s="9" t="s">
        <v>768</v>
      </c>
      <c r="T669" t="s">
        <v>12</v>
      </c>
      <c r="U669" t="s">
        <v>53</v>
      </c>
      <c r="W669" t="s">
        <v>59</v>
      </c>
      <c r="X669" t="s">
        <v>107</v>
      </c>
    </row>
    <row r="670" spans="2:24" x14ac:dyDescent="0.2">
      <c r="B670">
        <v>668</v>
      </c>
      <c r="C670" t="s">
        <v>878</v>
      </c>
      <c r="D670">
        <v>26</v>
      </c>
      <c r="E670">
        <v>3</v>
      </c>
      <c r="I670" s="6">
        <v>29.8</v>
      </c>
      <c r="J670" s="2">
        <v>2508057.4</v>
      </c>
      <c r="K670" s="2" t="s">
        <v>15</v>
      </c>
      <c r="L670" s="2">
        <v>1100000</v>
      </c>
      <c r="M670" s="2" t="s">
        <v>173</v>
      </c>
      <c r="O670" s="3">
        <v>45776</v>
      </c>
      <c r="P670" s="3"/>
      <c r="Q670" t="s">
        <v>57</v>
      </c>
      <c r="R670" t="s">
        <v>58</v>
      </c>
      <c r="S670" s="9" t="s">
        <v>302</v>
      </c>
      <c r="T670" t="s">
        <v>12</v>
      </c>
      <c r="U670" t="s">
        <v>53</v>
      </c>
      <c r="W670" t="s">
        <v>59</v>
      </c>
      <c r="X670" t="s">
        <v>107</v>
      </c>
    </row>
    <row r="671" spans="2:24" x14ac:dyDescent="0.2">
      <c r="B671">
        <v>669</v>
      </c>
      <c r="C671" t="s">
        <v>878</v>
      </c>
      <c r="D671">
        <v>26</v>
      </c>
      <c r="E671">
        <v>3</v>
      </c>
      <c r="I671" s="6">
        <v>15.4</v>
      </c>
      <c r="J671" s="2">
        <v>1296110.2</v>
      </c>
      <c r="K671" s="2" t="s">
        <v>15</v>
      </c>
      <c r="L671" s="2">
        <v>1100000</v>
      </c>
      <c r="M671" s="2" t="s">
        <v>173</v>
      </c>
      <c r="O671" s="3">
        <v>45776</v>
      </c>
      <c r="P671" s="3"/>
      <c r="Q671" t="s">
        <v>57</v>
      </c>
      <c r="R671" t="s">
        <v>58</v>
      </c>
      <c r="S671" s="9" t="s">
        <v>514</v>
      </c>
      <c r="T671" t="s">
        <v>12</v>
      </c>
      <c r="U671" t="s">
        <v>53</v>
      </c>
      <c r="W671" t="s">
        <v>59</v>
      </c>
      <c r="X671" t="s">
        <v>107</v>
      </c>
    </row>
    <row r="672" spans="2:24" x14ac:dyDescent="0.2">
      <c r="B672">
        <v>670</v>
      </c>
      <c r="C672" t="s">
        <v>878</v>
      </c>
      <c r="D672">
        <v>26</v>
      </c>
      <c r="E672">
        <v>3</v>
      </c>
      <c r="I672" s="6">
        <v>15.4</v>
      </c>
      <c r="J672" s="2">
        <v>1296110.2</v>
      </c>
      <c r="K672" s="2" t="s">
        <v>15</v>
      </c>
      <c r="L672" s="2">
        <v>1100000</v>
      </c>
      <c r="M672" s="2" t="s">
        <v>173</v>
      </c>
      <c r="O672" s="3">
        <v>45776</v>
      </c>
      <c r="P672" s="3"/>
      <c r="Q672" t="s">
        <v>57</v>
      </c>
      <c r="R672" t="s">
        <v>58</v>
      </c>
      <c r="S672" s="9" t="s">
        <v>504</v>
      </c>
      <c r="T672" t="s">
        <v>12</v>
      </c>
      <c r="U672" t="s">
        <v>53</v>
      </c>
      <c r="W672" t="s">
        <v>59</v>
      </c>
      <c r="X672" t="s">
        <v>107</v>
      </c>
    </row>
    <row r="673" spans="2:24" x14ac:dyDescent="0.2">
      <c r="B673">
        <v>671</v>
      </c>
      <c r="C673" t="s">
        <v>878</v>
      </c>
      <c r="D673">
        <v>26</v>
      </c>
      <c r="E673">
        <v>3</v>
      </c>
      <c r="I673" s="6">
        <v>16.100000000000001</v>
      </c>
      <c r="J673" s="2">
        <v>1355024.3</v>
      </c>
      <c r="K673" s="2" t="s">
        <v>15</v>
      </c>
      <c r="L673" s="2">
        <v>1100000</v>
      </c>
      <c r="M673" s="2" t="s">
        <v>173</v>
      </c>
      <c r="O673" s="3">
        <v>45776</v>
      </c>
      <c r="P673" s="3"/>
      <c r="Q673" t="s">
        <v>57</v>
      </c>
      <c r="R673" t="s">
        <v>58</v>
      </c>
      <c r="S673" s="9" t="s">
        <v>518</v>
      </c>
      <c r="T673" t="s">
        <v>12</v>
      </c>
      <c r="U673" t="s">
        <v>53</v>
      </c>
      <c r="W673" t="s">
        <v>59</v>
      </c>
      <c r="X673" t="s">
        <v>107</v>
      </c>
    </row>
    <row r="674" spans="2:24" x14ac:dyDescent="0.2">
      <c r="B674">
        <v>672</v>
      </c>
      <c r="C674" t="s">
        <v>878</v>
      </c>
      <c r="D674">
        <v>26</v>
      </c>
      <c r="E674">
        <v>3</v>
      </c>
      <c r="I674" s="6">
        <v>15.4</v>
      </c>
      <c r="J674" s="2">
        <v>1296110.2</v>
      </c>
      <c r="K674" s="2" t="s">
        <v>15</v>
      </c>
      <c r="L674" s="2">
        <v>1100000</v>
      </c>
      <c r="M674" s="2" t="s">
        <v>173</v>
      </c>
      <c r="O674" s="3">
        <v>45776</v>
      </c>
      <c r="P674" s="3"/>
      <c r="Q674" t="s">
        <v>57</v>
      </c>
      <c r="R674" t="s">
        <v>58</v>
      </c>
      <c r="S674" s="9" t="s">
        <v>516</v>
      </c>
      <c r="T674" t="s">
        <v>12</v>
      </c>
      <c r="U674" t="s">
        <v>53</v>
      </c>
      <c r="W674" t="s">
        <v>59</v>
      </c>
      <c r="X674" t="s">
        <v>107</v>
      </c>
    </row>
    <row r="675" spans="2:24" x14ac:dyDescent="0.2">
      <c r="B675">
        <v>673</v>
      </c>
      <c r="C675" t="s">
        <v>878</v>
      </c>
      <c r="D675">
        <v>26</v>
      </c>
      <c r="E675">
        <v>3</v>
      </c>
      <c r="I675" s="6">
        <v>23.2</v>
      </c>
      <c r="J675" s="2">
        <v>1952581.6</v>
      </c>
      <c r="K675" s="2" t="s">
        <v>15</v>
      </c>
      <c r="L675" s="2">
        <v>1100000</v>
      </c>
      <c r="M675" s="2" t="s">
        <v>173</v>
      </c>
      <c r="O675" s="3">
        <v>45776</v>
      </c>
      <c r="P675" s="3"/>
      <c r="Q675" t="s">
        <v>57</v>
      </c>
      <c r="R675" t="s">
        <v>58</v>
      </c>
      <c r="S675" s="9" t="s">
        <v>507</v>
      </c>
      <c r="T675" t="s">
        <v>12</v>
      </c>
      <c r="U675" t="s">
        <v>53</v>
      </c>
      <c r="W675" t="s">
        <v>59</v>
      </c>
      <c r="X675" t="s">
        <v>107</v>
      </c>
    </row>
    <row r="676" spans="2:24" x14ac:dyDescent="0.2">
      <c r="B676">
        <v>674</v>
      </c>
      <c r="C676" t="s">
        <v>878</v>
      </c>
      <c r="D676">
        <v>26</v>
      </c>
      <c r="E676">
        <v>3</v>
      </c>
      <c r="I676" s="6">
        <v>14.8</v>
      </c>
      <c r="J676" s="2">
        <v>1245612.3999999999</v>
      </c>
      <c r="K676" s="2" t="s">
        <v>15</v>
      </c>
      <c r="L676" s="2">
        <v>1100000</v>
      </c>
      <c r="M676" s="2" t="s">
        <v>173</v>
      </c>
      <c r="O676" s="3">
        <v>45776</v>
      </c>
      <c r="P676" s="3"/>
      <c r="Q676" t="s">
        <v>57</v>
      </c>
      <c r="R676" t="s">
        <v>58</v>
      </c>
      <c r="S676" s="9" t="s">
        <v>767</v>
      </c>
      <c r="T676" t="s">
        <v>12</v>
      </c>
      <c r="U676" t="s">
        <v>53</v>
      </c>
      <c r="W676" t="s">
        <v>59</v>
      </c>
      <c r="X676" t="s">
        <v>107</v>
      </c>
    </row>
    <row r="677" spans="2:24" x14ac:dyDescent="0.2">
      <c r="B677">
        <v>675</v>
      </c>
      <c r="C677" t="s">
        <v>878</v>
      </c>
      <c r="D677">
        <v>26</v>
      </c>
      <c r="E677">
        <v>3</v>
      </c>
      <c r="I677" s="6">
        <v>13.6</v>
      </c>
      <c r="J677" s="2">
        <v>1144616.8</v>
      </c>
      <c r="K677" s="2" t="s">
        <v>15</v>
      </c>
      <c r="L677" s="2">
        <v>1100000</v>
      </c>
      <c r="M677" s="2" t="s">
        <v>173</v>
      </c>
      <c r="O677" s="3">
        <v>45776</v>
      </c>
      <c r="P677" s="3"/>
      <c r="Q677" t="s">
        <v>57</v>
      </c>
      <c r="R677" t="s">
        <v>58</v>
      </c>
      <c r="S677" s="9" t="s">
        <v>330</v>
      </c>
      <c r="T677" t="s">
        <v>12</v>
      </c>
      <c r="U677" t="s">
        <v>53</v>
      </c>
      <c r="W677" t="s">
        <v>59</v>
      </c>
      <c r="X677" t="s">
        <v>107</v>
      </c>
    </row>
    <row r="678" spans="2:24" x14ac:dyDescent="0.2">
      <c r="B678">
        <v>676</v>
      </c>
      <c r="C678" t="s">
        <v>878</v>
      </c>
      <c r="D678">
        <v>26</v>
      </c>
      <c r="E678">
        <v>3</v>
      </c>
      <c r="I678" s="6">
        <v>16.5</v>
      </c>
      <c r="J678" s="2">
        <v>1388689.5</v>
      </c>
      <c r="K678" s="2" t="s">
        <v>15</v>
      </c>
      <c r="L678" s="2">
        <v>1100000</v>
      </c>
      <c r="M678" s="2" t="s">
        <v>173</v>
      </c>
      <c r="O678" s="3">
        <v>45776</v>
      </c>
      <c r="P678" s="3"/>
      <c r="Q678" t="s">
        <v>57</v>
      </c>
      <c r="R678" t="s">
        <v>58</v>
      </c>
      <c r="S678" s="9" t="s">
        <v>418</v>
      </c>
      <c r="T678" t="s">
        <v>12</v>
      </c>
      <c r="U678" t="s">
        <v>53</v>
      </c>
      <c r="W678" t="s">
        <v>59</v>
      </c>
      <c r="X678" t="s">
        <v>107</v>
      </c>
    </row>
    <row r="679" spans="2:24" x14ac:dyDescent="0.2">
      <c r="B679">
        <v>677</v>
      </c>
      <c r="C679" t="s">
        <v>878</v>
      </c>
      <c r="D679">
        <v>26</v>
      </c>
      <c r="E679">
        <v>3</v>
      </c>
      <c r="I679" s="6">
        <v>29.8</v>
      </c>
      <c r="J679" s="2">
        <v>2508057.4</v>
      </c>
      <c r="K679" s="2" t="s">
        <v>15</v>
      </c>
      <c r="L679" s="2">
        <v>1100000</v>
      </c>
      <c r="M679" s="2" t="s">
        <v>173</v>
      </c>
      <c r="O679" s="3">
        <v>45776</v>
      </c>
      <c r="P679" s="3"/>
      <c r="Q679" t="s">
        <v>57</v>
      </c>
      <c r="R679" t="s">
        <v>58</v>
      </c>
      <c r="S679" s="9" t="s">
        <v>337</v>
      </c>
      <c r="T679" t="s">
        <v>12</v>
      </c>
      <c r="U679" t="s">
        <v>53</v>
      </c>
      <c r="W679" t="s">
        <v>59</v>
      </c>
      <c r="X679" t="s">
        <v>107</v>
      </c>
    </row>
    <row r="680" spans="2:24" x14ac:dyDescent="0.2">
      <c r="B680">
        <v>678</v>
      </c>
      <c r="C680" t="s">
        <v>878</v>
      </c>
      <c r="D680">
        <v>26</v>
      </c>
      <c r="E680">
        <v>3</v>
      </c>
      <c r="I680" s="6">
        <v>15.4</v>
      </c>
      <c r="J680" s="2">
        <v>1296110.2</v>
      </c>
      <c r="K680" s="2" t="s">
        <v>15</v>
      </c>
      <c r="L680" s="2">
        <v>1100000</v>
      </c>
      <c r="M680" s="2" t="s">
        <v>173</v>
      </c>
      <c r="O680" s="3">
        <v>45776</v>
      </c>
      <c r="P680" s="3"/>
      <c r="Q680" t="s">
        <v>57</v>
      </c>
      <c r="R680" t="s">
        <v>58</v>
      </c>
      <c r="S680" s="9" t="s">
        <v>519</v>
      </c>
      <c r="T680" t="s">
        <v>12</v>
      </c>
      <c r="U680" t="s">
        <v>53</v>
      </c>
      <c r="W680" t="s">
        <v>59</v>
      </c>
      <c r="X680" t="s">
        <v>107</v>
      </c>
    </row>
    <row r="681" spans="2:24" x14ac:dyDescent="0.2">
      <c r="B681">
        <v>679</v>
      </c>
      <c r="C681" t="s">
        <v>878</v>
      </c>
      <c r="D681">
        <v>26</v>
      </c>
      <c r="E681">
        <v>3</v>
      </c>
      <c r="I681" s="6">
        <v>14.7</v>
      </c>
      <c r="J681" s="2">
        <v>1237196.1000000001</v>
      </c>
      <c r="K681" s="2" t="s">
        <v>15</v>
      </c>
      <c r="L681" s="2">
        <v>1100000</v>
      </c>
      <c r="M681" s="2" t="s">
        <v>173</v>
      </c>
      <c r="O681" s="3">
        <v>45776</v>
      </c>
      <c r="P681" s="3"/>
      <c r="Q681" t="s">
        <v>57</v>
      </c>
      <c r="R681" t="s">
        <v>58</v>
      </c>
      <c r="S681" s="9" t="s">
        <v>1048</v>
      </c>
      <c r="T681" t="s">
        <v>12</v>
      </c>
      <c r="U681" t="s">
        <v>53</v>
      </c>
      <c r="W681" t="s">
        <v>59</v>
      </c>
      <c r="X681" t="s">
        <v>107</v>
      </c>
    </row>
    <row r="682" spans="2:24" x14ac:dyDescent="0.2">
      <c r="B682">
        <v>680</v>
      </c>
      <c r="C682" t="s">
        <v>878</v>
      </c>
      <c r="D682">
        <v>26</v>
      </c>
      <c r="E682">
        <v>3</v>
      </c>
      <c r="I682" s="6">
        <v>17</v>
      </c>
      <c r="J682" s="2">
        <v>1430771</v>
      </c>
      <c r="K682" s="2" t="s">
        <v>15</v>
      </c>
      <c r="L682" s="2">
        <v>1100000</v>
      </c>
      <c r="M682" s="2" t="s">
        <v>173</v>
      </c>
      <c r="O682" s="3">
        <v>45776</v>
      </c>
      <c r="P682" s="3"/>
      <c r="Q682" t="s">
        <v>57</v>
      </c>
      <c r="R682" t="s">
        <v>58</v>
      </c>
      <c r="S682" s="9" t="s">
        <v>410</v>
      </c>
      <c r="T682" t="s">
        <v>12</v>
      </c>
      <c r="U682" t="s">
        <v>53</v>
      </c>
      <c r="W682" t="s">
        <v>59</v>
      </c>
      <c r="X682" t="s">
        <v>107</v>
      </c>
    </row>
    <row r="683" spans="2:24" x14ac:dyDescent="0.2">
      <c r="B683">
        <v>681</v>
      </c>
      <c r="C683" t="s">
        <v>878</v>
      </c>
      <c r="D683">
        <v>26</v>
      </c>
      <c r="E683">
        <v>3</v>
      </c>
      <c r="I683" s="6">
        <v>29.8</v>
      </c>
      <c r="J683" s="2">
        <v>2508057.4</v>
      </c>
      <c r="K683" s="2" t="s">
        <v>15</v>
      </c>
      <c r="L683" s="2">
        <v>1100000</v>
      </c>
      <c r="M683" s="2" t="s">
        <v>173</v>
      </c>
      <c r="O683" s="3">
        <v>45776</v>
      </c>
      <c r="P683" s="3"/>
      <c r="Q683" t="s">
        <v>57</v>
      </c>
      <c r="R683" t="s">
        <v>58</v>
      </c>
      <c r="S683" s="9" t="s">
        <v>308</v>
      </c>
      <c r="T683" t="s">
        <v>12</v>
      </c>
      <c r="U683" t="s">
        <v>53</v>
      </c>
      <c r="W683" t="s">
        <v>59</v>
      </c>
      <c r="X683" t="s">
        <v>107</v>
      </c>
    </row>
    <row r="684" spans="2:24" x14ac:dyDescent="0.2">
      <c r="B684">
        <v>682</v>
      </c>
      <c r="C684" t="s">
        <v>878</v>
      </c>
      <c r="D684">
        <v>26</v>
      </c>
      <c r="E684">
        <v>3</v>
      </c>
      <c r="I684" s="6">
        <v>13.6</v>
      </c>
      <c r="J684" s="2">
        <v>1144616.8</v>
      </c>
      <c r="K684" s="2" t="s">
        <v>15</v>
      </c>
      <c r="L684" s="2">
        <v>1100000</v>
      </c>
      <c r="M684" s="2" t="s">
        <v>173</v>
      </c>
      <c r="O684" s="3">
        <v>45776</v>
      </c>
      <c r="P684" s="3"/>
      <c r="Q684" t="s">
        <v>57</v>
      </c>
      <c r="R684" t="s">
        <v>58</v>
      </c>
      <c r="S684" s="9" t="s">
        <v>515</v>
      </c>
      <c r="T684" t="s">
        <v>12</v>
      </c>
      <c r="U684" t="s">
        <v>53</v>
      </c>
      <c r="W684" t="s">
        <v>59</v>
      </c>
      <c r="X684" t="s">
        <v>107</v>
      </c>
    </row>
    <row r="685" spans="2:24" x14ac:dyDescent="0.2">
      <c r="B685">
        <v>683</v>
      </c>
      <c r="C685" t="s">
        <v>878</v>
      </c>
      <c r="D685">
        <v>26</v>
      </c>
      <c r="E685">
        <v>3</v>
      </c>
      <c r="I685" s="6">
        <v>15.4</v>
      </c>
      <c r="J685" s="2">
        <v>1296110.2</v>
      </c>
      <c r="K685" s="2" t="s">
        <v>15</v>
      </c>
      <c r="L685" s="2">
        <v>1100000</v>
      </c>
      <c r="M685" s="2" t="s">
        <v>173</v>
      </c>
      <c r="O685" s="3">
        <v>45776</v>
      </c>
      <c r="P685" s="3"/>
      <c r="Q685" t="s">
        <v>57</v>
      </c>
      <c r="R685" t="s">
        <v>58</v>
      </c>
      <c r="S685" s="9" t="s">
        <v>506</v>
      </c>
      <c r="T685" t="s">
        <v>12</v>
      </c>
      <c r="U685" t="s">
        <v>53</v>
      </c>
      <c r="W685" t="s">
        <v>59</v>
      </c>
      <c r="X685" t="s">
        <v>107</v>
      </c>
    </row>
    <row r="686" spans="2:24" x14ac:dyDescent="0.2">
      <c r="B686">
        <v>684</v>
      </c>
      <c r="C686" t="s">
        <v>878</v>
      </c>
      <c r="D686">
        <v>26</v>
      </c>
      <c r="E686">
        <v>3</v>
      </c>
      <c r="I686" s="6">
        <v>16.5</v>
      </c>
      <c r="J686" s="2">
        <v>1388689.5</v>
      </c>
      <c r="K686" s="2" t="s">
        <v>15</v>
      </c>
      <c r="L686" s="2">
        <v>1100000</v>
      </c>
      <c r="M686" s="2" t="s">
        <v>173</v>
      </c>
      <c r="O686" s="3">
        <v>45776</v>
      </c>
      <c r="P686" s="3"/>
      <c r="Q686" t="s">
        <v>57</v>
      </c>
      <c r="R686" t="s">
        <v>58</v>
      </c>
      <c r="S686" s="9" t="s">
        <v>520</v>
      </c>
      <c r="T686" t="s">
        <v>12</v>
      </c>
      <c r="U686" t="s">
        <v>53</v>
      </c>
      <c r="W686" t="s">
        <v>59</v>
      </c>
      <c r="X686" t="s">
        <v>107</v>
      </c>
    </row>
    <row r="687" spans="2:24" x14ac:dyDescent="0.2">
      <c r="B687">
        <v>685</v>
      </c>
      <c r="C687" t="s">
        <v>878</v>
      </c>
      <c r="D687">
        <v>26</v>
      </c>
      <c r="E687">
        <v>3</v>
      </c>
      <c r="I687" s="6">
        <v>15.4</v>
      </c>
      <c r="J687" s="2">
        <v>1296110.2</v>
      </c>
      <c r="K687" s="2" t="s">
        <v>15</v>
      </c>
      <c r="L687" s="2">
        <v>1100000</v>
      </c>
      <c r="M687" s="2" t="s">
        <v>173</v>
      </c>
      <c r="O687" s="3">
        <v>45776</v>
      </c>
      <c r="P687" s="3"/>
      <c r="Q687" t="s">
        <v>57</v>
      </c>
      <c r="R687" t="s">
        <v>58</v>
      </c>
      <c r="S687" s="9" t="s">
        <v>521</v>
      </c>
      <c r="T687" t="s">
        <v>12</v>
      </c>
      <c r="U687" t="s">
        <v>53</v>
      </c>
      <c r="W687" t="s">
        <v>59</v>
      </c>
      <c r="X687" t="s">
        <v>107</v>
      </c>
    </row>
    <row r="688" spans="2:24" x14ac:dyDescent="0.2">
      <c r="B688">
        <v>686</v>
      </c>
      <c r="C688" t="s">
        <v>1049</v>
      </c>
      <c r="D688">
        <v>2</v>
      </c>
      <c r="E688">
        <v>3</v>
      </c>
      <c r="I688" s="6">
        <v>24</v>
      </c>
      <c r="J688" s="2">
        <v>2311830</v>
      </c>
      <c r="K688" s="2" t="s">
        <v>15</v>
      </c>
      <c r="L688" s="2">
        <v>800000</v>
      </c>
      <c r="M688" s="2" t="s">
        <v>173</v>
      </c>
      <c r="O688" s="3">
        <v>45771</v>
      </c>
      <c r="P688" s="3">
        <v>45775</v>
      </c>
      <c r="Q688" t="s">
        <v>8</v>
      </c>
      <c r="R688" t="s">
        <v>9</v>
      </c>
      <c r="S688" s="9" t="s">
        <v>745</v>
      </c>
      <c r="T688" t="s">
        <v>51</v>
      </c>
      <c r="U688" t="s">
        <v>68</v>
      </c>
      <c r="W688" t="s">
        <v>24</v>
      </c>
      <c r="X688" t="s">
        <v>33</v>
      </c>
    </row>
    <row r="689" spans="2:24" x14ac:dyDescent="0.2">
      <c r="B689">
        <v>687</v>
      </c>
      <c r="C689" t="s">
        <v>941</v>
      </c>
      <c r="D689">
        <v>11</v>
      </c>
      <c r="I689" s="6">
        <v>20.2</v>
      </c>
      <c r="J689" s="2">
        <v>1243550</v>
      </c>
      <c r="K689" s="2" t="s">
        <v>49</v>
      </c>
      <c r="L689" s="2">
        <v>1500000</v>
      </c>
      <c r="M689" s="2" t="s">
        <v>173</v>
      </c>
      <c r="O689" s="3">
        <v>45771</v>
      </c>
      <c r="P689" s="3"/>
      <c r="Q689" t="s">
        <v>8</v>
      </c>
      <c r="R689" t="s">
        <v>9</v>
      </c>
      <c r="S689" s="9" t="s">
        <v>816</v>
      </c>
      <c r="T689" t="s">
        <v>12</v>
      </c>
      <c r="U689" t="s">
        <v>53</v>
      </c>
      <c r="W689" t="s">
        <v>24</v>
      </c>
      <c r="X689" t="s">
        <v>33</v>
      </c>
    </row>
    <row r="690" spans="2:24" x14ac:dyDescent="0.2">
      <c r="B690">
        <v>688</v>
      </c>
      <c r="C690" t="s">
        <v>1050</v>
      </c>
      <c r="D690">
        <v>42</v>
      </c>
      <c r="H690" s="10" t="s">
        <v>1052</v>
      </c>
      <c r="I690" s="6">
        <v>19.100000000000001</v>
      </c>
      <c r="J690" s="2">
        <v>860000</v>
      </c>
      <c r="K690" s="2" t="s">
        <v>15</v>
      </c>
      <c r="L690" s="2">
        <v>800000</v>
      </c>
      <c r="M690" s="2" t="s">
        <v>173</v>
      </c>
      <c r="O690" s="3">
        <v>45768</v>
      </c>
      <c r="P690" s="3">
        <v>45772</v>
      </c>
      <c r="Q690" t="s">
        <v>19</v>
      </c>
      <c r="S690" s="9" t="s">
        <v>1051</v>
      </c>
      <c r="T690" t="s">
        <v>12</v>
      </c>
      <c r="U690" t="s">
        <v>53</v>
      </c>
      <c r="W690" t="s">
        <v>24</v>
      </c>
      <c r="X690" t="s">
        <v>33</v>
      </c>
    </row>
    <row r="691" spans="2:24" x14ac:dyDescent="0.2">
      <c r="B691">
        <v>689</v>
      </c>
      <c r="J691" s="2"/>
      <c r="K691" s="2"/>
      <c r="L691" s="2"/>
      <c r="M691" s="2"/>
      <c r="O691" s="3"/>
      <c r="P691" s="3"/>
    </row>
    <row r="692" spans="2:24" x14ac:dyDescent="0.2">
      <c r="B692">
        <v>690</v>
      </c>
      <c r="J692" s="2"/>
      <c r="K692" s="2"/>
      <c r="L692" s="2"/>
      <c r="M692" s="2"/>
      <c r="O692" s="3"/>
      <c r="P692" s="3"/>
    </row>
    <row r="693" spans="2:24" x14ac:dyDescent="0.2">
      <c r="B693">
        <v>691</v>
      </c>
      <c r="J693" s="2"/>
      <c r="K693" s="2"/>
      <c r="L693" s="2"/>
      <c r="M693" s="2"/>
      <c r="O693" s="3"/>
      <c r="P693" s="3"/>
    </row>
    <row r="694" spans="2:24" x14ac:dyDescent="0.2">
      <c r="B694">
        <v>692</v>
      </c>
      <c r="J694" s="2"/>
      <c r="K694" s="2"/>
      <c r="L694" s="2"/>
      <c r="M694" s="2"/>
      <c r="O694" s="3"/>
      <c r="P694" s="3"/>
    </row>
    <row r="695" spans="2:24" x14ac:dyDescent="0.2">
      <c r="B695">
        <v>693</v>
      </c>
      <c r="J695" s="2"/>
      <c r="K695" s="2"/>
      <c r="L695" s="2"/>
      <c r="M695" s="2"/>
      <c r="O695" s="3"/>
      <c r="P695" s="3"/>
    </row>
    <row r="696" spans="2:24" x14ac:dyDescent="0.2">
      <c r="B696">
        <v>694</v>
      </c>
      <c r="J696" s="2"/>
      <c r="K696" s="2"/>
      <c r="L696" s="2"/>
      <c r="M696" s="2"/>
      <c r="O696" s="3"/>
      <c r="P696" s="3"/>
    </row>
    <row r="697" spans="2:24" x14ac:dyDescent="0.2">
      <c r="B697">
        <v>695</v>
      </c>
      <c r="J697" s="2"/>
      <c r="K697" s="2"/>
      <c r="L697" s="2"/>
      <c r="M697" s="2"/>
      <c r="O697" s="3"/>
      <c r="P697" s="3"/>
    </row>
    <row r="698" spans="2:24" x14ac:dyDescent="0.2">
      <c r="B698">
        <v>696</v>
      </c>
      <c r="J698" s="2"/>
      <c r="K698" s="2"/>
      <c r="L698" s="2"/>
      <c r="M698" s="2"/>
      <c r="O698" s="3"/>
      <c r="P698" s="3"/>
    </row>
    <row r="699" spans="2:24" x14ac:dyDescent="0.2">
      <c r="B699">
        <v>697</v>
      </c>
      <c r="J699" s="2"/>
      <c r="K699" s="2"/>
      <c r="L699" s="2"/>
      <c r="M699" s="2"/>
      <c r="O699" s="3"/>
      <c r="P699" s="3"/>
    </row>
    <row r="700" spans="2:24" x14ac:dyDescent="0.2">
      <c r="B700">
        <v>698</v>
      </c>
      <c r="J700" s="2"/>
      <c r="K700" s="2"/>
      <c r="L700" s="2"/>
      <c r="M700" s="2"/>
      <c r="O700" s="3"/>
      <c r="P700" s="3"/>
    </row>
    <row r="701" spans="2:24" x14ac:dyDescent="0.2">
      <c r="B701">
        <v>699</v>
      </c>
      <c r="J701" s="2"/>
      <c r="K701" s="2"/>
      <c r="L701" s="2"/>
      <c r="M701" s="2"/>
      <c r="O701" s="3"/>
      <c r="P701" s="3"/>
    </row>
    <row r="702" spans="2:24" x14ac:dyDescent="0.2">
      <c r="B702">
        <v>700</v>
      </c>
      <c r="J702" s="2"/>
      <c r="K702" s="2"/>
      <c r="L702" s="2"/>
      <c r="M702" s="2"/>
      <c r="O702" s="3"/>
      <c r="P702" s="3"/>
    </row>
    <row r="703" spans="2:24" x14ac:dyDescent="0.2">
      <c r="B703">
        <v>701</v>
      </c>
      <c r="J703" s="2"/>
      <c r="K703" s="2"/>
      <c r="L703" s="2"/>
      <c r="M703" s="2"/>
      <c r="O703" s="3"/>
      <c r="P703" s="3"/>
    </row>
    <row r="704" spans="2:24" x14ac:dyDescent="0.2">
      <c r="B704">
        <v>702</v>
      </c>
      <c r="J704" s="2"/>
      <c r="K704" s="2"/>
      <c r="L704" s="2"/>
      <c r="M704" s="2"/>
      <c r="O704" s="3"/>
      <c r="P704" s="3"/>
    </row>
    <row r="705" spans="2:16" x14ac:dyDescent="0.2">
      <c r="B705">
        <v>703</v>
      </c>
      <c r="J705" s="2"/>
      <c r="K705" s="2"/>
      <c r="L705" s="2"/>
      <c r="M705" s="2"/>
      <c r="O705" s="3"/>
      <c r="P705" s="3"/>
    </row>
    <row r="706" spans="2:16" x14ac:dyDescent="0.2">
      <c r="B706">
        <v>704</v>
      </c>
      <c r="J706" s="2"/>
      <c r="K706" s="2"/>
      <c r="L706" s="2"/>
      <c r="M706" s="2"/>
      <c r="O706" s="3"/>
      <c r="P706" s="3"/>
    </row>
    <row r="707" spans="2:16" x14ac:dyDescent="0.2">
      <c r="B707">
        <v>705</v>
      </c>
      <c r="J707" s="2"/>
      <c r="K707" s="2"/>
      <c r="L707" s="2"/>
      <c r="M707" s="2"/>
      <c r="O707" s="3"/>
      <c r="P707" s="3"/>
    </row>
    <row r="708" spans="2:16" x14ac:dyDescent="0.2">
      <c r="B708">
        <v>706</v>
      </c>
      <c r="J708" s="2"/>
      <c r="K708" s="2"/>
      <c r="L708" s="2"/>
      <c r="M708" s="2"/>
      <c r="O708" s="3"/>
      <c r="P708" s="3"/>
    </row>
    <row r="709" spans="2:16" x14ac:dyDescent="0.2">
      <c r="B709">
        <v>707</v>
      </c>
      <c r="J709" s="2"/>
      <c r="K709" s="2"/>
      <c r="L709" s="2"/>
      <c r="M709" s="2"/>
      <c r="O709" s="3"/>
      <c r="P709" s="3"/>
    </row>
    <row r="710" spans="2:16" x14ac:dyDescent="0.2">
      <c r="B710">
        <v>708</v>
      </c>
      <c r="J710" s="2"/>
      <c r="K710" s="2"/>
      <c r="L710" s="2"/>
      <c r="M710" s="2"/>
      <c r="O710" s="3"/>
      <c r="P710" s="3"/>
    </row>
    <row r="711" spans="2:16" x14ac:dyDescent="0.2">
      <c r="B711">
        <v>709</v>
      </c>
      <c r="J711" s="2"/>
      <c r="K711" s="2"/>
      <c r="L711" s="2"/>
      <c r="M711" s="2"/>
      <c r="O711" s="3"/>
      <c r="P711" s="3"/>
    </row>
    <row r="712" spans="2:16" x14ac:dyDescent="0.2">
      <c r="B712">
        <v>710</v>
      </c>
      <c r="J712" s="2"/>
      <c r="K712" s="2"/>
      <c r="L712" s="2"/>
      <c r="M712" s="2"/>
      <c r="O712" s="3"/>
      <c r="P712" s="3"/>
    </row>
    <row r="713" spans="2:16" x14ac:dyDescent="0.2">
      <c r="B713">
        <v>711</v>
      </c>
      <c r="J713" s="2"/>
      <c r="K713" s="2"/>
      <c r="L713" s="2"/>
      <c r="M713" s="2"/>
      <c r="O713" s="3"/>
      <c r="P713" s="3"/>
    </row>
    <row r="714" spans="2:16" x14ac:dyDescent="0.2">
      <c r="B714">
        <v>712</v>
      </c>
      <c r="J714" s="2"/>
      <c r="K714" s="2"/>
      <c r="L714" s="2"/>
      <c r="M714" s="2"/>
      <c r="O714" s="3"/>
      <c r="P714" s="3"/>
    </row>
    <row r="715" spans="2:16" x14ac:dyDescent="0.2">
      <c r="B715">
        <v>713</v>
      </c>
      <c r="J715" s="2"/>
      <c r="K715" s="2"/>
      <c r="L715" s="2"/>
      <c r="M715" s="2"/>
      <c r="O715" s="3"/>
      <c r="P715" s="3"/>
    </row>
    <row r="716" spans="2:16" x14ac:dyDescent="0.2">
      <c r="B716">
        <v>714</v>
      </c>
      <c r="J716" s="2"/>
      <c r="K716" s="2"/>
      <c r="L716" s="2"/>
      <c r="M716" s="2"/>
      <c r="O716" s="3"/>
      <c r="P716" s="3"/>
    </row>
    <row r="717" spans="2:16" x14ac:dyDescent="0.2">
      <c r="B717">
        <v>715</v>
      </c>
      <c r="J717" s="2"/>
      <c r="K717" s="2"/>
      <c r="L717" s="2"/>
      <c r="M717" s="2"/>
      <c r="O717" s="3"/>
      <c r="P717" s="3"/>
    </row>
    <row r="718" spans="2:16" x14ac:dyDescent="0.2">
      <c r="B718">
        <v>716</v>
      </c>
      <c r="J718" s="2"/>
      <c r="K718" s="2"/>
      <c r="L718" s="2"/>
      <c r="M718" s="2"/>
      <c r="O718" s="3"/>
      <c r="P718" s="3"/>
    </row>
    <row r="719" spans="2:16" x14ac:dyDescent="0.2">
      <c r="B719">
        <v>717</v>
      </c>
      <c r="J719" s="2"/>
      <c r="K719" s="2"/>
      <c r="L719" s="2"/>
      <c r="M719" s="2"/>
      <c r="O719" s="3"/>
      <c r="P719" s="3"/>
    </row>
    <row r="720" spans="2:16" x14ac:dyDescent="0.2">
      <c r="B720">
        <v>718</v>
      </c>
      <c r="J720" s="2"/>
      <c r="K720" s="2"/>
      <c r="L720" s="2"/>
      <c r="M720" s="2"/>
      <c r="O720" s="3"/>
      <c r="P720" s="3"/>
    </row>
    <row r="721" spans="2:16" x14ac:dyDescent="0.2">
      <c r="B721">
        <v>719</v>
      </c>
      <c r="J721" s="2"/>
      <c r="K721" s="2"/>
      <c r="L721" s="2"/>
      <c r="M721" s="2"/>
      <c r="O721" s="3"/>
      <c r="P721" s="3"/>
    </row>
    <row r="722" spans="2:16" x14ac:dyDescent="0.2">
      <c r="B722">
        <v>720</v>
      </c>
      <c r="J722" s="2"/>
      <c r="K722" s="2"/>
      <c r="L722" s="2"/>
      <c r="M722" s="2"/>
      <c r="O722" s="3"/>
      <c r="P722" s="3"/>
    </row>
    <row r="723" spans="2:16" x14ac:dyDescent="0.2">
      <c r="B723">
        <v>721</v>
      </c>
      <c r="J723" s="2"/>
      <c r="K723" s="2"/>
      <c r="L723" s="2"/>
      <c r="M723" s="2"/>
      <c r="O723" s="3"/>
      <c r="P723" s="3"/>
    </row>
    <row r="724" spans="2:16" x14ac:dyDescent="0.2">
      <c r="B724">
        <v>722</v>
      </c>
      <c r="J724" s="2"/>
      <c r="K724" s="2"/>
      <c r="L724" s="2"/>
      <c r="M724" s="2"/>
      <c r="O724" s="3"/>
      <c r="P724" s="3"/>
    </row>
    <row r="725" spans="2:16" x14ac:dyDescent="0.2">
      <c r="B725">
        <v>723</v>
      </c>
      <c r="J725" s="2"/>
      <c r="K725" s="2"/>
      <c r="L725" s="2"/>
      <c r="M725" s="2"/>
      <c r="O725" s="3"/>
      <c r="P725" s="3"/>
    </row>
    <row r="726" spans="2:16" x14ac:dyDescent="0.2">
      <c r="B726">
        <v>724</v>
      </c>
      <c r="J726" s="2"/>
      <c r="K726" s="2"/>
      <c r="L726" s="2"/>
      <c r="M726" s="2"/>
      <c r="O726" s="3"/>
      <c r="P726" s="3"/>
    </row>
    <row r="727" spans="2:16" x14ac:dyDescent="0.2">
      <c r="B727">
        <v>725</v>
      </c>
      <c r="J727" s="2"/>
      <c r="K727" s="2"/>
      <c r="L727" s="2"/>
      <c r="M727" s="2"/>
      <c r="O727" s="3"/>
      <c r="P727" s="3"/>
    </row>
    <row r="728" spans="2:16" x14ac:dyDescent="0.2">
      <c r="B728">
        <v>726</v>
      </c>
      <c r="J728" s="2"/>
      <c r="K728" s="2"/>
      <c r="L728" s="2"/>
      <c r="M728" s="2"/>
      <c r="O728" s="3"/>
      <c r="P728" s="3"/>
    </row>
    <row r="729" spans="2:16" x14ac:dyDescent="0.2">
      <c r="B729">
        <v>727</v>
      </c>
      <c r="J729" s="2"/>
      <c r="K729" s="2"/>
      <c r="L729" s="2"/>
      <c r="M729" s="2"/>
      <c r="O729" s="3"/>
      <c r="P729" s="3"/>
    </row>
    <row r="730" spans="2:16" x14ac:dyDescent="0.2">
      <c r="B730">
        <v>728</v>
      </c>
      <c r="J730" s="2"/>
      <c r="K730" s="2"/>
      <c r="L730" s="2"/>
      <c r="M730" s="2"/>
      <c r="O730" s="3"/>
      <c r="P730" s="3"/>
    </row>
    <row r="731" spans="2:16" x14ac:dyDescent="0.2">
      <c r="B731">
        <v>729</v>
      </c>
      <c r="J731" s="2"/>
      <c r="K731" s="2"/>
      <c r="L731" s="2"/>
      <c r="M731" s="2"/>
      <c r="O731" s="3"/>
      <c r="P731" s="3"/>
    </row>
    <row r="732" spans="2:16" x14ac:dyDescent="0.2">
      <c r="B732">
        <v>730</v>
      </c>
      <c r="J732" s="2"/>
      <c r="K732" s="2"/>
      <c r="L732" s="2"/>
      <c r="M732" s="2"/>
      <c r="O732" s="3"/>
      <c r="P732" s="3"/>
    </row>
    <row r="733" spans="2:16" x14ac:dyDescent="0.2">
      <c r="B733">
        <v>731</v>
      </c>
      <c r="J733" s="2"/>
      <c r="K733" s="2"/>
      <c r="L733" s="2"/>
      <c r="M733" s="2"/>
      <c r="O733" s="3"/>
      <c r="P733" s="3"/>
    </row>
    <row r="734" spans="2:16" x14ac:dyDescent="0.2">
      <c r="B734">
        <v>732</v>
      </c>
      <c r="J734" s="2"/>
      <c r="K734" s="2"/>
      <c r="L734" s="2"/>
      <c r="M734" s="2"/>
      <c r="O734" s="3"/>
      <c r="P734" s="3"/>
    </row>
    <row r="735" spans="2:16" x14ac:dyDescent="0.2">
      <c r="B735">
        <v>733</v>
      </c>
      <c r="J735" s="2"/>
      <c r="K735" s="2"/>
      <c r="L735" s="2"/>
      <c r="M735" s="2"/>
      <c r="O735" s="3"/>
      <c r="P735" s="3"/>
    </row>
    <row r="736" spans="2:16" x14ac:dyDescent="0.2">
      <c r="B736">
        <v>734</v>
      </c>
      <c r="J736" s="2"/>
      <c r="K736" s="2"/>
      <c r="L736" s="2"/>
      <c r="M736" s="2"/>
      <c r="O736" s="3"/>
    </row>
    <row r="737" spans="2:15" x14ac:dyDescent="0.2">
      <c r="B737">
        <v>735</v>
      </c>
      <c r="J737" s="2"/>
      <c r="K737" s="2"/>
      <c r="L737" s="2"/>
      <c r="M737" s="2"/>
      <c r="O737" s="3"/>
    </row>
    <row r="738" spans="2:15" x14ac:dyDescent="0.2">
      <c r="B738">
        <v>736</v>
      </c>
      <c r="J738" s="2"/>
      <c r="K738" s="2"/>
      <c r="L738" s="2"/>
      <c r="M738" s="2"/>
      <c r="O738" s="3"/>
    </row>
    <row r="739" spans="2:15" x14ac:dyDescent="0.2">
      <c r="B739">
        <v>737</v>
      </c>
      <c r="J739" s="2"/>
      <c r="K739" s="2"/>
      <c r="L739" s="2"/>
      <c r="M739" s="2"/>
      <c r="O739" s="3"/>
    </row>
    <row r="740" spans="2:15" x14ac:dyDescent="0.2">
      <c r="B740">
        <v>738</v>
      </c>
      <c r="J740" s="2"/>
      <c r="K740" s="2"/>
      <c r="L740" s="2"/>
      <c r="M740" s="2"/>
      <c r="O740" s="3"/>
    </row>
    <row r="741" spans="2:15" x14ac:dyDescent="0.2">
      <c r="B741">
        <v>739</v>
      </c>
      <c r="J741" s="2"/>
      <c r="K741" s="2"/>
      <c r="L741" s="2"/>
      <c r="M741" s="2"/>
      <c r="O741" s="3"/>
    </row>
    <row r="742" spans="2:15" x14ac:dyDescent="0.2">
      <c r="B742">
        <v>740</v>
      </c>
      <c r="J742" s="2"/>
      <c r="K742" s="2"/>
      <c r="L742" s="2"/>
      <c r="M742" s="2"/>
      <c r="O742" s="3"/>
    </row>
    <row r="743" spans="2:15" x14ac:dyDescent="0.2">
      <c r="B743">
        <v>741</v>
      </c>
      <c r="J743" s="2"/>
      <c r="K743" s="2"/>
      <c r="L743" s="2"/>
      <c r="M743" s="2"/>
      <c r="O743" s="3"/>
    </row>
    <row r="744" spans="2:15" x14ac:dyDescent="0.2">
      <c r="B744">
        <v>742</v>
      </c>
      <c r="J744" s="2"/>
      <c r="K744" s="2"/>
      <c r="L744" s="2"/>
      <c r="M744" s="2"/>
      <c r="O744" s="3"/>
    </row>
    <row r="745" spans="2:15" x14ac:dyDescent="0.2">
      <c r="B745">
        <v>743</v>
      </c>
      <c r="J745" s="2"/>
      <c r="K745" s="2"/>
      <c r="L745" s="2"/>
      <c r="M745" s="2"/>
      <c r="O745" s="3"/>
    </row>
    <row r="746" spans="2:15" x14ac:dyDescent="0.2">
      <c r="B746">
        <v>744</v>
      </c>
      <c r="J746" s="2"/>
      <c r="K746" s="2"/>
      <c r="L746" s="2"/>
      <c r="M746" s="2"/>
      <c r="O746" s="3"/>
    </row>
    <row r="747" spans="2:15" x14ac:dyDescent="0.2">
      <c r="B747">
        <v>745</v>
      </c>
      <c r="J747" s="2"/>
      <c r="K747" s="2"/>
      <c r="L747" s="2"/>
      <c r="M747" s="2"/>
      <c r="O747" s="3"/>
    </row>
    <row r="748" spans="2:15" x14ac:dyDescent="0.2">
      <c r="B748">
        <v>746</v>
      </c>
      <c r="J748" s="2"/>
      <c r="K748" s="2"/>
      <c r="L748" s="2"/>
      <c r="M748" s="2"/>
      <c r="O748" s="3"/>
    </row>
    <row r="749" spans="2:15" x14ac:dyDescent="0.2">
      <c r="B749">
        <v>747</v>
      </c>
      <c r="J749" s="2"/>
      <c r="K749" s="2"/>
      <c r="L749" s="2"/>
      <c r="M749" s="2"/>
      <c r="O749" s="3"/>
    </row>
    <row r="750" spans="2:15" x14ac:dyDescent="0.2">
      <c r="B750">
        <v>748</v>
      </c>
      <c r="J750" s="2"/>
      <c r="K750" s="2"/>
      <c r="L750" s="2"/>
      <c r="M750" s="2"/>
      <c r="O750" s="3"/>
    </row>
    <row r="751" spans="2:15" x14ac:dyDescent="0.2">
      <c r="B751">
        <v>749</v>
      </c>
      <c r="J751" s="2"/>
      <c r="K751" s="2"/>
      <c r="L751" s="2"/>
      <c r="M751" s="2"/>
      <c r="O751" s="3"/>
    </row>
    <row r="752" spans="2:15" x14ac:dyDescent="0.2">
      <c r="B752">
        <v>750</v>
      </c>
      <c r="J752" s="2"/>
      <c r="K752" s="2"/>
      <c r="L752" s="2"/>
      <c r="M752" s="2"/>
      <c r="O752" s="3"/>
    </row>
    <row r="753" spans="2:15" x14ac:dyDescent="0.2">
      <c r="B753">
        <v>751</v>
      </c>
      <c r="J753" s="2"/>
      <c r="K753" s="2"/>
      <c r="L753" s="2"/>
      <c r="M753" s="2"/>
      <c r="O753" s="3"/>
    </row>
    <row r="754" spans="2:15" x14ac:dyDescent="0.2">
      <c r="B754">
        <v>752</v>
      </c>
      <c r="J754" s="2"/>
      <c r="K754" s="2"/>
      <c r="L754" s="2"/>
      <c r="M754" s="2"/>
      <c r="O754" s="3"/>
    </row>
    <row r="755" spans="2:15" x14ac:dyDescent="0.2">
      <c r="B755">
        <v>753</v>
      </c>
      <c r="J755" s="2"/>
      <c r="K755" s="2"/>
      <c r="L755" s="2"/>
      <c r="M755" s="2"/>
      <c r="O755" s="3"/>
    </row>
    <row r="756" spans="2:15" x14ac:dyDescent="0.2">
      <c r="B756">
        <v>754</v>
      </c>
      <c r="J756" s="2"/>
      <c r="K756" s="2"/>
      <c r="L756" s="2"/>
      <c r="M756" s="2"/>
      <c r="O756" s="3"/>
    </row>
    <row r="757" spans="2:15" x14ac:dyDescent="0.2">
      <c r="B757">
        <v>755</v>
      </c>
    </row>
    <row r="758" spans="2:15" x14ac:dyDescent="0.2">
      <c r="B758">
        <v>756</v>
      </c>
    </row>
    <row r="759" spans="2:15" x14ac:dyDescent="0.2">
      <c r="B759">
        <v>757</v>
      </c>
    </row>
    <row r="760" spans="2:15" x14ac:dyDescent="0.2">
      <c r="B760">
        <v>758</v>
      </c>
    </row>
    <row r="761" spans="2:15" x14ac:dyDescent="0.2">
      <c r="B761">
        <v>759</v>
      </c>
    </row>
    <row r="762" spans="2:15" x14ac:dyDescent="0.2">
      <c r="B762">
        <v>760</v>
      </c>
    </row>
    <row r="763" spans="2:15" x14ac:dyDescent="0.2">
      <c r="B763">
        <v>761</v>
      </c>
    </row>
    <row r="764" spans="2:15" x14ac:dyDescent="0.2">
      <c r="B764">
        <v>762</v>
      </c>
    </row>
    <row r="765" spans="2:15" x14ac:dyDescent="0.2">
      <c r="B765">
        <v>763</v>
      </c>
    </row>
    <row r="766" spans="2:15" x14ac:dyDescent="0.2">
      <c r="B766">
        <v>764</v>
      </c>
    </row>
    <row r="767" spans="2:15" x14ac:dyDescent="0.2">
      <c r="B767">
        <v>765</v>
      </c>
    </row>
    <row r="768" spans="2:15" x14ac:dyDescent="0.2">
      <c r="B768">
        <v>766</v>
      </c>
    </row>
    <row r="769" spans="2:2" x14ac:dyDescent="0.2">
      <c r="B769">
        <v>767</v>
      </c>
    </row>
    <row r="770" spans="2:2" x14ac:dyDescent="0.2">
      <c r="B770">
        <v>768</v>
      </c>
    </row>
    <row r="771" spans="2:2" x14ac:dyDescent="0.2">
      <c r="B771">
        <v>769</v>
      </c>
    </row>
    <row r="772" spans="2:2" x14ac:dyDescent="0.2">
      <c r="B772">
        <v>770</v>
      </c>
    </row>
    <row r="773" spans="2:2" x14ac:dyDescent="0.2">
      <c r="B773">
        <v>771</v>
      </c>
    </row>
    <row r="774" spans="2:2" x14ac:dyDescent="0.2">
      <c r="B774">
        <v>772</v>
      </c>
    </row>
    <row r="775" spans="2:2" x14ac:dyDescent="0.2">
      <c r="B775">
        <v>773</v>
      </c>
    </row>
    <row r="776" spans="2:2" x14ac:dyDescent="0.2">
      <c r="B776">
        <v>774</v>
      </c>
    </row>
    <row r="777" spans="2:2" x14ac:dyDescent="0.2">
      <c r="B777">
        <v>775</v>
      </c>
    </row>
    <row r="778" spans="2:2" x14ac:dyDescent="0.2">
      <c r="B778">
        <v>776</v>
      </c>
    </row>
    <row r="779" spans="2:2" x14ac:dyDescent="0.2">
      <c r="B779">
        <v>777</v>
      </c>
    </row>
    <row r="780" spans="2:2" x14ac:dyDescent="0.2">
      <c r="B780">
        <v>778</v>
      </c>
    </row>
    <row r="781" spans="2:2" x14ac:dyDescent="0.2">
      <c r="B781">
        <v>779</v>
      </c>
    </row>
    <row r="782" spans="2:2" x14ac:dyDescent="0.2">
      <c r="B782">
        <v>780</v>
      </c>
    </row>
    <row r="783" spans="2:2" x14ac:dyDescent="0.2">
      <c r="B783">
        <v>781</v>
      </c>
    </row>
    <row r="784" spans="2:2" x14ac:dyDescent="0.2">
      <c r="B784">
        <v>782</v>
      </c>
    </row>
    <row r="785" spans="2:2" x14ac:dyDescent="0.2">
      <c r="B785">
        <v>783</v>
      </c>
    </row>
    <row r="786" spans="2:2" x14ac:dyDescent="0.2">
      <c r="B786">
        <v>784</v>
      </c>
    </row>
    <row r="787" spans="2:2" x14ac:dyDescent="0.2">
      <c r="B787">
        <v>785</v>
      </c>
    </row>
    <row r="788" spans="2:2" x14ac:dyDescent="0.2">
      <c r="B788">
        <v>786</v>
      </c>
    </row>
    <row r="789" spans="2:2" x14ac:dyDescent="0.2">
      <c r="B789">
        <v>787</v>
      </c>
    </row>
    <row r="790" spans="2:2" x14ac:dyDescent="0.2">
      <c r="B790">
        <v>788</v>
      </c>
    </row>
    <row r="791" spans="2:2" x14ac:dyDescent="0.2">
      <c r="B791">
        <v>789</v>
      </c>
    </row>
    <row r="792" spans="2:2" x14ac:dyDescent="0.2">
      <c r="B792">
        <v>790</v>
      </c>
    </row>
    <row r="793" spans="2:2" x14ac:dyDescent="0.2">
      <c r="B793">
        <v>791</v>
      </c>
    </row>
    <row r="794" spans="2:2" x14ac:dyDescent="0.2">
      <c r="B794">
        <v>792</v>
      </c>
    </row>
    <row r="795" spans="2:2" x14ac:dyDescent="0.2">
      <c r="B795">
        <v>793</v>
      </c>
    </row>
    <row r="796" spans="2:2" x14ac:dyDescent="0.2">
      <c r="B796">
        <v>794</v>
      </c>
    </row>
    <row r="797" spans="2:2" x14ac:dyDescent="0.2">
      <c r="B797">
        <v>795</v>
      </c>
    </row>
    <row r="798" spans="2:2" x14ac:dyDescent="0.2">
      <c r="B798">
        <v>796</v>
      </c>
    </row>
    <row r="799" spans="2:2" x14ac:dyDescent="0.2">
      <c r="B799">
        <v>797</v>
      </c>
    </row>
    <row r="800" spans="2:2" x14ac:dyDescent="0.2">
      <c r="B800">
        <v>798</v>
      </c>
    </row>
    <row r="801" spans="2:2" x14ac:dyDescent="0.2">
      <c r="B801">
        <v>799</v>
      </c>
    </row>
    <row r="802" spans="2:2" x14ac:dyDescent="0.2">
      <c r="B802">
        <v>800</v>
      </c>
    </row>
    <row r="803" spans="2:2" x14ac:dyDescent="0.2">
      <c r="B803">
        <v>801</v>
      </c>
    </row>
    <row r="804" spans="2:2" x14ac:dyDescent="0.2">
      <c r="B804">
        <v>802</v>
      </c>
    </row>
    <row r="805" spans="2:2" x14ac:dyDescent="0.2">
      <c r="B805">
        <v>803</v>
      </c>
    </row>
    <row r="806" spans="2:2" x14ac:dyDescent="0.2">
      <c r="B806">
        <v>804</v>
      </c>
    </row>
    <row r="807" spans="2:2" x14ac:dyDescent="0.2">
      <c r="B807">
        <v>805</v>
      </c>
    </row>
    <row r="808" spans="2:2" x14ac:dyDescent="0.2">
      <c r="B808">
        <v>806</v>
      </c>
    </row>
    <row r="809" spans="2:2" x14ac:dyDescent="0.2">
      <c r="B809">
        <v>807</v>
      </c>
    </row>
    <row r="810" spans="2:2" x14ac:dyDescent="0.2">
      <c r="B810">
        <v>808</v>
      </c>
    </row>
    <row r="811" spans="2:2" x14ac:dyDescent="0.2">
      <c r="B811">
        <v>809</v>
      </c>
    </row>
    <row r="812" spans="2:2" x14ac:dyDescent="0.2">
      <c r="B812">
        <v>810</v>
      </c>
    </row>
    <row r="813" spans="2:2" x14ac:dyDescent="0.2">
      <c r="B813">
        <v>811</v>
      </c>
    </row>
    <row r="814" spans="2:2" x14ac:dyDescent="0.2">
      <c r="B814">
        <v>812</v>
      </c>
    </row>
    <row r="815" spans="2:2" x14ac:dyDescent="0.2">
      <c r="B815">
        <v>813</v>
      </c>
    </row>
    <row r="816" spans="2:2" x14ac:dyDescent="0.2">
      <c r="B816">
        <v>814</v>
      </c>
    </row>
    <row r="817" spans="2:2" x14ac:dyDescent="0.2">
      <c r="B817">
        <v>815</v>
      </c>
    </row>
    <row r="818" spans="2:2" x14ac:dyDescent="0.2">
      <c r="B818">
        <v>816</v>
      </c>
    </row>
    <row r="819" spans="2:2" x14ac:dyDescent="0.2">
      <c r="B819">
        <v>817</v>
      </c>
    </row>
    <row r="820" spans="2:2" x14ac:dyDescent="0.2">
      <c r="B820">
        <v>818</v>
      </c>
    </row>
    <row r="821" spans="2:2" x14ac:dyDescent="0.2">
      <c r="B821">
        <v>819</v>
      </c>
    </row>
    <row r="822" spans="2:2" x14ac:dyDescent="0.2">
      <c r="B822">
        <v>820</v>
      </c>
    </row>
    <row r="823" spans="2:2" x14ac:dyDescent="0.2">
      <c r="B823">
        <v>821</v>
      </c>
    </row>
    <row r="824" spans="2:2" x14ac:dyDescent="0.2">
      <c r="B824">
        <v>822</v>
      </c>
    </row>
    <row r="825" spans="2:2" x14ac:dyDescent="0.2">
      <c r="B825">
        <v>823</v>
      </c>
    </row>
    <row r="826" spans="2:2" x14ac:dyDescent="0.2">
      <c r="B826">
        <v>824</v>
      </c>
    </row>
    <row r="827" spans="2:2" x14ac:dyDescent="0.2">
      <c r="B827">
        <v>825</v>
      </c>
    </row>
    <row r="828" spans="2:2" x14ac:dyDescent="0.2">
      <c r="B828">
        <v>826</v>
      </c>
    </row>
    <row r="829" spans="2:2" x14ac:dyDescent="0.2">
      <c r="B829">
        <v>827</v>
      </c>
    </row>
    <row r="830" spans="2:2" x14ac:dyDescent="0.2">
      <c r="B830">
        <v>828</v>
      </c>
    </row>
    <row r="831" spans="2:2" x14ac:dyDescent="0.2">
      <c r="B831">
        <v>829</v>
      </c>
    </row>
    <row r="832" spans="2:2" x14ac:dyDescent="0.2">
      <c r="B832">
        <v>830</v>
      </c>
    </row>
    <row r="833" spans="2:2" x14ac:dyDescent="0.2">
      <c r="B833">
        <v>831</v>
      </c>
    </row>
    <row r="834" spans="2:2" x14ac:dyDescent="0.2">
      <c r="B834">
        <v>832</v>
      </c>
    </row>
    <row r="835" spans="2:2" x14ac:dyDescent="0.2">
      <c r="B835">
        <v>833</v>
      </c>
    </row>
    <row r="836" spans="2:2" x14ac:dyDescent="0.2">
      <c r="B836">
        <v>834</v>
      </c>
    </row>
    <row r="837" spans="2:2" x14ac:dyDescent="0.2">
      <c r="B837">
        <v>835</v>
      </c>
    </row>
    <row r="838" spans="2:2" x14ac:dyDescent="0.2">
      <c r="B838">
        <v>836</v>
      </c>
    </row>
    <row r="839" spans="2:2" x14ac:dyDescent="0.2">
      <c r="B839">
        <v>837</v>
      </c>
    </row>
    <row r="840" spans="2:2" x14ac:dyDescent="0.2">
      <c r="B840">
        <v>838</v>
      </c>
    </row>
    <row r="841" spans="2:2" x14ac:dyDescent="0.2">
      <c r="B841">
        <v>839</v>
      </c>
    </row>
    <row r="842" spans="2:2" x14ac:dyDescent="0.2">
      <c r="B842">
        <v>840</v>
      </c>
    </row>
    <row r="843" spans="2:2" x14ac:dyDescent="0.2">
      <c r="B843">
        <v>841</v>
      </c>
    </row>
    <row r="844" spans="2:2" x14ac:dyDescent="0.2">
      <c r="B844">
        <v>842</v>
      </c>
    </row>
    <row r="845" spans="2:2" x14ac:dyDescent="0.2">
      <c r="B845">
        <v>843</v>
      </c>
    </row>
    <row r="846" spans="2:2" x14ac:dyDescent="0.2">
      <c r="B846">
        <v>844</v>
      </c>
    </row>
    <row r="847" spans="2:2" x14ac:dyDescent="0.2">
      <c r="B847">
        <v>845</v>
      </c>
    </row>
    <row r="848" spans="2:2" x14ac:dyDescent="0.2">
      <c r="B848">
        <v>846</v>
      </c>
    </row>
    <row r="849" spans="2:2" x14ac:dyDescent="0.2">
      <c r="B849">
        <v>847</v>
      </c>
    </row>
    <row r="850" spans="2:2" x14ac:dyDescent="0.2">
      <c r="B850">
        <v>848</v>
      </c>
    </row>
    <row r="851" spans="2:2" x14ac:dyDescent="0.2">
      <c r="B851">
        <v>849</v>
      </c>
    </row>
    <row r="852" spans="2:2" x14ac:dyDescent="0.2">
      <c r="B852">
        <v>850</v>
      </c>
    </row>
    <row r="853" spans="2:2" x14ac:dyDescent="0.2">
      <c r="B853">
        <v>851</v>
      </c>
    </row>
    <row r="854" spans="2:2" x14ac:dyDescent="0.2">
      <c r="B854">
        <v>852</v>
      </c>
    </row>
    <row r="855" spans="2:2" x14ac:dyDescent="0.2">
      <c r="B855">
        <v>853</v>
      </c>
    </row>
    <row r="856" spans="2:2" x14ac:dyDescent="0.2">
      <c r="B856">
        <v>854</v>
      </c>
    </row>
    <row r="857" spans="2:2" x14ac:dyDescent="0.2">
      <c r="B857">
        <v>855</v>
      </c>
    </row>
    <row r="858" spans="2:2" x14ac:dyDescent="0.2">
      <c r="B858">
        <v>856</v>
      </c>
    </row>
    <row r="859" spans="2:2" x14ac:dyDescent="0.2">
      <c r="B859">
        <v>857</v>
      </c>
    </row>
    <row r="860" spans="2:2" x14ac:dyDescent="0.2">
      <c r="B860">
        <v>858</v>
      </c>
    </row>
    <row r="861" spans="2:2" x14ac:dyDescent="0.2">
      <c r="B861">
        <v>859</v>
      </c>
    </row>
  </sheetData>
  <autoFilter ref="B2:Z861" xr:uid="{5193365B-22E2-D84A-AD0F-77AEF3CE6A66}"/>
  <phoneticPr fontId="3" type="noConversion"/>
  <conditionalFormatting sqref="I309:K309 Y310:Z312 T309:X312 Q309:R316 T323:Z324 T328:Z328 B3:Z4 T91:Z91 T95:Z95 C291:Z291 T284:Z290 T114:Z255 D341:R343 T341:Z343 G292:K308 G310:K331 C534:Z534 T532:Z533 T566:Z583 T603:Z636 D282:Z282 C282:C288 C332:Z338 D339:Z340 C339:C343 T484:Z494 B5:B861 C96:Z96 C292:F331 M313:Z322 M323:R324 M325:Z327 M328:R328 M292:Z308 M329:Z331 M312:S312 M311:R311 M309:P310 L292:L331 C604:R636 C289:R290 M535:Z565 M566:R583 C535:L583 M531:Z531 M532:S532 M533:R533 C531:L533 M85:Z90 M95:R95 M92:Z94 M91:R91 C85:L95 C495:Z530 J334:M372 M603:R603 M599:Z602 C599:L603 M284:R288 M283:Z283 D283:L288 M482:Z483 M484:R494 C482:L494 M97:Z113 M114:R255 C97:L255 C584:Z598 C637:Z756 C5:Z84 C256:Z281 C344:Z481">
    <cfRule type="containsBlanks" dxfId="4" priority="5">
      <formula>LEN(TRIM(B3))=0</formula>
    </cfRule>
  </conditionalFormatting>
  <conditionalFormatting sqref="G309:H309">
    <cfRule type="containsBlanks" dxfId="3" priority="4">
      <formula>LEN(TRIM(G309))=0</formula>
    </cfRule>
  </conditionalFormatting>
  <conditionalFormatting sqref="S309:S311">
    <cfRule type="containsBlanks" dxfId="2" priority="3">
      <formula>LEN(TRIM(S309))=0</formula>
    </cfRule>
  </conditionalFormatting>
  <conditionalFormatting sqref="S285:S286">
    <cfRule type="containsBlanks" dxfId="1" priority="2">
      <formula>LEN(TRIM(S285))=0</formula>
    </cfRule>
  </conditionalFormatting>
  <conditionalFormatting sqref="S287">
    <cfRule type="containsBlanks" dxfId="0" priority="1">
      <formula>LEN(TRIM(S287))=0</formula>
    </cfRule>
  </conditionalFormatting>
  <hyperlinks>
    <hyperlink ref="Z14" r:id="rId1" xr:uid="{6462F406-D079-6F4E-897D-095B0708615B}"/>
    <hyperlink ref="Z36" r:id="rId2" xr:uid="{175864C6-2F73-5A41-8BA1-2D89DB300556}"/>
    <hyperlink ref="Z37" r:id="rId3" xr:uid="{CFFF4CCA-2B16-0949-B8A6-FDBB3DA3EA8A}"/>
    <hyperlink ref="Z38" r:id="rId4" xr:uid="{67E2D881-E83A-354E-98F0-3DEC095A8B57}"/>
    <hyperlink ref="Z39" r:id="rId5" xr:uid="{1B7F0B4C-A626-9548-87D1-DE08DD26D894}"/>
    <hyperlink ref="Z40" r:id="rId6" xr:uid="{690F2FEA-82A5-0A46-B42F-0FF4B2FD3672}"/>
    <hyperlink ref="Z41" r:id="rId7" xr:uid="{53357BAE-CEE1-BA43-A2AD-759D08BCD090}"/>
    <hyperlink ref="Z42" r:id="rId8" xr:uid="{32B6E569-7960-9645-8A04-FE4CBA0BB61B}"/>
    <hyperlink ref="Z43" r:id="rId9" xr:uid="{84CB1698-4F80-0B4D-BCFB-F1F35404D562}"/>
    <hyperlink ref="Z44" r:id="rId10" xr:uid="{3F723051-BF47-AA41-8B4E-D41461F56E69}"/>
    <hyperlink ref="Z45" r:id="rId11" xr:uid="{348EB3FE-4EB6-B449-AB50-6D7055C38923}"/>
    <hyperlink ref="Z63" r:id="rId12" xr:uid="{9CBBEA2C-C8E5-7D4C-8C80-EBCC8DE58C8C}"/>
    <hyperlink ref="Z46" r:id="rId13" xr:uid="{BD6BE6B1-DA51-7043-85A1-E444AA3A22DC}"/>
    <hyperlink ref="Z47" r:id="rId14" xr:uid="{9394303E-F90C-334A-BE4F-E3C6EF39638B}"/>
    <hyperlink ref="Z48" r:id="rId15" xr:uid="{CB7F470B-0864-334D-AF77-E4EF7E6FCFE0}"/>
    <hyperlink ref="Z26" r:id="rId16" xr:uid="{7CE32E0C-62EE-E74B-BBC7-F93CC6C7549C}"/>
    <hyperlink ref="Z31" r:id="rId17" xr:uid="{AB4ECB77-F25A-3A4C-B038-E2A67EB0A473}"/>
    <hyperlink ref="Z278" r:id="rId18" xr:uid="{F4CCCFAD-F99B-EC47-BC79-0078509E097B}"/>
    <hyperlink ref="Z279" r:id="rId19" xr:uid="{A0AB8592-9FFC-A845-9E6D-2B6F6D534272}"/>
  </hyperlinks>
  <pageMargins left="0.7" right="0.7" top="0.75" bottom="0.75" header="0.3" footer="0.3"/>
  <ignoredErrors>
    <ignoredError sqref="G36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820C6-2BC7-0543-9080-73BC810E99FE}">
  <dimension ref="B1:D10"/>
  <sheetViews>
    <sheetView workbookViewId="0">
      <selection activeCell="C10" sqref="C10"/>
    </sheetView>
  </sheetViews>
  <sheetFormatPr baseColWidth="10" defaultRowHeight="16" x14ac:dyDescent="0.2"/>
  <cols>
    <col min="2" max="2" width="10.83203125" style="2"/>
  </cols>
  <sheetData>
    <row r="1" spans="2:4" x14ac:dyDescent="0.2">
      <c r="D1" t="s">
        <v>1046</v>
      </c>
    </row>
    <row r="2" spans="2:4" x14ac:dyDescent="0.2">
      <c r="B2" s="2">
        <v>1450000</v>
      </c>
      <c r="C2">
        <v>14.6</v>
      </c>
      <c r="D2">
        <v>62</v>
      </c>
    </row>
    <row r="3" spans="2:4" x14ac:dyDescent="0.2">
      <c r="B3" s="2">
        <v>1595000</v>
      </c>
      <c r="C3">
        <v>14.9</v>
      </c>
      <c r="D3">
        <v>64</v>
      </c>
    </row>
    <row r="4" spans="2:4" x14ac:dyDescent="0.2">
      <c r="B4" s="2">
        <v>1650000</v>
      </c>
      <c r="C4">
        <v>16</v>
      </c>
    </row>
    <row r="5" spans="2:4" x14ac:dyDescent="0.2">
      <c r="B5" s="2">
        <v>1490000</v>
      </c>
      <c r="C5">
        <v>14.9</v>
      </c>
    </row>
    <row r="6" spans="2:4" x14ac:dyDescent="0.2">
      <c r="B6" s="2">
        <v>1700000</v>
      </c>
      <c r="C6">
        <v>16</v>
      </c>
    </row>
    <row r="7" spans="2:4" x14ac:dyDescent="0.2">
      <c r="B7" s="2">
        <v>1600000</v>
      </c>
      <c r="C7">
        <v>15.4</v>
      </c>
    </row>
    <row r="8" spans="2:4" x14ac:dyDescent="0.2">
      <c r="B8" s="2">
        <v>1100000</v>
      </c>
      <c r="C8">
        <v>17</v>
      </c>
    </row>
    <row r="10" spans="2:4" x14ac:dyDescent="0.2">
      <c r="B10" s="2" t="s">
        <v>1047</v>
      </c>
      <c r="C10" s="2">
        <f>SUM(B2:B8)/SUM(C2:C8)</f>
        <v>97288.602941176461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4BE0C-B435-1E40-88B1-8388A88B04D1}">
  <dimension ref="A1:AB82"/>
  <sheetViews>
    <sheetView tabSelected="1" topLeftCell="A51" workbookViewId="0">
      <selection activeCell="Q71" sqref="Q71"/>
    </sheetView>
  </sheetViews>
  <sheetFormatPr baseColWidth="10" defaultRowHeight="16" x14ac:dyDescent="0.2"/>
  <cols>
    <col min="11" max="21" width="13" customWidth="1"/>
  </cols>
  <sheetData>
    <row r="1" spans="1:27" x14ac:dyDescent="0.2">
      <c r="J1" s="8" t="s">
        <v>818</v>
      </c>
      <c r="K1" s="2">
        <f>1428176+32000</f>
        <v>1460176</v>
      </c>
    </row>
    <row r="2" spans="1:27" x14ac:dyDescent="0.2">
      <c r="J2" s="8" t="s">
        <v>819</v>
      </c>
      <c r="K2" s="2">
        <f>F32+F43+F49+F51</f>
        <v>1181880</v>
      </c>
      <c r="L2" s="2"/>
      <c r="M2" s="2"/>
    </row>
    <row r="3" spans="1:27" x14ac:dyDescent="0.2">
      <c r="J3" s="8" t="s">
        <v>820</v>
      </c>
      <c r="K3" s="2">
        <f>K1-K2</f>
        <v>278296</v>
      </c>
      <c r="L3" s="2"/>
    </row>
    <row r="4" spans="1:27" x14ac:dyDescent="0.2">
      <c r="B4" s="14" t="s">
        <v>692</v>
      </c>
      <c r="J4" s="8" t="s">
        <v>821</v>
      </c>
      <c r="K4" s="2">
        <f>F63+F71+F73</f>
        <v>829440</v>
      </c>
      <c r="L4" s="2"/>
    </row>
    <row r="5" spans="1:27" x14ac:dyDescent="0.2">
      <c r="B5" s="14"/>
      <c r="J5" s="8" t="s">
        <v>822</v>
      </c>
      <c r="K5" s="2">
        <f>K3-K4</f>
        <v>-551144</v>
      </c>
      <c r="L5" s="2"/>
    </row>
    <row r="6" spans="1:27" ht="51" x14ac:dyDescent="0.2">
      <c r="A6" s="12" t="s">
        <v>708</v>
      </c>
      <c r="B6" s="12" t="s">
        <v>543</v>
      </c>
      <c r="C6" s="12" t="s">
        <v>2</v>
      </c>
      <c r="D6" s="12" t="s">
        <v>1055</v>
      </c>
      <c r="E6" s="12" t="s">
        <v>1062</v>
      </c>
      <c r="F6" s="12" t="s">
        <v>544</v>
      </c>
      <c r="G6" s="12" t="s">
        <v>542</v>
      </c>
      <c r="H6" s="12" t="s">
        <v>545</v>
      </c>
      <c r="I6" s="12" t="s">
        <v>1</v>
      </c>
      <c r="J6" s="12"/>
      <c r="K6" s="12" t="s">
        <v>572</v>
      </c>
      <c r="L6" s="12" t="s">
        <v>570</v>
      </c>
      <c r="M6" s="12" t="s">
        <v>571</v>
      </c>
      <c r="N6" s="12" t="s">
        <v>607</v>
      </c>
      <c r="O6" s="12" t="s">
        <v>781</v>
      </c>
      <c r="P6" s="12" t="s">
        <v>817</v>
      </c>
      <c r="Q6" s="12"/>
      <c r="R6" s="12" t="s">
        <v>782</v>
      </c>
      <c r="S6" s="12" t="s">
        <v>788</v>
      </c>
      <c r="T6" s="12" t="s">
        <v>627</v>
      </c>
      <c r="U6" s="12" t="s">
        <v>1056</v>
      </c>
      <c r="V6" s="12" t="s">
        <v>547</v>
      </c>
      <c r="W6" s="12"/>
      <c r="X6" s="12"/>
    </row>
    <row r="7" spans="1:27" x14ac:dyDescent="0.2">
      <c r="B7" t="s">
        <v>541</v>
      </c>
      <c r="C7" s="2">
        <v>1341000</v>
      </c>
      <c r="D7" s="2">
        <v>5364000</v>
      </c>
      <c r="E7" s="19">
        <f>D7/C7-1</f>
        <v>3</v>
      </c>
      <c r="F7" s="2">
        <v>268200</v>
      </c>
      <c r="G7" s="1">
        <v>45803</v>
      </c>
      <c r="H7" s="1">
        <v>45811</v>
      </c>
      <c r="I7">
        <v>13.5</v>
      </c>
      <c r="J7" s="2">
        <f>C7/I7</f>
        <v>99333.333333333328</v>
      </c>
      <c r="K7">
        <v>4</v>
      </c>
      <c r="L7">
        <v>3</v>
      </c>
      <c r="M7">
        <v>2</v>
      </c>
      <c r="N7" s="6">
        <f t="shared" ref="N7:N38" si="0">L7*0.4+M7*0.6</f>
        <v>2.4000000000000004</v>
      </c>
      <c r="O7" s="6"/>
      <c r="P7" s="15">
        <v>130</v>
      </c>
      <c r="Q7" s="15"/>
      <c r="T7" t="s">
        <v>1078</v>
      </c>
      <c r="U7" t="s">
        <v>1059</v>
      </c>
      <c r="V7" s="4" t="s">
        <v>546</v>
      </c>
    </row>
    <row r="8" spans="1:27" x14ac:dyDescent="0.2">
      <c r="B8" t="s">
        <v>219</v>
      </c>
      <c r="C8" s="2">
        <v>2085600</v>
      </c>
      <c r="D8" s="2">
        <v>5214000</v>
      </c>
      <c r="E8" s="19">
        <f t="shared" ref="E8:E32" si="1">D8/C8-1</f>
        <v>1.5</v>
      </c>
      <c r="F8" s="2">
        <v>417120</v>
      </c>
      <c r="G8" s="1">
        <v>45803</v>
      </c>
      <c r="H8" s="1">
        <v>45811</v>
      </c>
      <c r="I8" s="6">
        <v>21</v>
      </c>
      <c r="J8" s="2">
        <f t="shared" ref="J8:J71" si="2">C8/I8</f>
        <v>99314.28571428571</v>
      </c>
      <c r="K8">
        <v>12</v>
      </c>
      <c r="L8">
        <v>1</v>
      </c>
      <c r="M8">
        <v>3</v>
      </c>
      <c r="N8" s="6">
        <f t="shared" si="0"/>
        <v>2.1999999999999997</v>
      </c>
      <c r="O8" s="6"/>
      <c r="P8" s="15">
        <v>321</v>
      </c>
      <c r="Q8" s="15"/>
      <c r="U8" t="s">
        <v>1058</v>
      </c>
      <c r="V8" s="4" t="s">
        <v>548</v>
      </c>
    </row>
    <row r="9" spans="1:27" x14ac:dyDescent="0.2">
      <c r="B9" t="s">
        <v>549</v>
      </c>
      <c r="C9" s="2">
        <v>1876800</v>
      </c>
      <c r="D9" s="2">
        <v>6005760</v>
      </c>
      <c r="E9" s="19">
        <f t="shared" si="1"/>
        <v>2.2000000000000002</v>
      </c>
      <c r="F9" s="2">
        <v>375360</v>
      </c>
      <c r="G9" s="1">
        <v>45803</v>
      </c>
      <c r="H9" s="1">
        <v>45811</v>
      </c>
      <c r="I9">
        <v>18.899999999999999</v>
      </c>
      <c r="J9" s="2">
        <f t="shared" si="2"/>
        <v>99301.587301587308</v>
      </c>
      <c r="K9">
        <v>12</v>
      </c>
      <c r="L9">
        <v>1</v>
      </c>
      <c r="M9">
        <v>3</v>
      </c>
      <c r="N9" s="6">
        <f t="shared" si="0"/>
        <v>2.1999999999999997</v>
      </c>
      <c r="O9" s="6"/>
      <c r="P9" s="15">
        <v>240</v>
      </c>
      <c r="Q9" s="15"/>
      <c r="U9" t="s">
        <v>1057</v>
      </c>
      <c r="V9" s="4" t="s">
        <v>550</v>
      </c>
    </row>
    <row r="10" spans="1:27" x14ac:dyDescent="0.2">
      <c r="B10" t="s">
        <v>551</v>
      </c>
      <c r="C10" s="2">
        <v>1549200</v>
      </c>
      <c r="D10" s="2">
        <v>4415220</v>
      </c>
      <c r="E10" s="19">
        <f t="shared" si="1"/>
        <v>1.85</v>
      </c>
      <c r="F10" s="2">
        <v>309840</v>
      </c>
      <c r="G10" s="1">
        <v>45803</v>
      </c>
      <c r="H10" s="1">
        <v>45811</v>
      </c>
      <c r="I10">
        <v>15.6</v>
      </c>
      <c r="J10" s="2">
        <f t="shared" si="2"/>
        <v>99307.692307692312</v>
      </c>
      <c r="K10">
        <v>4</v>
      </c>
      <c r="L10">
        <v>3</v>
      </c>
      <c r="M10">
        <v>2</v>
      </c>
      <c r="N10" s="6">
        <f t="shared" si="0"/>
        <v>2.4000000000000004</v>
      </c>
      <c r="O10" s="6"/>
      <c r="P10" s="15">
        <v>122</v>
      </c>
      <c r="Q10" s="15"/>
      <c r="U10" t="s">
        <v>1060</v>
      </c>
      <c r="V10" s="4" t="s">
        <v>552</v>
      </c>
    </row>
    <row r="11" spans="1:27" x14ac:dyDescent="0.2">
      <c r="B11" t="s">
        <v>553</v>
      </c>
      <c r="C11" s="2">
        <v>1559400</v>
      </c>
      <c r="D11" s="2">
        <v>4834140</v>
      </c>
      <c r="E11" s="19">
        <f t="shared" si="1"/>
        <v>2.1</v>
      </c>
      <c r="F11" s="2">
        <v>311880</v>
      </c>
      <c r="G11" s="1">
        <v>45803</v>
      </c>
      <c r="H11" s="1">
        <v>45811</v>
      </c>
      <c r="I11">
        <v>15.7</v>
      </c>
      <c r="J11" s="2">
        <f t="shared" si="2"/>
        <v>99324.840764331209</v>
      </c>
      <c r="K11">
        <v>2</v>
      </c>
      <c r="L11">
        <v>4</v>
      </c>
      <c r="M11">
        <v>4</v>
      </c>
      <c r="N11" s="6">
        <f t="shared" si="0"/>
        <v>4</v>
      </c>
      <c r="O11" s="6"/>
      <c r="P11" s="15">
        <v>175</v>
      </c>
      <c r="Q11" s="15"/>
      <c r="R11" t="s">
        <v>555</v>
      </c>
      <c r="U11" t="s">
        <v>1061</v>
      </c>
      <c r="V11" s="4" t="s">
        <v>554</v>
      </c>
      <c r="AA11" t="s">
        <v>705</v>
      </c>
    </row>
    <row r="12" spans="1:27" x14ac:dyDescent="0.2">
      <c r="B12" t="s">
        <v>556</v>
      </c>
      <c r="C12" s="2">
        <v>1321200</v>
      </c>
      <c r="D12" s="2">
        <v>4756320</v>
      </c>
      <c r="E12" s="19">
        <f t="shared" si="1"/>
        <v>2.6</v>
      </c>
      <c r="F12" s="2">
        <v>264240</v>
      </c>
      <c r="G12" s="1">
        <v>45803</v>
      </c>
      <c r="H12" s="1">
        <v>45811</v>
      </c>
      <c r="I12">
        <v>13.3</v>
      </c>
      <c r="J12" s="2">
        <f t="shared" si="2"/>
        <v>99338.345864661649</v>
      </c>
      <c r="K12">
        <v>4</v>
      </c>
      <c r="L12">
        <v>3</v>
      </c>
      <c r="M12">
        <v>2</v>
      </c>
      <c r="N12" s="6">
        <f t="shared" si="0"/>
        <v>2.4000000000000004</v>
      </c>
      <c r="O12" s="6"/>
      <c r="P12" s="15">
        <v>101</v>
      </c>
      <c r="Q12" s="15"/>
      <c r="U12" t="s">
        <v>1063</v>
      </c>
      <c r="V12" s="4" t="s">
        <v>557</v>
      </c>
    </row>
    <row r="13" spans="1:27" x14ac:dyDescent="0.2">
      <c r="B13" t="s">
        <v>558</v>
      </c>
      <c r="C13" s="2">
        <v>1330800</v>
      </c>
      <c r="D13" s="2">
        <v>4258560</v>
      </c>
      <c r="E13" s="19">
        <f t="shared" si="1"/>
        <v>2.2000000000000002</v>
      </c>
      <c r="F13" s="2">
        <v>266160</v>
      </c>
      <c r="G13" s="1">
        <v>45803</v>
      </c>
      <c r="H13" s="1">
        <v>45811</v>
      </c>
      <c r="I13">
        <v>13.4</v>
      </c>
      <c r="J13" s="2">
        <f t="shared" si="2"/>
        <v>99313.432835820888</v>
      </c>
      <c r="K13">
        <v>4</v>
      </c>
      <c r="L13">
        <v>3</v>
      </c>
      <c r="M13">
        <v>2</v>
      </c>
      <c r="N13" s="6">
        <f t="shared" si="0"/>
        <v>2.4000000000000004</v>
      </c>
      <c r="O13" s="6"/>
      <c r="P13" s="15">
        <v>87</v>
      </c>
      <c r="Q13" s="15"/>
      <c r="S13" t="s">
        <v>68</v>
      </c>
      <c r="U13" t="s">
        <v>1064</v>
      </c>
      <c r="V13" s="4" t="s">
        <v>559</v>
      </c>
    </row>
    <row r="14" spans="1:27" x14ac:dyDescent="0.2">
      <c r="B14" t="s">
        <v>560</v>
      </c>
      <c r="C14" s="2">
        <v>1579200</v>
      </c>
      <c r="D14" s="2">
        <v>4342800</v>
      </c>
      <c r="E14" s="19">
        <f t="shared" si="1"/>
        <v>1.75</v>
      </c>
      <c r="F14" s="2">
        <v>315840</v>
      </c>
      <c r="G14" s="1">
        <v>45803</v>
      </c>
      <c r="H14" s="1">
        <v>45811</v>
      </c>
      <c r="I14">
        <v>15.9</v>
      </c>
      <c r="J14" s="2">
        <f t="shared" si="2"/>
        <v>99320.75471698113</v>
      </c>
      <c r="K14">
        <v>4</v>
      </c>
      <c r="L14">
        <v>3</v>
      </c>
      <c r="M14">
        <v>2</v>
      </c>
      <c r="N14" s="6">
        <f t="shared" si="0"/>
        <v>2.4000000000000004</v>
      </c>
      <c r="O14" s="6"/>
      <c r="P14" s="15">
        <v>108</v>
      </c>
      <c r="Q14" s="15"/>
      <c r="U14" t="s">
        <v>1065</v>
      </c>
      <c r="V14" s="4" t="s">
        <v>561</v>
      </c>
    </row>
    <row r="15" spans="1:27" x14ac:dyDescent="0.2">
      <c r="B15" t="s">
        <v>562</v>
      </c>
      <c r="C15" s="2">
        <v>1430400</v>
      </c>
      <c r="D15" s="2">
        <v>4362720</v>
      </c>
      <c r="E15" s="19">
        <f t="shared" si="1"/>
        <v>2.0499999999999998</v>
      </c>
      <c r="F15" s="2">
        <v>286080</v>
      </c>
      <c r="G15" s="1">
        <v>45803</v>
      </c>
      <c r="H15" s="1">
        <v>45811</v>
      </c>
      <c r="I15">
        <v>14.4</v>
      </c>
      <c r="J15" s="2">
        <f t="shared" si="2"/>
        <v>99333.333333333328</v>
      </c>
      <c r="K15">
        <v>4</v>
      </c>
      <c r="L15">
        <v>4</v>
      </c>
      <c r="M15">
        <v>2</v>
      </c>
      <c r="N15" s="6">
        <f t="shared" si="0"/>
        <v>2.8</v>
      </c>
      <c r="O15" s="6"/>
      <c r="P15" s="15">
        <v>116</v>
      </c>
      <c r="Q15" s="15"/>
      <c r="U15" t="s">
        <v>1066</v>
      </c>
      <c r="V15" s="4" t="s">
        <v>563</v>
      </c>
    </row>
    <row r="16" spans="1:27" x14ac:dyDescent="0.2">
      <c r="B16" t="s">
        <v>273</v>
      </c>
      <c r="C16" s="2">
        <v>1688400</v>
      </c>
      <c r="D16" s="2">
        <v>4305420</v>
      </c>
      <c r="E16" s="19">
        <f t="shared" si="1"/>
        <v>1.5499999999999998</v>
      </c>
      <c r="F16" s="2">
        <v>337680</v>
      </c>
      <c r="G16" s="1">
        <v>45803</v>
      </c>
      <c r="H16" s="1">
        <v>45811</v>
      </c>
      <c r="I16" s="6">
        <v>17</v>
      </c>
      <c r="J16" s="2">
        <f t="shared" si="2"/>
        <v>99317.647058823524</v>
      </c>
      <c r="K16">
        <v>4</v>
      </c>
      <c r="L16">
        <v>3</v>
      </c>
      <c r="M16">
        <v>2</v>
      </c>
      <c r="N16" s="6">
        <f t="shared" si="0"/>
        <v>2.4000000000000004</v>
      </c>
      <c r="O16" s="6"/>
      <c r="P16" s="15">
        <v>142</v>
      </c>
      <c r="Q16" s="15"/>
      <c r="U16" t="s">
        <v>1067</v>
      </c>
      <c r="V16" s="4" t="s">
        <v>564</v>
      </c>
    </row>
    <row r="17" spans="1:27" x14ac:dyDescent="0.2">
      <c r="B17" t="s">
        <v>565</v>
      </c>
      <c r="C17" s="2">
        <v>1509600</v>
      </c>
      <c r="D17" s="2">
        <v>4377840</v>
      </c>
      <c r="E17" s="19">
        <f t="shared" si="1"/>
        <v>1.9</v>
      </c>
      <c r="F17" s="2">
        <v>301920</v>
      </c>
      <c r="G17" s="1">
        <v>45803</v>
      </c>
      <c r="H17" s="1">
        <v>45811</v>
      </c>
      <c r="I17">
        <v>15.2</v>
      </c>
      <c r="J17" s="2">
        <f t="shared" si="2"/>
        <v>99315.789473684214</v>
      </c>
      <c r="K17">
        <v>4</v>
      </c>
      <c r="L17">
        <v>3</v>
      </c>
      <c r="M17">
        <v>2</v>
      </c>
      <c r="N17" s="6">
        <f t="shared" si="0"/>
        <v>2.4000000000000004</v>
      </c>
      <c r="O17" s="6"/>
      <c r="P17" s="15">
        <v>89</v>
      </c>
      <c r="Q17" s="15"/>
      <c r="U17" t="s">
        <v>1068</v>
      </c>
      <c r="V17" s="4" t="s">
        <v>566</v>
      </c>
    </row>
    <row r="18" spans="1:27" x14ac:dyDescent="0.2">
      <c r="B18" t="s">
        <v>567</v>
      </c>
      <c r="C18" s="2">
        <v>1330800</v>
      </c>
      <c r="D18" s="2">
        <v>4258560</v>
      </c>
      <c r="E18" s="19">
        <f t="shared" si="1"/>
        <v>2.2000000000000002</v>
      </c>
      <c r="F18" s="2">
        <v>266160</v>
      </c>
      <c r="G18" s="1">
        <v>45803</v>
      </c>
      <c r="H18" s="1">
        <v>45811</v>
      </c>
      <c r="I18">
        <v>13.4</v>
      </c>
      <c r="J18" s="2">
        <f t="shared" si="2"/>
        <v>99313.432835820888</v>
      </c>
      <c r="K18">
        <v>4</v>
      </c>
      <c r="L18">
        <v>3</v>
      </c>
      <c r="M18">
        <v>2</v>
      </c>
      <c r="N18" s="6">
        <f t="shared" si="0"/>
        <v>2.4000000000000004</v>
      </c>
      <c r="O18" s="6"/>
      <c r="P18" s="15">
        <v>79</v>
      </c>
      <c r="Q18" s="15"/>
      <c r="S18" t="s">
        <v>68</v>
      </c>
      <c r="U18" t="s">
        <v>1064</v>
      </c>
      <c r="V18" s="4" t="s">
        <v>568</v>
      </c>
    </row>
    <row r="19" spans="1:27" x14ac:dyDescent="0.2">
      <c r="B19" t="s">
        <v>466</v>
      </c>
      <c r="C19" s="2">
        <v>1509600</v>
      </c>
      <c r="D19" s="2">
        <v>4453320</v>
      </c>
      <c r="E19" s="19">
        <f t="shared" si="1"/>
        <v>1.9500000000000002</v>
      </c>
      <c r="F19" s="2">
        <v>301920</v>
      </c>
      <c r="G19" s="1">
        <v>45803</v>
      </c>
      <c r="H19" s="1">
        <v>45811</v>
      </c>
      <c r="I19">
        <v>15.2</v>
      </c>
      <c r="J19" s="2">
        <f t="shared" si="2"/>
        <v>99315.789473684214</v>
      </c>
      <c r="K19">
        <v>4</v>
      </c>
      <c r="L19">
        <v>4</v>
      </c>
      <c r="M19">
        <v>4</v>
      </c>
      <c r="N19" s="6">
        <f t="shared" si="0"/>
        <v>4</v>
      </c>
      <c r="O19" s="6"/>
      <c r="P19" s="15">
        <v>115</v>
      </c>
      <c r="Q19" s="15"/>
      <c r="R19" t="s">
        <v>555</v>
      </c>
      <c r="U19" t="s">
        <v>1069</v>
      </c>
      <c r="V19" s="4" t="s">
        <v>569</v>
      </c>
      <c r="AA19" t="s">
        <v>704</v>
      </c>
    </row>
    <row r="20" spans="1:27" x14ac:dyDescent="0.2">
      <c r="B20" t="s">
        <v>573</v>
      </c>
      <c r="C20" s="2">
        <v>1509600</v>
      </c>
      <c r="D20" s="2">
        <v>5585520</v>
      </c>
      <c r="E20" s="19">
        <f t="shared" si="1"/>
        <v>2.7</v>
      </c>
      <c r="F20" s="2">
        <v>301920</v>
      </c>
      <c r="G20" s="1">
        <v>45803</v>
      </c>
      <c r="H20" s="1">
        <v>45811</v>
      </c>
      <c r="I20">
        <v>15.2</v>
      </c>
      <c r="J20" s="2">
        <f t="shared" si="2"/>
        <v>99315.789473684214</v>
      </c>
      <c r="K20">
        <v>4</v>
      </c>
      <c r="L20">
        <v>4</v>
      </c>
      <c r="M20">
        <v>4</v>
      </c>
      <c r="N20" s="6">
        <f t="shared" si="0"/>
        <v>4</v>
      </c>
      <c r="O20" s="6"/>
      <c r="P20" s="15">
        <v>107</v>
      </c>
      <c r="Q20" s="15"/>
      <c r="R20" t="s">
        <v>555</v>
      </c>
      <c r="U20" t="s">
        <v>1059</v>
      </c>
      <c r="V20" s="4" t="s">
        <v>574</v>
      </c>
      <c r="AA20" t="s">
        <v>704</v>
      </c>
    </row>
    <row r="21" spans="1:27" x14ac:dyDescent="0.2">
      <c r="B21" t="s">
        <v>575</v>
      </c>
      <c r="C21" s="2">
        <v>1450200</v>
      </c>
      <c r="D21" s="2">
        <v>4495620</v>
      </c>
      <c r="E21" s="19">
        <f t="shared" si="1"/>
        <v>2.1</v>
      </c>
      <c r="F21" s="2">
        <v>290040</v>
      </c>
      <c r="G21" s="1">
        <v>45803</v>
      </c>
      <c r="H21" s="1">
        <v>45811</v>
      </c>
      <c r="I21">
        <v>14.6</v>
      </c>
      <c r="J21" s="2">
        <f t="shared" si="2"/>
        <v>99328.767123287675</v>
      </c>
      <c r="K21">
        <v>4</v>
      </c>
      <c r="L21">
        <v>2</v>
      </c>
      <c r="M21">
        <v>4</v>
      </c>
      <c r="N21" s="6">
        <f t="shared" si="0"/>
        <v>3.2</v>
      </c>
      <c r="O21" s="6"/>
      <c r="P21" s="15">
        <v>98</v>
      </c>
      <c r="Q21" s="15"/>
      <c r="U21" t="s">
        <v>1070</v>
      </c>
      <c r="V21" s="4" t="s">
        <v>576</v>
      </c>
      <c r="AA21" t="s">
        <v>705</v>
      </c>
    </row>
    <row r="22" spans="1:27" x14ac:dyDescent="0.2">
      <c r="B22" t="s">
        <v>577</v>
      </c>
      <c r="C22" s="2">
        <v>1321200</v>
      </c>
      <c r="D22" s="2">
        <v>4359960</v>
      </c>
      <c r="E22" s="19">
        <f t="shared" si="1"/>
        <v>2.2999999999999998</v>
      </c>
      <c r="F22" s="2">
        <v>264240</v>
      </c>
      <c r="G22" s="1">
        <v>45803</v>
      </c>
      <c r="H22" s="1">
        <v>45811</v>
      </c>
      <c r="I22">
        <v>13.3</v>
      </c>
      <c r="J22" s="2">
        <f t="shared" si="2"/>
        <v>99338.345864661649</v>
      </c>
      <c r="K22">
        <v>4</v>
      </c>
      <c r="L22">
        <v>2</v>
      </c>
      <c r="M22">
        <v>2</v>
      </c>
      <c r="N22" s="6">
        <f t="shared" si="0"/>
        <v>2</v>
      </c>
      <c r="O22" s="6"/>
      <c r="P22" s="15">
        <v>91</v>
      </c>
      <c r="Q22" s="15"/>
      <c r="U22" t="s">
        <v>1070</v>
      </c>
      <c r="V22" s="4" t="s">
        <v>578</v>
      </c>
    </row>
    <row r="23" spans="1:27" x14ac:dyDescent="0.2">
      <c r="B23" t="s">
        <v>579</v>
      </c>
      <c r="C23" s="2">
        <v>1519800</v>
      </c>
      <c r="D23" s="2">
        <v>5395290</v>
      </c>
      <c r="E23" s="19">
        <f t="shared" si="1"/>
        <v>2.5499999999999998</v>
      </c>
      <c r="F23" s="2">
        <v>303960</v>
      </c>
      <c r="G23" s="1">
        <v>45803</v>
      </c>
      <c r="H23" s="1">
        <v>45811</v>
      </c>
      <c r="I23">
        <v>15.3</v>
      </c>
      <c r="J23" s="2">
        <f t="shared" si="2"/>
        <v>99333.333333333328</v>
      </c>
      <c r="K23">
        <v>4</v>
      </c>
      <c r="L23">
        <v>2</v>
      </c>
      <c r="M23">
        <v>2</v>
      </c>
      <c r="N23" s="6">
        <f t="shared" si="0"/>
        <v>2</v>
      </c>
      <c r="O23" s="6"/>
      <c r="P23" s="15">
        <v>102</v>
      </c>
      <c r="Q23" s="15"/>
      <c r="U23" t="s">
        <v>1063</v>
      </c>
      <c r="V23" s="4" t="s">
        <v>580</v>
      </c>
    </row>
    <row r="24" spans="1:27" x14ac:dyDescent="0.2">
      <c r="B24" t="s">
        <v>581</v>
      </c>
      <c r="C24" s="2">
        <v>1509600</v>
      </c>
      <c r="D24" s="2">
        <v>4679760</v>
      </c>
      <c r="E24" s="19">
        <f t="shared" si="1"/>
        <v>2.1</v>
      </c>
      <c r="F24" s="2">
        <v>301920</v>
      </c>
      <c r="G24" s="1">
        <v>45803</v>
      </c>
      <c r="H24" s="1">
        <v>45811</v>
      </c>
      <c r="I24">
        <v>15.2</v>
      </c>
      <c r="J24" s="2">
        <f t="shared" si="2"/>
        <v>99315.789473684214</v>
      </c>
      <c r="K24">
        <v>4</v>
      </c>
      <c r="L24">
        <v>2</v>
      </c>
      <c r="M24">
        <v>2</v>
      </c>
      <c r="N24" s="6">
        <f t="shared" si="0"/>
        <v>2</v>
      </c>
      <c r="O24" s="6"/>
      <c r="P24" s="15">
        <v>103</v>
      </c>
      <c r="Q24" s="15"/>
      <c r="U24" t="s">
        <v>1071</v>
      </c>
      <c r="V24" s="4" t="s">
        <v>582</v>
      </c>
    </row>
    <row r="25" spans="1:27" x14ac:dyDescent="0.2">
      <c r="B25" t="s">
        <v>583</v>
      </c>
      <c r="C25" s="2">
        <v>1579200</v>
      </c>
      <c r="D25" s="2">
        <v>4658640</v>
      </c>
      <c r="E25" s="19">
        <f t="shared" si="1"/>
        <v>1.9500000000000002</v>
      </c>
      <c r="F25" s="2">
        <v>315840</v>
      </c>
      <c r="G25" s="1">
        <v>45803</v>
      </c>
      <c r="H25" s="1">
        <v>45811</v>
      </c>
      <c r="I25">
        <v>15.9</v>
      </c>
      <c r="J25" s="2">
        <f t="shared" si="2"/>
        <v>99320.75471698113</v>
      </c>
      <c r="K25">
        <v>4</v>
      </c>
      <c r="L25">
        <v>2</v>
      </c>
      <c r="M25">
        <v>2</v>
      </c>
      <c r="N25" s="6">
        <f t="shared" si="0"/>
        <v>2</v>
      </c>
      <c r="O25" s="6"/>
      <c r="P25" s="15">
        <v>102</v>
      </c>
      <c r="Q25" s="15"/>
      <c r="S25" t="s">
        <v>53</v>
      </c>
      <c r="U25" t="s">
        <v>1072</v>
      </c>
      <c r="V25" s="4" t="s">
        <v>584</v>
      </c>
    </row>
    <row r="26" spans="1:27" x14ac:dyDescent="0.2">
      <c r="B26" t="s">
        <v>585</v>
      </c>
      <c r="C26" s="2">
        <v>1519800</v>
      </c>
      <c r="D26" s="2">
        <v>4559400</v>
      </c>
      <c r="E26" s="19">
        <f t="shared" si="1"/>
        <v>2</v>
      </c>
      <c r="F26" s="2">
        <v>303960</v>
      </c>
      <c r="G26" s="1">
        <v>45803</v>
      </c>
      <c r="H26" s="1">
        <v>45811</v>
      </c>
      <c r="I26">
        <v>15.3</v>
      </c>
      <c r="J26" s="2">
        <f t="shared" si="2"/>
        <v>99333.333333333328</v>
      </c>
      <c r="K26">
        <v>4</v>
      </c>
      <c r="L26">
        <v>2</v>
      </c>
      <c r="M26">
        <v>2</v>
      </c>
      <c r="N26" s="6">
        <f t="shared" si="0"/>
        <v>2</v>
      </c>
      <c r="O26" s="6"/>
      <c r="P26" s="15">
        <v>115</v>
      </c>
      <c r="Q26" s="15"/>
      <c r="U26" s="14" t="s">
        <v>1073</v>
      </c>
      <c r="V26" s="4" t="s">
        <v>586</v>
      </c>
    </row>
    <row r="27" spans="1:27" x14ac:dyDescent="0.2">
      <c r="B27" t="s">
        <v>587</v>
      </c>
      <c r="C27" s="2">
        <v>1777800</v>
      </c>
      <c r="D27" s="2">
        <v>5244510</v>
      </c>
      <c r="E27" s="19">
        <f t="shared" si="1"/>
        <v>1.9500000000000002</v>
      </c>
      <c r="F27" s="2">
        <v>355560</v>
      </c>
      <c r="G27" s="1">
        <v>45803</v>
      </c>
      <c r="H27" s="1">
        <v>45811</v>
      </c>
      <c r="I27">
        <v>17.899999999999999</v>
      </c>
      <c r="J27" s="2">
        <f t="shared" si="2"/>
        <v>99318.435754189952</v>
      </c>
      <c r="K27">
        <v>4</v>
      </c>
      <c r="L27">
        <v>2</v>
      </c>
      <c r="M27">
        <v>4</v>
      </c>
      <c r="N27" s="6">
        <f t="shared" si="0"/>
        <v>3.2</v>
      </c>
      <c r="O27" s="6"/>
      <c r="P27" s="15">
        <v>176</v>
      </c>
      <c r="Q27" s="15"/>
      <c r="U27" t="s">
        <v>1074</v>
      </c>
      <c r="V27" s="4" t="s">
        <v>588</v>
      </c>
    </row>
    <row r="28" spans="1:27" x14ac:dyDescent="0.2">
      <c r="B28" t="s">
        <v>589</v>
      </c>
      <c r="C28" s="2">
        <v>1450200</v>
      </c>
      <c r="D28" s="2">
        <v>5293230</v>
      </c>
      <c r="E28" s="19">
        <f t="shared" si="1"/>
        <v>2.65</v>
      </c>
      <c r="F28" s="2">
        <v>290040</v>
      </c>
      <c r="G28" s="1">
        <v>45803</v>
      </c>
      <c r="H28" s="1">
        <v>45811</v>
      </c>
      <c r="I28">
        <v>14.6</v>
      </c>
      <c r="J28" s="2">
        <f t="shared" si="2"/>
        <v>99328.767123287675</v>
      </c>
      <c r="K28">
        <v>4</v>
      </c>
      <c r="L28">
        <v>2</v>
      </c>
      <c r="M28">
        <v>4</v>
      </c>
      <c r="N28" s="6">
        <f t="shared" si="0"/>
        <v>3.2</v>
      </c>
      <c r="O28" s="6"/>
      <c r="P28" s="15">
        <v>148</v>
      </c>
      <c r="Q28" s="15"/>
      <c r="U28" t="s">
        <v>1075</v>
      </c>
      <c r="V28" s="4" t="s">
        <v>590</v>
      </c>
    </row>
    <row r="29" spans="1:27" x14ac:dyDescent="0.2">
      <c r="B29" t="s">
        <v>591</v>
      </c>
      <c r="C29" s="2">
        <v>1380600</v>
      </c>
      <c r="D29" s="2">
        <v>3865680</v>
      </c>
      <c r="E29" s="19">
        <f t="shared" si="1"/>
        <v>1.7999999999999998</v>
      </c>
      <c r="F29" s="2">
        <v>276120</v>
      </c>
      <c r="G29" s="1">
        <v>45803</v>
      </c>
      <c r="H29" s="1">
        <v>45811</v>
      </c>
      <c r="I29">
        <v>13.9</v>
      </c>
      <c r="J29" s="2">
        <f t="shared" si="2"/>
        <v>99323.741007194243</v>
      </c>
      <c r="K29">
        <v>4</v>
      </c>
      <c r="L29">
        <v>2</v>
      </c>
      <c r="M29">
        <v>2</v>
      </c>
      <c r="N29" s="6">
        <f t="shared" si="0"/>
        <v>2</v>
      </c>
      <c r="O29" s="6"/>
      <c r="P29" s="15">
        <v>126</v>
      </c>
      <c r="Q29" s="15"/>
      <c r="S29" t="s">
        <v>68</v>
      </c>
      <c r="T29" t="s">
        <v>1077</v>
      </c>
      <c r="U29" t="s">
        <v>1064</v>
      </c>
      <c r="V29" s="4" t="s">
        <v>592</v>
      </c>
    </row>
    <row r="30" spans="1:27" x14ac:dyDescent="0.2">
      <c r="B30" t="s">
        <v>593</v>
      </c>
      <c r="C30" s="2">
        <v>1936800</v>
      </c>
      <c r="D30" s="2">
        <v>5035680</v>
      </c>
      <c r="E30" s="19">
        <f t="shared" si="1"/>
        <v>1.6</v>
      </c>
      <c r="F30" s="2">
        <v>387360</v>
      </c>
      <c r="G30" s="1">
        <v>45803</v>
      </c>
      <c r="H30" s="1">
        <v>45811</v>
      </c>
      <c r="I30">
        <v>19.5</v>
      </c>
      <c r="J30" s="2">
        <f t="shared" si="2"/>
        <v>99323.076923076922</v>
      </c>
      <c r="K30">
        <v>12</v>
      </c>
      <c r="L30">
        <v>1</v>
      </c>
      <c r="M30">
        <v>2</v>
      </c>
      <c r="N30" s="6">
        <f t="shared" si="0"/>
        <v>1.6</v>
      </c>
      <c r="O30" s="6"/>
      <c r="P30" s="15">
        <v>218</v>
      </c>
      <c r="Q30" s="15"/>
      <c r="U30" t="s">
        <v>1076</v>
      </c>
      <c r="V30" s="4" t="s">
        <v>594</v>
      </c>
    </row>
    <row r="31" spans="1:27" x14ac:dyDescent="0.2">
      <c r="B31" t="s">
        <v>595</v>
      </c>
      <c r="C31" s="2">
        <v>1360800</v>
      </c>
      <c r="D31" s="2"/>
      <c r="E31" s="19"/>
      <c r="F31" s="2">
        <v>272160</v>
      </c>
      <c r="G31" s="1">
        <v>45805</v>
      </c>
      <c r="H31" s="1">
        <v>45813</v>
      </c>
      <c r="I31">
        <v>13.7</v>
      </c>
      <c r="J31" s="2">
        <f t="shared" si="2"/>
        <v>99328.46715328467</v>
      </c>
      <c r="K31">
        <v>2</v>
      </c>
      <c r="L31">
        <v>4</v>
      </c>
      <c r="M31">
        <v>3</v>
      </c>
      <c r="N31" s="6">
        <f t="shared" si="0"/>
        <v>3.4</v>
      </c>
      <c r="O31" s="15">
        <v>234</v>
      </c>
      <c r="P31" s="15">
        <v>236</v>
      </c>
      <c r="Q31" s="15"/>
      <c r="R31" t="s">
        <v>783</v>
      </c>
      <c r="V31" s="4" t="s">
        <v>596</v>
      </c>
    </row>
    <row r="32" spans="1:27" x14ac:dyDescent="0.2">
      <c r="A32" s="13" t="s">
        <v>789</v>
      </c>
      <c r="B32" s="16" t="s">
        <v>597</v>
      </c>
      <c r="C32" s="2">
        <v>1321200</v>
      </c>
      <c r="D32" s="2">
        <v>4756320</v>
      </c>
      <c r="E32" s="19">
        <f t="shared" si="1"/>
        <v>2.6</v>
      </c>
      <c r="F32" s="2">
        <v>264240</v>
      </c>
      <c r="G32" s="1">
        <v>45805</v>
      </c>
      <c r="H32" s="1">
        <v>45813</v>
      </c>
      <c r="I32">
        <v>13.3</v>
      </c>
      <c r="J32" s="2">
        <f t="shared" si="2"/>
        <v>99338.345864661649</v>
      </c>
      <c r="K32">
        <v>3</v>
      </c>
      <c r="L32">
        <v>5</v>
      </c>
      <c r="M32">
        <v>2</v>
      </c>
      <c r="N32" s="6">
        <f t="shared" si="0"/>
        <v>3.2</v>
      </c>
      <c r="O32" s="15">
        <v>146</v>
      </c>
      <c r="P32" s="15">
        <v>155</v>
      </c>
      <c r="Q32" s="15"/>
      <c r="R32" t="s">
        <v>786</v>
      </c>
      <c r="S32" t="s">
        <v>68</v>
      </c>
      <c r="V32" s="4" t="s">
        <v>598</v>
      </c>
      <c r="AA32" t="s">
        <v>705</v>
      </c>
    </row>
    <row r="33" spans="1:28" x14ac:dyDescent="0.2">
      <c r="B33" t="s">
        <v>599</v>
      </c>
      <c r="C33" s="2">
        <v>1330800</v>
      </c>
      <c r="D33" s="2"/>
      <c r="E33" s="19"/>
      <c r="F33" s="2">
        <v>266160</v>
      </c>
      <c r="G33" s="1">
        <v>45805</v>
      </c>
      <c r="H33" s="1">
        <v>45813</v>
      </c>
      <c r="I33">
        <v>13.4</v>
      </c>
      <c r="J33" s="2">
        <f t="shared" si="2"/>
        <v>99313.432835820888</v>
      </c>
      <c r="K33">
        <v>2</v>
      </c>
      <c r="L33">
        <v>4</v>
      </c>
      <c r="M33">
        <v>4</v>
      </c>
      <c r="N33" s="6">
        <f t="shared" si="0"/>
        <v>4</v>
      </c>
      <c r="O33" s="15">
        <v>224</v>
      </c>
      <c r="P33" s="15">
        <v>225</v>
      </c>
      <c r="Q33" s="15"/>
      <c r="R33" t="s">
        <v>783</v>
      </c>
      <c r="V33" s="4" t="s">
        <v>601</v>
      </c>
      <c r="AA33" t="s">
        <v>707</v>
      </c>
    </row>
    <row r="34" spans="1:28" x14ac:dyDescent="0.2">
      <c r="B34" t="s">
        <v>600</v>
      </c>
      <c r="C34" s="2">
        <v>1797600</v>
      </c>
      <c r="D34" s="2"/>
      <c r="E34" s="19"/>
      <c r="F34" s="2">
        <v>359520</v>
      </c>
      <c r="G34" s="1">
        <v>45805</v>
      </c>
      <c r="H34" s="1">
        <v>45813</v>
      </c>
      <c r="I34">
        <v>18.100000000000001</v>
      </c>
      <c r="J34" s="2">
        <f t="shared" si="2"/>
        <v>99314.917127071822</v>
      </c>
      <c r="K34">
        <v>12</v>
      </c>
      <c r="L34">
        <v>1</v>
      </c>
      <c r="M34">
        <v>3</v>
      </c>
      <c r="N34" s="6">
        <f t="shared" si="0"/>
        <v>2.1999999999999997</v>
      </c>
      <c r="O34" s="15">
        <v>350</v>
      </c>
      <c r="P34" s="15">
        <v>355</v>
      </c>
      <c r="Q34" s="15"/>
      <c r="R34" t="s">
        <v>784</v>
      </c>
      <c r="V34" s="4" t="s">
        <v>602</v>
      </c>
    </row>
    <row r="35" spans="1:28" x14ac:dyDescent="0.2">
      <c r="B35" t="s">
        <v>603</v>
      </c>
      <c r="C35" s="2">
        <v>2185200</v>
      </c>
      <c r="D35" s="2"/>
      <c r="E35" s="19"/>
      <c r="F35" s="2">
        <v>437040</v>
      </c>
      <c r="G35" s="1">
        <v>45805</v>
      </c>
      <c r="H35" s="1">
        <v>45813</v>
      </c>
      <c r="I35" s="6">
        <v>22</v>
      </c>
      <c r="J35" s="2">
        <f t="shared" si="2"/>
        <v>99327.272727272721</v>
      </c>
      <c r="K35">
        <v>1</v>
      </c>
      <c r="L35">
        <v>2</v>
      </c>
      <c r="M35">
        <v>5</v>
      </c>
      <c r="N35" s="6">
        <f t="shared" si="0"/>
        <v>3.8</v>
      </c>
      <c r="O35" s="15">
        <v>223</v>
      </c>
      <c r="P35" s="15">
        <v>228</v>
      </c>
      <c r="Q35" s="15"/>
      <c r="R35" t="s">
        <v>783</v>
      </c>
      <c r="V35" s="4" t="s">
        <v>604</v>
      </c>
    </row>
    <row r="36" spans="1:28" x14ac:dyDescent="0.2">
      <c r="B36" t="s">
        <v>605</v>
      </c>
      <c r="C36" s="2">
        <v>1479600</v>
      </c>
      <c r="D36" s="2"/>
      <c r="E36" s="19"/>
      <c r="F36" s="2">
        <v>295920</v>
      </c>
      <c r="G36" s="1">
        <v>45805</v>
      </c>
      <c r="H36" s="1">
        <v>45813</v>
      </c>
      <c r="I36">
        <v>14.9</v>
      </c>
      <c r="J36" s="2">
        <f t="shared" si="2"/>
        <v>99302.013422818796</v>
      </c>
      <c r="K36">
        <v>2</v>
      </c>
      <c r="L36">
        <v>3</v>
      </c>
      <c r="M36">
        <v>5</v>
      </c>
      <c r="N36" s="6">
        <f t="shared" si="0"/>
        <v>4.2</v>
      </c>
      <c r="O36" s="15">
        <v>174</v>
      </c>
      <c r="P36" s="15">
        <v>175</v>
      </c>
      <c r="Q36" s="15"/>
      <c r="R36" t="s">
        <v>785</v>
      </c>
      <c r="V36" s="4" t="s">
        <v>606</v>
      </c>
      <c r="AA36" t="s">
        <v>705</v>
      </c>
    </row>
    <row r="37" spans="1:28" x14ac:dyDescent="0.2">
      <c r="B37" t="s">
        <v>608</v>
      </c>
      <c r="C37" s="2">
        <v>1321200</v>
      </c>
      <c r="D37" s="2"/>
      <c r="E37" s="2"/>
      <c r="F37" s="2">
        <v>264240</v>
      </c>
      <c r="G37" s="1">
        <v>45805</v>
      </c>
      <c r="H37" s="1">
        <v>45813</v>
      </c>
      <c r="I37">
        <v>13.3</v>
      </c>
      <c r="J37" s="2">
        <f t="shared" si="2"/>
        <v>99338.345864661649</v>
      </c>
      <c r="K37">
        <v>3</v>
      </c>
      <c r="L37">
        <v>5</v>
      </c>
      <c r="M37">
        <v>2</v>
      </c>
      <c r="N37" s="6">
        <f t="shared" si="0"/>
        <v>3.2</v>
      </c>
      <c r="O37" s="15">
        <v>323</v>
      </c>
      <c r="P37" s="15">
        <v>325</v>
      </c>
      <c r="Q37" s="15"/>
      <c r="R37" t="s">
        <v>784</v>
      </c>
      <c r="V37" s="4" t="s">
        <v>609</v>
      </c>
    </row>
    <row r="38" spans="1:28" x14ac:dyDescent="0.2">
      <c r="B38" t="s">
        <v>610</v>
      </c>
      <c r="C38" s="2">
        <v>1400400</v>
      </c>
      <c r="D38" s="2"/>
      <c r="E38" s="2"/>
      <c r="F38" s="2">
        <v>280080</v>
      </c>
      <c r="G38" s="1">
        <v>45805</v>
      </c>
      <c r="H38" s="1">
        <v>45813</v>
      </c>
      <c r="I38">
        <v>14.1</v>
      </c>
      <c r="J38" s="2">
        <f t="shared" si="2"/>
        <v>99319.148936170212</v>
      </c>
      <c r="K38">
        <v>1</v>
      </c>
      <c r="L38">
        <v>2</v>
      </c>
      <c r="M38">
        <v>5</v>
      </c>
      <c r="N38" s="6">
        <f t="shared" si="0"/>
        <v>3.8</v>
      </c>
      <c r="O38" s="15">
        <v>182</v>
      </c>
      <c r="P38" s="15">
        <v>185</v>
      </c>
      <c r="Q38" s="15"/>
      <c r="R38" t="s">
        <v>785</v>
      </c>
      <c r="V38" s="4" t="s">
        <v>611</v>
      </c>
    </row>
    <row r="39" spans="1:28" x14ac:dyDescent="0.2">
      <c r="B39" t="s">
        <v>612</v>
      </c>
      <c r="C39" s="2">
        <v>1509600</v>
      </c>
      <c r="D39" s="2"/>
      <c r="E39" s="2"/>
      <c r="F39" s="2">
        <v>301920</v>
      </c>
      <c r="G39" s="1">
        <v>45805</v>
      </c>
      <c r="H39" s="1">
        <v>45813</v>
      </c>
      <c r="I39">
        <v>15.2</v>
      </c>
      <c r="J39" s="2">
        <f t="shared" si="2"/>
        <v>99315.789473684214</v>
      </c>
      <c r="K39">
        <v>12</v>
      </c>
      <c r="L39">
        <v>2</v>
      </c>
      <c r="M39">
        <v>2</v>
      </c>
      <c r="N39" s="6">
        <f t="shared" ref="N39:N70" si="3">L39*0.4+M39*0.6</f>
        <v>2</v>
      </c>
      <c r="O39" s="15">
        <v>159</v>
      </c>
      <c r="P39" s="15">
        <v>161</v>
      </c>
      <c r="Q39" s="15"/>
      <c r="V39" s="4" t="s">
        <v>613</v>
      </c>
    </row>
    <row r="40" spans="1:28" x14ac:dyDescent="0.2">
      <c r="B40" t="s">
        <v>614</v>
      </c>
      <c r="C40" s="2">
        <v>2065800</v>
      </c>
      <c r="D40" s="2"/>
      <c r="E40" s="2"/>
      <c r="F40" s="2">
        <v>413160</v>
      </c>
      <c r="G40" s="1">
        <v>45805</v>
      </c>
      <c r="H40" s="1">
        <v>45813</v>
      </c>
      <c r="I40">
        <v>20.8</v>
      </c>
      <c r="J40" s="2">
        <f t="shared" si="2"/>
        <v>99317.307692307688</v>
      </c>
      <c r="K40">
        <v>1</v>
      </c>
      <c r="L40">
        <v>2</v>
      </c>
      <c r="M40">
        <v>4</v>
      </c>
      <c r="N40" s="6">
        <f t="shared" si="3"/>
        <v>3.2</v>
      </c>
      <c r="O40" s="15">
        <v>178</v>
      </c>
      <c r="P40" s="15">
        <v>184</v>
      </c>
      <c r="Q40" s="15"/>
      <c r="R40" t="s">
        <v>785</v>
      </c>
      <c r="V40" s="4" t="s">
        <v>615</v>
      </c>
    </row>
    <row r="41" spans="1:28" x14ac:dyDescent="0.2">
      <c r="B41" t="s">
        <v>616</v>
      </c>
      <c r="C41" s="2">
        <v>1817400</v>
      </c>
      <c r="D41" s="2"/>
      <c r="E41" s="2"/>
      <c r="F41" s="2">
        <v>363480</v>
      </c>
      <c r="G41" s="1">
        <v>45805</v>
      </c>
      <c r="H41" s="1">
        <v>45813</v>
      </c>
      <c r="I41">
        <v>18.3</v>
      </c>
      <c r="J41" s="2">
        <f t="shared" si="2"/>
        <v>99311.475409836057</v>
      </c>
      <c r="K41">
        <v>1</v>
      </c>
      <c r="L41">
        <v>2</v>
      </c>
      <c r="M41">
        <v>5</v>
      </c>
      <c r="N41" s="6">
        <f t="shared" si="3"/>
        <v>3.8</v>
      </c>
      <c r="O41" s="15">
        <v>163</v>
      </c>
      <c r="P41" s="15">
        <v>167</v>
      </c>
      <c r="Q41" s="15"/>
      <c r="V41" s="4" t="s">
        <v>617</v>
      </c>
    </row>
    <row r="42" spans="1:28" x14ac:dyDescent="0.2">
      <c r="B42" t="s">
        <v>618</v>
      </c>
      <c r="C42" s="2">
        <v>1341000</v>
      </c>
      <c r="D42" s="2"/>
      <c r="E42" s="2"/>
      <c r="F42" s="2">
        <v>268200</v>
      </c>
      <c r="G42" s="1">
        <v>45805</v>
      </c>
      <c r="H42" s="1">
        <v>45813</v>
      </c>
      <c r="I42">
        <v>13.5</v>
      </c>
      <c r="J42" s="2">
        <f t="shared" si="2"/>
        <v>99333.333333333328</v>
      </c>
      <c r="K42">
        <v>2</v>
      </c>
      <c r="L42">
        <v>4</v>
      </c>
      <c r="M42">
        <v>4</v>
      </c>
      <c r="N42" s="6">
        <f t="shared" si="3"/>
        <v>4</v>
      </c>
      <c r="O42" s="15">
        <v>169</v>
      </c>
      <c r="P42" s="15">
        <v>171</v>
      </c>
      <c r="Q42" s="15"/>
      <c r="V42" s="4" t="s">
        <v>619</v>
      </c>
      <c r="AA42" t="s">
        <v>707</v>
      </c>
    </row>
    <row r="43" spans="1:28" x14ac:dyDescent="0.2">
      <c r="A43" s="13" t="s">
        <v>789</v>
      </c>
      <c r="B43" s="16" t="s">
        <v>162</v>
      </c>
      <c r="C43" s="2">
        <v>1648800</v>
      </c>
      <c r="D43" s="2">
        <v>4863960</v>
      </c>
      <c r="E43" s="19">
        <f t="shared" ref="E43" si="4">D43/C43-1</f>
        <v>1.9500000000000002</v>
      </c>
      <c r="F43" s="2">
        <v>329760</v>
      </c>
      <c r="G43" s="1">
        <v>45805</v>
      </c>
      <c r="H43" s="1">
        <v>45813</v>
      </c>
      <c r="I43">
        <v>16.600000000000001</v>
      </c>
      <c r="J43" s="2">
        <f t="shared" si="2"/>
        <v>99325.301204819276</v>
      </c>
      <c r="K43">
        <v>4</v>
      </c>
      <c r="L43">
        <v>3</v>
      </c>
      <c r="M43">
        <v>4</v>
      </c>
      <c r="N43" s="6">
        <f t="shared" si="3"/>
        <v>3.6</v>
      </c>
      <c r="O43" s="15">
        <v>143</v>
      </c>
      <c r="P43" s="15">
        <v>147</v>
      </c>
      <c r="Q43" s="15"/>
      <c r="R43" t="s">
        <v>786</v>
      </c>
      <c r="S43" t="s">
        <v>68</v>
      </c>
      <c r="V43" s="4" t="s">
        <v>620</v>
      </c>
      <c r="AA43" t="s">
        <v>706</v>
      </c>
    </row>
    <row r="44" spans="1:28" x14ac:dyDescent="0.2">
      <c r="B44" t="s">
        <v>621</v>
      </c>
      <c r="C44" s="2">
        <v>1708200</v>
      </c>
      <c r="D44" s="2"/>
      <c r="E44" s="2"/>
      <c r="F44" s="2">
        <v>341640</v>
      </c>
      <c r="G44" s="1">
        <v>45805</v>
      </c>
      <c r="H44" s="1">
        <v>45813</v>
      </c>
      <c r="I44">
        <v>17.2</v>
      </c>
      <c r="J44" s="2">
        <f t="shared" si="2"/>
        <v>99313.953488372092</v>
      </c>
      <c r="K44">
        <v>1</v>
      </c>
      <c r="L44">
        <v>3</v>
      </c>
      <c r="M44">
        <v>4</v>
      </c>
      <c r="N44" s="6">
        <f t="shared" si="3"/>
        <v>3.6</v>
      </c>
      <c r="O44" s="15">
        <v>168</v>
      </c>
      <c r="P44" s="15">
        <v>171</v>
      </c>
      <c r="Q44" s="15"/>
      <c r="V44" s="4" t="s">
        <v>622</v>
      </c>
    </row>
    <row r="45" spans="1:28" x14ac:dyDescent="0.2">
      <c r="B45" t="s">
        <v>623</v>
      </c>
      <c r="C45" s="2">
        <v>1956600</v>
      </c>
      <c r="D45" s="2"/>
      <c r="E45" s="2"/>
      <c r="F45" s="2">
        <v>391320</v>
      </c>
      <c r="G45" s="1">
        <v>45805</v>
      </c>
      <c r="H45" s="1">
        <v>45813</v>
      </c>
      <c r="I45">
        <v>19.7</v>
      </c>
      <c r="J45" s="2">
        <f t="shared" si="2"/>
        <v>99319.796954314719</v>
      </c>
      <c r="K45">
        <v>2</v>
      </c>
      <c r="L45">
        <v>4</v>
      </c>
      <c r="M45">
        <v>4</v>
      </c>
      <c r="N45" s="6">
        <f t="shared" si="3"/>
        <v>4</v>
      </c>
      <c r="O45" s="15">
        <v>176</v>
      </c>
      <c r="P45" s="15">
        <v>179</v>
      </c>
      <c r="Q45" s="15"/>
      <c r="R45" t="s">
        <v>785</v>
      </c>
      <c r="V45" s="4" t="s">
        <v>625</v>
      </c>
      <c r="AA45" t="s">
        <v>705</v>
      </c>
      <c r="AB45">
        <v>160</v>
      </c>
    </row>
    <row r="46" spans="1:28" x14ac:dyDescent="0.2">
      <c r="B46" t="s">
        <v>624</v>
      </c>
      <c r="C46" s="2">
        <v>1370400</v>
      </c>
      <c r="D46" s="2"/>
      <c r="E46" s="2"/>
      <c r="F46" s="2">
        <v>274080</v>
      </c>
      <c r="G46" s="1">
        <v>45805</v>
      </c>
      <c r="H46" s="1">
        <v>45813</v>
      </c>
      <c r="I46">
        <v>13.8</v>
      </c>
      <c r="J46" s="2">
        <f t="shared" si="2"/>
        <v>99304.347826086945</v>
      </c>
      <c r="K46">
        <v>1</v>
      </c>
      <c r="L46">
        <v>3</v>
      </c>
      <c r="M46">
        <v>5</v>
      </c>
      <c r="N46" s="6">
        <f t="shared" si="3"/>
        <v>4.2</v>
      </c>
      <c r="O46" s="15">
        <v>178</v>
      </c>
      <c r="P46" s="15">
        <v>185</v>
      </c>
      <c r="Q46" s="15"/>
      <c r="R46" t="s">
        <v>785</v>
      </c>
      <c r="T46" t="s">
        <v>628</v>
      </c>
      <c r="V46" s="4" t="s">
        <v>626</v>
      </c>
      <c r="AA46" t="s">
        <v>705</v>
      </c>
      <c r="AB46">
        <v>162</v>
      </c>
    </row>
    <row r="47" spans="1:28" x14ac:dyDescent="0.2">
      <c r="B47" t="s">
        <v>629</v>
      </c>
      <c r="C47" s="2">
        <v>2065800</v>
      </c>
      <c r="D47" s="2"/>
      <c r="E47" s="2"/>
      <c r="F47" s="2">
        <v>413160</v>
      </c>
      <c r="G47" s="1">
        <v>45805</v>
      </c>
      <c r="H47" s="1">
        <v>45813</v>
      </c>
      <c r="I47">
        <v>20.8</v>
      </c>
      <c r="J47" s="2">
        <f t="shared" si="2"/>
        <v>99317.307692307688</v>
      </c>
      <c r="K47">
        <v>2</v>
      </c>
      <c r="L47">
        <v>4</v>
      </c>
      <c r="M47">
        <v>5</v>
      </c>
      <c r="N47" s="6">
        <f t="shared" si="3"/>
        <v>4.5999999999999996</v>
      </c>
      <c r="O47" s="15">
        <v>162</v>
      </c>
      <c r="P47" s="15">
        <v>165</v>
      </c>
      <c r="Q47" s="15"/>
      <c r="T47" t="s">
        <v>628</v>
      </c>
      <c r="V47" s="4" t="s">
        <v>630</v>
      </c>
      <c r="AA47" t="s">
        <v>707</v>
      </c>
    </row>
    <row r="48" spans="1:28" x14ac:dyDescent="0.2">
      <c r="B48" t="s">
        <v>631</v>
      </c>
      <c r="C48" s="2">
        <v>1559400</v>
      </c>
      <c r="D48" s="2"/>
      <c r="E48" s="2"/>
      <c r="F48" s="2">
        <v>311880</v>
      </c>
      <c r="G48" s="1">
        <v>45805</v>
      </c>
      <c r="H48" s="1">
        <v>45813</v>
      </c>
      <c r="I48">
        <v>15.7</v>
      </c>
      <c r="J48" s="2">
        <f t="shared" si="2"/>
        <v>99324.840764331209</v>
      </c>
      <c r="K48">
        <v>1</v>
      </c>
      <c r="L48">
        <v>3</v>
      </c>
      <c r="M48">
        <v>5</v>
      </c>
      <c r="N48" s="6">
        <f t="shared" si="3"/>
        <v>4.2</v>
      </c>
      <c r="O48" s="15">
        <v>219</v>
      </c>
      <c r="P48" s="15">
        <v>221</v>
      </c>
      <c r="Q48" s="15"/>
      <c r="R48" t="s">
        <v>783</v>
      </c>
      <c r="V48" s="4" t="s">
        <v>632</v>
      </c>
      <c r="AA48" t="s">
        <v>705</v>
      </c>
    </row>
    <row r="49" spans="1:27" x14ac:dyDescent="0.2">
      <c r="A49" s="13" t="s">
        <v>789</v>
      </c>
      <c r="B49" s="16" t="s">
        <v>633</v>
      </c>
      <c r="C49" s="2">
        <v>1529400</v>
      </c>
      <c r="D49" s="2">
        <v>4970550</v>
      </c>
      <c r="E49" s="19">
        <f t="shared" ref="E49:E51" si="5">D49/C49-1</f>
        <v>2.25</v>
      </c>
      <c r="F49" s="2">
        <v>305880</v>
      </c>
      <c r="G49" s="1">
        <v>45805</v>
      </c>
      <c r="H49" s="1">
        <v>45813</v>
      </c>
      <c r="I49">
        <v>15.4</v>
      </c>
      <c r="J49" s="2">
        <f t="shared" si="2"/>
        <v>99311.688311688311</v>
      </c>
      <c r="K49">
        <v>3</v>
      </c>
      <c r="L49">
        <v>5</v>
      </c>
      <c r="M49">
        <v>4</v>
      </c>
      <c r="N49" s="6">
        <f t="shared" si="3"/>
        <v>4.4000000000000004</v>
      </c>
      <c r="O49" s="15">
        <v>142</v>
      </c>
      <c r="P49" s="15">
        <v>146</v>
      </c>
      <c r="Q49" s="15"/>
      <c r="R49" t="s">
        <v>786</v>
      </c>
      <c r="S49" t="s">
        <v>53</v>
      </c>
      <c r="V49" s="4" t="s">
        <v>634</v>
      </c>
      <c r="AA49" t="s">
        <v>705</v>
      </c>
    </row>
    <row r="50" spans="1:27" x14ac:dyDescent="0.2">
      <c r="B50" t="s">
        <v>635</v>
      </c>
      <c r="C50" s="2">
        <v>1370400</v>
      </c>
      <c r="D50" s="2"/>
      <c r="E50" s="2"/>
      <c r="F50" s="2">
        <v>274080</v>
      </c>
      <c r="G50" s="1">
        <v>45805</v>
      </c>
      <c r="H50" s="1">
        <v>45813</v>
      </c>
      <c r="I50">
        <v>13.8</v>
      </c>
      <c r="J50" s="2">
        <f t="shared" si="2"/>
        <v>99304.347826086945</v>
      </c>
      <c r="K50">
        <v>2</v>
      </c>
      <c r="L50">
        <v>4</v>
      </c>
      <c r="M50">
        <v>5</v>
      </c>
      <c r="N50" s="6">
        <f t="shared" si="3"/>
        <v>4.5999999999999996</v>
      </c>
      <c r="O50" s="15">
        <v>153</v>
      </c>
      <c r="P50" s="15">
        <v>164</v>
      </c>
      <c r="Q50" s="15"/>
      <c r="R50" t="s">
        <v>787</v>
      </c>
      <c r="T50" t="s">
        <v>628</v>
      </c>
      <c r="V50" s="4" t="s">
        <v>636</v>
      </c>
      <c r="AA50" t="s">
        <v>707</v>
      </c>
    </row>
    <row r="51" spans="1:27" x14ac:dyDescent="0.2">
      <c r="A51" s="13" t="s">
        <v>789</v>
      </c>
      <c r="B51" s="16" t="s">
        <v>117</v>
      </c>
      <c r="C51" s="2">
        <v>1410000</v>
      </c>
      <c r="D51" s="20">
        <v>5200000</v>
      </c>
      <c r="E51" s="19">
        <f t="shared" si="5"/>
        <v>2.6879432624113475</v>
      </c>
      <c r="F51" s="2">
        <v>282000</v>
      </c>
      <c r="G51" s="1">
        <v>45805</v>
      </c>
      <c r="H51" s="1">
        <v>45813</v>
      </c>
      <c r="I51">
        <v>14.2</v>
      </c>
      <c r="J51" s="2">
        <f t="shared" si="2"/>
        <v>99295.774647887331</v>
      </c>
      <c r="K51">
        <v>2</v>
      </c>
      <c r="L51">
        <v>3</v>
      </c>
      <c r="M51">
        <v>4</v>
      </c>
      <c r="N51" s="6">
        <f t="shared" si="3"/>
        <v>3.6</v>
      </c>
      <c r="O51" s="15">
        <v>134</v>
      </c>
      <c r="P51" s="15">
        <v>137</v>
      </c>
      <c r="Q51" s="15"/>
      <c r="R51" t="s">
        <v>786</v>
      </c>
      <c r="S51" t="s">
        <v>53</v>
      </c>
      <c r="V51" s="4" t="s">
        <v>637</v>
      </c>
    </row>
    <row r="52" spans="1:27" x14ac:dyDescent="0.2">
      <c r="B52" t="s">
        <v>499</v>
      </c>
      <c r="C52" s="2">
        <v>1321200</v>
      </c>
      <c r="D52" s="2"/>
      <c r="E52" s="2"/>
      <c r="F52" s="2">
        <v>264240</v>
      </c>
      <c r="G52" s="1">
        <v>45805</v>
      </c>
      <c r="H52" s="1">
        <v>45813</v>
      </c>
      <c r="I52">
        <v>13.3</v>
      </c>
      <c r="J52" s="2">
        <f t="shared" si="2"/>
        <v>99338.345864661649</v>
      </c>
      <c r="K52">
        <v>1</v>
      </c>
      <c r="L52">
        <v>2</v>
      </c>
      <c r="M52">
        <v>3</v>
      </c>
      <c r="N52" s="6">
        <f t="shared" si="3"/>
        <v>2.5999999999999996</v>
      </c>
      <c r="O52" s="15">
        <v>176</v>
      </c>
      <c r="P52" s="15">
        <v>179</v>
      </c>
      <c r="Q52" s="15"/>
      <c r="V52" s="4" t="s">
        <v>640</v>
      </c>
    </row>
    <row r="53" spans="1:27" x14ac:dyDescent="0.2">
      <c r="B53" t="s">
        <v>638</v>
      </c>
      <c r="C53" s="2">
        <v>1897200</v>
      </c>
      <c r="D53" s="2"/>
      <c r="E53" s="2"/>
      <c r="F53" s="2">
        <v>379440</v>
      </c>
      <c r="G53" s="1">
        <v>45805</v>
      </c>
      <c r="H53" s="1">
        <v>45813</v>
      </c>
      <c r="I53">
        <v>19.100000000000001</v>
      </c>
      <c r="J53" s="2">
        <f t="shared" si="2"/>
        <v>99329.842931937164</v>
      </c>
      <c r="K53">
        <v>1</v>
      </c>
      <c r="L53">
        <v>2</v>
      </c>
      <c r="M53">
        <v>3</v>
      </c>
      <c r="N53" s="6">
        <f t="shared" si="3"/>
        <v>2.5999999999999996</v>
      </c>
      <c r="O53" s="15">
        <v>152</v>
      </c>
      <c r="P53" s="15">
        <v>155</v>
      </c>
      <c r="Q53" s="15"/>
      <c r="R53" t="s">
        <v>787</v>
      </c>
      <c r="V53" s="4" t="s">
        <v>639</v>
      </c>
    </row>
    <row r="54" spans="1:27" x14ac:dyDescent="0.2">
      <c r="B54" t="s">
        <v>641</v>
      </c>
      <c r="C54" s="2">
        <v>1509000</v>
      </c>
      <c r="D54" s="2"/>
      <c r="E54" s="2"/>
      <c r="F54" s="2">
        <v>301800</v>
      </c>
      <c r="G54" s="1">
        <v>45810</v>
      </c>
      <c r="H54" s="1">
        <v>45818</v>
      </c>
      <c r="I54">
        <v>15.1</v>
      </c>
      <c r="J54" s="2">
        <f t="shared" si="2"/>
        <v>99933.774834437092</v>
      </c>
      <c r="K54">
        <v>7</v>
      </c>
      <c r="L54">
        <v>1</v>
      </c>
      <c r="M54">
        <v>2</v>
      </c>
      <c r="N54" s="6">
        <f t="shared" si="3"/>
        <v>1.6</v>
      </c>
      <c r="O54" s="15"/>
      <c r="P54" s="15">
        <v>68</v>
      </c>
      <c r="Q54" s="15"/>
      <c r="S54" t="s">
        <v>53</v>
      </c>
      <c r="V54" s="4" t="s">
        <v>642</v>
      </c>
    </row>
    <row r="55" spans="1:27" x14ac:dyDescent="0.2">
      <c r="B55" t="s">
        <v>643</v>
      </c>
      <c r="C55" s="2">
        <v>1329000</v>
      </c>
      <c r="D55" s="2"/>
      <c r="E55" s="2"/>
      <c r="F55" s="2">
        <v>265800</v>
      </c>
      <c r="G55" s="1">
        <v>45810</v>
      </c>
      <c r="H55" s="1">
        <v>45818</v>
      </c>
      <c r="I55">
        <v>13.3</v>
      </c>
      <c r="J55" s="2">
        <f t="shared" si="2"/>
        <v>99924.812030075176</v>
      </c>
      <c r="K55">
        <v>7</v>
      </c>
      <c r="L55">
        <v>1</v>
      </c>
      <c r="M55">
        <v>2</v>
      </c>
      <c r="N55" s="6">
        <f t="shared" si="3"/>
        <v>1.6</v>
      </c>
      <c r="O55" s="15"/>
      <c r="P55" s="15">
        <v>69</v>
      </c>
      <c r="Q55" s="15"/>
      <c r="S55" t="s">
        <v>68</v>
      </c>
      <c r="V55" s="4" t="s">
        <v>644</v>
      </c>
    </row>
    <row r="56" spans="1:27" x14ac:dyDescent="0.2">
      <c r="A56" s="13" t="s">
        <v>789</v>
      </c>
      <c r="B56" s="13" t="s">
        <v>645</v>
      </c>
      <c r="C56" s="2">
        <v>1329000</v>
      </c>
      <c r="D56" s="2"/>
      <c r="E56" s="2"/>
      <c r="F56" s="2">
        <v>265800</v>
      </c>
      <c r="G56" s="1">
        <v>45810</v>
      </c>
      <c r="H56" s="1">
        <v>45818</v>
      </c>
      <c r="I56">
        <v>13.3</v>
      </c>
      <c r="J56" s="2">
        <f t="shared" si="2"/>
        <v>99924.812030075176</v>
      </c>
      <c r="K56">
        <v>6</v>
      </c>
      <c r="L56">
        <v>1</v>
      </c>
      <c r="M56">
        <v>2</v>
      </c>
      <c r="N56" s="6">
        <f t="shared" si="3"/>
        <v>1.6</v>
      </c>
      <c r="O56" s="15"/>
      <c r="P56" s="15">
        <v>51</v>
      </c>
      <c r="Q56" s="15"/>
      <c r="S56" t="s">
        <v>68</v>
      </c>
      <c r="V56" s="4" t="s">
        <v>646</v>
      </c>
    </row>
    <row r="57" spans="1:27" x14ac:dyDescent="0.2">
      <c r="B57" t="s">
        <v>647</v>
      </c>
      <c r="C57" s="2">
        <v>1329000</v>
      </c>
      <c r="D57" s="2"/>
      <c r="E57" s="2"/>
      <c r="F57" s="2">
        <v>265800</v>
      </c>
      <c r="G57" s="1">
        <v>45810</v>
      </c>
      <c r="H57" s="1">
        <v>45818</v>
      </c>
      <c r="I57">
        <v>13.3</v>
      </c>
      <c r="J57" s="2">
        <f t="shared" si="2"/>
        <v>99924.812030075176</v>
      </c>
      <c r="K57">
        <v>5</v>
      </c>
      <c r="L57">
        <v>1</v>
      </c>
      <c r="M57">
        <v>2</v>
      </c>
      <c r="N57" s="6">
        <f t="shared" si="3"/>
        <v>1.6</v>
      </c>
      <c r="O57" s="15"/>
      <c r="P57" s="15">
        <v>73</v>
      </c>
      <c r="Q57" s="15"/>
      <c r="S57" t="s">
        <v>53</v>
      </c>
      <c r="V57" s="4" t="s">
        <v>648</v>
      </c>
    </row>
    <row r="58" spans="1:27" x14ac:dyDescent="0.2">
      <c r="B58" t="s">
        <v>649</v>
      </c>
      <c r="C58" s="2">
        <v>1399200</v>
      </c>
      <c r="D58" s="2"/>
      <c r="E58" s="2"/>
      <c r="F58" s="2">
        <v>279840</v>
      </c>
      <c r="G58" s="1">
        <v>45810</v>
      </c>
      <c r="H58" s="1">
        <v>45818</v>
      </c>
      <c r="I58" s="6">
        <v>14</v>
      </c>
      <c r="J58" s="2">
        <f t="shared" si="2"/>
        <v>99942.857142857145</v>
      </c>
      <c r="K58">
        <v>5</v>
      </c>
      <c r="L58">
        <v>1</v>
      </c>
      <c r="M58">
        <v>2</v>
      </c>
      <c r="N58" s="6">
        <f t="shared" si="3"/>
        <v>1.6</v>
      </c>
      <c r="O58" s="15"/>
      <c r="P58" s="15">
        <v>75</v>
      </c>
      <c r="Q58" s="15"/>
      <c r="S58" t="s">
        <v>68</v>
      </c>
      <c r="V58" s="4" t="s">
        <v>650</v>
      </c>
    </row>
    <row r="59" spans="1:27" x14ac:dyDescent="0.2">
      <c r="B59" s="13" t="s">
        <v>651</v>
      </c>
      <c r="C59" s="2">
        <v>1329000</v>
      </c>
      <c r="D59" s="2"/>
      <c r="E59" s="2"/>
      <c r="F59" s="2">
        <v>265800</v>
      </c>
      <c r="G59" s="1">
        <v>45810</v>
      </c>
      <c r="H59" s="1">
        <v>45818</v>
      </c>
      <c r="I59">
        <v>13.3</v>
      </c>
      <c r="J59" s="2">
        <f t="shared" si="2"/>
        <v>99924.812030075176</v>
      </c>
      <c r="K59">
        <v>7</v>
      </c>
      <c r="L59">
        <v>1</v>
      </c>
      <c r="M59">
        <v>2</v>
      </c>
      <c r="N59" s="6">
        <f t="shared" si="3"/>
        <v>1.6</v>
      </c>
      <c r="O59" s="15"/>
      <c r="P59" s="15">
        <v>57</v>
      </c>
      <c r="Q59" s="15"/>
      <c r="S59" t="s">
        <v>68</v>
      </c>
      <c r="V59" s="4" t="s">
        <v>652</v>
      </c>
    </row>
    <row r="60" spans="1:27" x14ac:dyDescent="0.2">
      <c r="B60" t="s">
        <v>653</v>
      </c>
      <c r="C60" s="2">
        <v>1479000</v>
      </c>
      <c r="D60" s="2"/>
      <c r="E60" s="2"/>
      <c r="F60" s="2">
        <v>295800</v>
      </c>
      <c r="G60" s="1">
        <v>45810</v>
      </c>
      <c r="H60" s="1">
        <v>45818</v>
      </c>
      <c r="I60">
        <v>14.8</v>
      </c>
      <c r="J60" s="2">
        <f t="shared" si="2"/>
        <v>99932.432432432426</v>
      </c>
      <c r="K60" s="8" t="s">
        <v>655</v>
      </c>
      <c r="L60">
        <v>2</v>
      </c>
      <c r="M60">
        <v>2</v>
      </c>
      <c r="N60" s="6">
        <f t="shared" si="3"/>
        <v>2</v>
      </c>
      <c r="O60" s="15"/>
      <c r="P60" s="15">
        <v>92</v>
      </c>
      <c r="Q60" s="15"/>
      <c r="S60" t="s">
        <v>53</v>
      </c>
      <c r="V60" s="4" t="s">
        <v>654</v>
      </c>
    </row>
    <row r="61" spans="1:27" x14ac:dyDescent="0.2">
      <c r="B61" t="s">
        <v>656</v>
      </c>
      <c r="C61" s="2">
        <v>1509000</v>
      </c>
      <c r="D61" s="2"/>
      <c r="E61" s="2"/>
      <c r="F61" s="2">
        <v>301800</v>
      </c>
      <c r="G61" s="1">
        <v>45810</v>
      </c>
      <c r="H61" s="1">
        <v>45818</v>
      </c>
      <c r="I61">
        <v>15.1</v>
      </c>
      <c r="J61" s="2">
        <f t="shared" si="2"/>
        <v>99933.774834437092</v>
      </c>
      <c r="K61">
        <v>9</v>
      </c>
      <c r="L61">
        <v>1</v>
      </c>
      <c r="M61">
        <v>2</v>
      </c>
      <c r="N61" s="6">
        <f t="shared" si="3"/>
        <v>1.6</v>
      </c>
      <c r="O61" s="15"/>
      <c r="P61" s="15">
        <v>67</v>
      </c>
      <c r="Q61" s="15"/>
      <c r="S61" t="s">
        <v>53</v>
      </c>
      <c r="V61" s="4" t="s">
        <v>657</v>
      </c>
    </row>
    <row r="62" spans="1:27" x14ac:dyDescent="0.2">
      <c r="B62" t="s">
        <v>658</v>
      </c>
      <c r="C62" s="2">
        <v>1329000</v>
      </c>
      <c r="D62" s="2"/>
      <c r="E62" s="2"/>
      <c r="F62" s="2">
        <v>265800</v>
      </c>
      <c r="G62" s="1">
        <v>45810</v>
      </c>
      <c r="H62" s="1">
        <v>45818</v>
      </c>
      <c r="I62">
        <v>13.3</v>
      </c>
      <c r="J62" s="2">
        <f t="shared" si="2"/>
        <v>99924.812030075176</v>
      </c>
      <c r="K62">
        <v>7</v>
      </c>
      <c r="L62">
        <v>1</v>
      </c>
      <c r="M62">
        <v>2</v>
      </c>
      <c r="N62" s="6">
        <f t="shared" si="3"/>
        <v>1.6</v>
      </c>
      <c r="O62" s="15"/>
      <c r="P62" s="15">
        <v>88</v>
      </c>
      <c r="Q62" s="15"/>
      <c r="S62" t="s">
        <v>68</v>
      </c>
      <c r="V62" s="4" t="s">
        <v>659</v>
      </c>
    </row>
    <row r="63" spans="1:27" x14ac:dyDescent="0.2">
      <c r="B63" s="16" t="s">
        <v>660</v>
      </c>
      <c r="C63" s="2">
        <v>1429200</v>
      </c>
      <c r="D63" s="2"/>
      <c r="E63" s="2"/>
      <c r="F63" s="2">
        <v>285840</v>
      </c>
      <c r="G63" s="1">
        <v>45810</v>
      </c>
      <c r="H63" s="1">
        <v>45818</v>
      </c>
      <c r="I63">
        <v>14.3</v>
      </c>
      <c r="J63" s="2">
        <f t="shared" si="2"/>
        <v>99944.055944055945</v>
      </c>
      <c r="K63">
        <v>4</v>
      </c>
      <c r="L63">
        <v>3</v>
      </c>
      <c r="M63">
        <v>5</v>
      </c>
      <c r="N63" s="6">
        <f t="shared" si="3"/>
        <v>4.2</v>
      </c>
      <c r="O63" s="15"/>
      <c r="P63" s="15">
        <v>78</v>
      </c>
      <c r="Q63" s="15"/>
      <c r="S63" t="s">
        <v>53</v>
      </c>
      <c r="V63" s="4" t="s">
        <v>661</v>
      </c>
      <c r="AA63" t="s">
        <v>705</v>
      </c>
    </row>
    <row r="64" spans="1:27" x14ac:dyDescent="0.2">
      <c r="B64" t="s">
        <v>662</v>
      </c>
      <c r="C64" s="2">
        <v>1329000</v>
      </c>
      <c r="D64" s="2"/>
      <c r="E64" s="2"/>
      <c r="F64" s="2">
        <v>265800</v>
      </c>
      <c r="G64" s="1">
        <v>45810</v>
      </c>
      <c r="H64" s="1">
        <v>45818</v>
      </c>
      <c r="I64">
        <v>13.3</v>
      </c>
      <c r="J64" s="2">
        <f t="shared" si="2"/>
        <v>99924.812030075176</v>
      </c>
      <c r="K64">
        <v>5</v>
      </c>
      <c r="L64">
        <v>1</v>
      </c>
      <c r="M64">
        <v>4</v>
      </c>
      <c r="N64" s="6">
        <f t="shared" si="3"/>
        <v>2.8</v>
      </c>
      <c r="O64" s="15"/>
      <c r="P64" s="15">
        <v>71</v>
      </c>
      <c r="Q64" s="15"/>
      <c r="S64" t="s">
        <v>53</v>
      </c>
      <c r="V64" s="4" t="s">
        <v>663</v>
      </c>
    </row>
    <row r="65" spans="1:22" x14ac:dyDescent="0.2">
      <c r="B65" t="s">
        <v>664</v>
      </c>
      <c r="C65" s="2">
        <v>1539000</v>
      </c>
      <c r="D65" s="2"/>
      <c r="E65" s="2"/>
      <c r="F65" s="2">
        <v>307800</v>
      </c>
      <c r="G65" s="1">
        <v>45810</v>
      </c>
      <c r="H65" s="1">
        <v>45818</v>
      </c>
      <c r="I65">
        <v>15.4</v>
      </c>
      <c r="J65" s="2">
        <f t="shared" si="2"/>
        <v>99935.064935064933</v>
      </c>
      <c r="K65">
        <v>5</v>
      </c>
      <c r="L65">
        <v>2</v>
      </c>
      <c r="M65">
        <v>3</v>
      </c>
      <c r="N65" s="6">
        <f t="shared" si="3"/>
        <v>2.5999999999999996</v>
      </c>
      <c r="O65" s="6"/>
      <c r="P65" s="15">
        <v>61</v>
      </c>
      <c r="Q65" s="15"/>
      <c r="S65" t="s">
        <v>53</v>
      </c>
      <c r="V65" s="4" t="s">
        <v>665</v>
      </c>
    </row>
    <row r="66" spans="1:22" x14ac:dyDescent="0.2">
      <c r="B66" t="s">
        <v>666</v>
      </c>
      <c r="C66" s="2">
        <v>1528800</v>
      </c>
      <c r="D66" s="2"/>
      <c r="E66" s="2"/>
      <c r="F66" s="2">
        <v>305760</v>
      </c>
      <c r="G66" s="1">
        <v>45810</v>
      </c>
      <c r="H66" s="1">
        <v>45818</v>
      </c>
      <c r="I66">
        <v>15.3</v>
      </c>
      <c r="J66" s="2">
        <f t="shared" si="2"/>
        <v>99921.568627450979</v>
      </c>
      <c r="K66">
        <v>5</v>
      </c>
      <c r="L66">
        <v>1</v>
      </c>
      <c r="M66">
        <v>4</v>
      </c>
      <c r="N66" s="6">
        <f t="shared" si="3"/>
        <v>2.8</v>
      </c>
      <c r="O66" s="6"/>
      <c r="P66" s="15">
        <v>64</v>
      </c>
      <c r="Q66" s="15"/>
      <c r="S66" t="s">
        <v>53</v>
      </c>
      <c r="V66" s="4" t="s">
        <v>667</v>
      </c>
    </row>
    <row r="67" spans="1:22" x14ac:dyDescent="0.2">
      <c r="B67" t="s">
        <v>668</v>
      </c>
      <c r="C67" s="2">
        <v>1519200</v>
      </c>
      <c r="D67" s="2"/>
      <c r="E67" s="2"/>
      <c r="F67" s="2">
        <v>303840</v>
      </c>
      <c r="G67" s="1">
        <v>45810</v>
      </c>
      <c r="H67" s="1">
        <v>45818</v>
      </c>
      <c r="I67">
        <v>15.2</v>
      </c>
      <c r="J67" s="2">
        <f t="shared" si="2"/>
        <v>99947.368421052641</v>
      </c>
      <c r="K67">
        <v>6</v>
      </c>
      <c r="L67">
        <v>1</v>
      </c>
      <c r="M67">
        <v>3</v>
      </c>
      <c r="N67" s="6">
        <f t="shared" si="3"/>
        <v>2.1999999999999997</v>
      </c>
      <c r="O67" s="6"/>
      <c r="P67" s="15">
        <v>74</v>
      </c>
      <c r="Q67" s="15"/>
      <c r="S67" t="s">
        <v>53</v>
      </c>
      <c r="V67" s="4" t="s">
        <v>669</v>
      </c>
    </row>
    <row r="68" spans="1:22" x14ac:dyDescent="0.2">
      <c r="B68" t="s">
        <v>670</v>
      </c>
      <c r="C68" s="2">
        <v>1479000</v>
      </c>
      <c r="D68" s="2"/>
      <c r="E68" s="2"/>
      <c r="F68" s="2">
        <v>295800</v>
      </c>
      <c r="G68" s="1">
        <v>45810</v>
      </c>
      <c r="H68" s="1">
        <v>45818</v>
      </c>
      <c r="I68">
        <v>14.8</v>
      </c>
      <c r="J68" s="2">
        <f t="shared" si="2"/>
        <v>99932.432432432426</v>
      </c>
      <c r="K68">
        <v>6</v>
      </c>
      <c r="L68">
        <v>1</v>
      </c>
      <c r="M68">
        <v>3</v>
      </c>
      <c r="N68" s="6">
        <f t="shared" si="3"/>
        <v>2.1999999999999997</v>
      </c>
      <c r="O68" s="6"/>
      <c r="P68" s="15">
        <v>66</v>
      </c>
      <c r="Q68" s="15"/>
      <c r="S68" t="s">
        <v>53</v>
      </c>
      <c r="V68" s="4" t="s">
        <v>671</v>
      </c>
    </row>
    <row r="69" spans="1:22" x14ac:dyDescent="0.2">
      <c r="B69" t="s">
        <v>672</v>
      </c>
      <c r="C69" s="2">
        <v>1329000</v>
      </c>
      <c r="D69" s="2"/>
      <c r="E69" s="2"/>
      <c r="F69" s="2">
        <v>265800</v>
      </c>
      <c r="G69" s="1">
        <v>45810</v>
      </c>
      <c r="H69" s="1">
        <v>45818</v>
      </c>
      <c r="I69">
        <v>13.3</v>
      </c>
      <c r="J69" s="2">
        <f t="shared" si="2"/>
        <v>99924.812030075176</v>
      </c>
      <c r="K69" s="8" t="s">
        <v>655</v>
      </c>
      <c r="L69">
        <v>1</v>
      </c>
      <c r="M69">
        <v>2</v>
      </c>
      <c r="N69" s="6">
        <f t="shared" si="3"/>
        <v>1.6</v>
      </c>
      <c r="O69" s="6"/>
      <c r="P69" s="15">
        <v>65</v>
      </c>
      <c r="Q69" s="15"/>
      <c r="S69" t="s">
        <v>53</v>
      </c>
      <c r="V69" s="4" t="s">
        <v>673</v>
      </c>
    </row>
    <row r="70" spans="1:22" x14ac:dyDescent="0.2">
      <c r="B70" t="s">
        <v>674</v>
      </c>
      <c r="C70" s="2">
        <v>1339200</v>
      </c>
      <c r="D70" s="2"/>
      <c r="E70" s="2"/>
      <c r="F70" s="2">
        <v>267840</v>
      </c>
      <c r="G70" s="1">
        <v>45810</v>
      </c>
      <c r="H70" s="1">
        <v>45818</v>
      </c>
      <c r="I70">
        <v>13.4</v>
      </c>
      <c r="J70" s="2">
        <f t="shared" si="2"/>
        <v>99940.298507462678</v>
      </c>
      <c r="K70">
        <v>8</v>
      </c>
      <c r="L70">
        <v>1</v>
      </c>
      <c r="M70">
        <v>2</v>
      </c>
      <c r="N70" s="6">
        <f t="shared" si="3"/>
        <v>1.6</v>
      </c>
      <c r="O70" s="6"/>
      <c r="P70" s="15">
        <v>113</v>
      </c>
      <c r="Q70" s="15"/>
      <c r="S70" t="s">
        <v>68</v>
      </c>
      <c r="V70" s="4" t="s">
        <v>675</v>
      </c>
    </row>
    <row r="71" spans="1:22" x14ac:dyDescent="0.2">
      <c r="A71" s="13" t="s">
        <v>789</v>
      </c>
      <c r="B71" s="16" t="s">
        <v>676</v>
      </c>
      <c r="C71" s="2">
        <v>1359000</v>
      </c>
      <c r="D71" s="2"/>
      <c r="E71" s="2"/>
      <c r="F71" s="2">
        <v>271800</v>
      </c>
      <c r="G71" s="1">
        <v>45810</v>
      </c>
      <c r="H71" s="1">
        <v>45818</v>
      </c>
      <c r="I71">
        <v>13.6</v>
      </c>
      <c r="J71" s="2">
        <f t="shared" si="2"/>
        <v>99926.470588235301</v>
      </c>
      <c r="K71">
        <v>3</v>
      </c>
      <c r="L71">
        <v>4</v>
      </c>
      <c r="M71">
        <v>3</v>
      </c>
      <c r="N71" s="6">
        <f t="shared" ref="N71:N78" si="6">L71*0.4+M71*0.6</f>
        <v>3.4</v>
      </c>
      <c r="O71" s="6"/>
      <c r="P71" s="15">
        <v>56</v>
      </c>
      <c r="Q71" s="15">
        <v>78</v>
      </c>
      <c r="S71" t="s">
        <v>53</v>
      </c>
      <c r="V71" s="4" t="s">
        <v>691</v>
      </c>
    </row>
    <row r="72" spans="1:22" x14ac:dyDescent="0.2">
      <c r="B72" t="s">
        <v>677</v>
      </c>
      <c r="C72" s="2">
        <v>1408800</v>
      </c>
      <c r="D72" s="2"/>
      <c r="E72" s="2"/>
      <c r="F72" s="2">
        <v>281760</v>
      </c>
      <c r="G72" s="1">
        <v>45810</v>
      </c>
      <c r="H72" s="1">
        <v>45818</v>
      </c>
      <c r="I72">
        <v>14.1</v>
      </c>
      <c r="J72" s="2">
        <f t="shared" ref="J72:J78" si="7">C72/I72</f>
        <v>99914.893617021284</v>
      </c>
      <c r="K72">
        <v>3</v>
      </c>
      <c r="L72">
        <v>4</v>
      </c>
      <c r="M72">
        <v>3</v>
      </c>
      <c r="N72" s="6">
        <f t="shared" si="6"/>
        <v>3.4</v>
      </c>
      <c r="O72" s="6"/>
      <c r="P72" s="15">
        <v>83</v>
      </c>
      <c r="Q72" s="15"/>
      <c r="S72" t="s">
        <v>53</v>
      </c>
      <c r="V72" s="4" t="s">
        <v>690</v>
      </c>
    </row>
    <row r="73" spans="1:22" x14ac:dyDescent="0.2">
      <c r="A73" s="13" t="s">
        <v>789</v>
      </c>
      <c r="B73" s="16" t="s">
        <v>678</v>
      </c>
      <c r="C73" s="2">
        <v>1359000</v>
      </c>
      <c r="D73" s="2"/>
      <c r="E73" s="2"/>
      <c r="F73" s="2">
        <v>271800</v>
      </c>
      <c r="G73" s="1">
        <v>45810</v>
      </c>
      <c r="H73" s="1">
        <v>45818</v>
      </c>
      <c r="I73">
        <v>13.6</v>
      </c>
      <c r="J73" s="2">
        <f t="shared" si="7"/>
        <v>99926.470588235301</v>
      </c>
      <c r="K73">
        <v>3</v>
      </c>
      <c r="L73">
        <v>4</v>
      </c>
      <c r="M73">
        <v>3</v>
      </c>
      <c r="N73" s="6">
        <f t="shared" si="6"/>
        <v>3.4</v>
      </c>
      <c r="O73" s="6"/>
      <c r="P73" s="15">
        <v>65</v>
      </c>
      <c r="Q73" s="15"/>
      <c r="S73" t="s">
        <v>53</v>
      </c>
      <c r="V73" s="4" t="s">
        <v>689</v>
      </c>
    </row>
    <row r="74" spans="1:22" x14ac:dyDescent="0.2">
      <c r="B74" t="s">
        <v>679</v>
      </c>
      <c r="C74" s="2">
        <v>1489200</v>
      </c>
      <c r="D74" s="2"/>
      <c r="E74" s="2"/>
      <c r="F74" s="2">
        <v>297840</v>
      </c>
      <c r="G74" s="1">
        <v>45810</v>
      </c>
      <c r="H74" s="1">
        <v>45818</v>
      </c>
      <c r="I74">
        <v>14.9</v>
      </c>
      <c r="J74" s="2">
        <f t="shared" si="7"/>
        <v>99946.308724832212</v>
      </c>
      <c r="K74">
        <v>5</v>
      </c>
      <c r="L74">
        <v>1</v>
      </c>
      <c r="M74">
        <v>2</v>
      </c>
      <c r="N74" s="6">
        <f t="shared" si="6"/>
        <v>1.6</v>
      </c>
      <c r="O74" s="6"/>
      <c r="P74" s="15">
        <v>71</v>
      </c>
      <c r="Q74" s="15"/>
      <c r="S74" t="s">
        <v>53</v>
      </c>
      <c r="V74" s="4" t="s">
        <v>688</v>
      </c>
    </row>
    <row r="75" spans="1:22" x14ac:dyDescent="0.2">
      <c r="B75" t="s">
        <v>680</v>
      </c>
      <c r="C75" s="2">
        <v>1668600</v>
      </c>
      <c r="D75" s="2"/>
      <c r="E75" s="2"/>
      <c r="F75" s="2">
        <v>333720</v>
      </c>
      <c r="G75" s="1">
        <v>45810</v>
      </c>
      <c r="H75" s="1">
        <v>45818</v>
      </c>
      <c r="I75">
        <v>16.7</v>
      </c>
      <c r="J75" s="2">
        <f t="shared" si="7"/>
        <v>99916.167664670662</v>
      </c>
      <c r="K75">
        <v>9</v>
      </c>
      <c r="L75">
        <v>1</v>
      </c>
      <c r="M75">
        <v>2</v>
      </c>
      <c r="N75" s="6">
        <f t="shared" si="6"/>
        <v>1.6</v>
      </c>
      <c r="O75" s="6"/>
      <c r="P75" s="15">
        <v>102</v>
      </c>
      <c r="Q75" s="15"/>
      <c r="S75" t="s">
        <v>53</v>
      </c>
      <c r="V75" s="4" t="s">
        <v>687</v>
      </c>
    </row>
    <row r="76" spans="1:22" x14ac:dyDescent="0.2">
      <c r="B76" t="s">
        <v>681</v>
      </c>
      <c r="C76" s="2">
        <v>1519200</v>
      </c>
      <c r="D76" s="2"/>
      <c r="E76" s="2"/>
      <c r="F76" s="2">
        <v>303840</v>
      </c>
      <c r="G76" s="1">
        <v>45810</v>
      </c>
      <c r="H76" s="1">
        <v>45818</v>
      </c>
      <c r="I76">
        <v>15.2</v>
      </c>
      <c r="J76" s="2">
        <f t="shared" si="7"/>
        <v>99947.368421052641</v>
      </c>
      <c r="K76" t="s">
        <v>655</v>
      </c>
      <c r="L76">
        <v>3</v>
      </c>
      <c r="M76">
        <v>4</v>
      </c>
      <c r="N76" s="6">
        <f t="shared" si="6"/>
        <v>3.6</v>
      </c>
      <c r="O76" s="6"/>
      <c r="P76" s="15">
        <v>81</v>
      </c>
      <c r="Q76" s="15"/>
      <c r="S76" t="s">
        <v>53</v>
      </c>
      <c r="V76" s="4" t="s">
        <v>686</v>
      </c>
    </row>
    <row r="77" spans="1:22" x14ac:dyDescent="0.2">
      <c r="B77" t="s">
        <v>682</v>
      </c>
      <c r="C77" s="2">
        <v>1359000</v>
      </c>
      <c r="D77" s="2"/>
      <c r="E77" s="2"/>
      <c r="F77" s="2">
        <v>271800</v>
      </c>
      <c r="G77" s="1">
        <v>45810</v>
      </c>
      <c r="H77" s="1">
        <v>45818</v>
      </c>
      <c r="I77">
        <v>13.6</v>
      </c>
      <c r="J77" s="2">
        <f t="shared" si="7"/>
        <v>99926.470588235301</v>
      </c>
      <c r="K77">
        <v>3</v>
      </c>
      <c r="L77">
        <v>5</v>
      </c>
      <c r="M77">
        <v>2</v>
      </c>
      <c r="N77" s="6">
        <f t="shared" si="6"/>
        <v>3.2</v>
      </c>
      <c r="O77" s="6"/>
      <c r="P77" s="15">
        <v>88</v>
      </c>
      <c r="Q77" s="15"/>
      <c r="S77" t="s">
        <v>53</v>
      </c>
      <c r="V77" s="4" t="s">
        <v>685</v>
      </c>
    </row>
    <row r="78" spans="1:22" x14ac:dyDescent="0.2">
      <c r="B78" t="s">
        <v>683</v>
      </c>
      <c r="C78" s="2">
        <v>2028600</v>
      </c>
      <c r="D78" s="2"/>
      <c r="E78" s="2"/>
      <c r="F78" s="2">
        <v>405720</v>
      </c>
      <c r="G78" s="1">
        <v>45810</v>
      </c>
      <c r="H78" s="1">
        <v>45818</v>
      </c>
      <c r="I78">
        <v>20.3</v>
      </c>
      <c r="J78" s="2">
        <f t="shared" si="7"/>
        <v>99931.034482758623</v>
      </c>
      <c r="K78">
        <v>5</v>
      </c>
      <c r="L78">
        <v>1</v>
      </c>
      <c r="M78">
        <v>5</v>
      </c>
      <c r="N78" s="6">
        <f t="shared" si="6"/>
        <v>3.4</v>
      </c>
      <c r="O78" s="6"/>
      <c r="P78" s="15">
        <v>130</v>
      </c>
      <c r="Q78" s="15"/>
      <c r="S78" t="s">
        <v>53</v>
      </c>
      <c r="V78" s="4" t="s">
        <v>684</v>
      </c>
    </row>
    <row r="79" spans="1:22" x14ac:dyDescent="0.2">
      <c r="C79" s="2"/>
      <c r="D79" s="2"/>
      <c r="E79" s="2"/>
      <c r="F79" s="2"/>
    </row>
    <row r="80" spans="1:22" x14ac:dyDescent="0.2">
      <c r="C80" s="2"/>
      <c r="D80" s="2"/>
      <c r="E80" s="2"/>
      <c r="F80" s="2"/>
    </row>
    <row r="81" spans="3:6" x14ac:dyDescent="0.2">
      <c r="C81" s="2"/>
      <c r="D81" s="2"/>
      <c r="E81" s="2"/>
      <c r="F81" s="2"/>
    </row>
    <row r="82" spans="3:6" x14ac:dyDescent="0.2">
      <c r="C82" s="2"/>
      <c r="D82" s="2"/>
      <c r="E82" s="2"/>
      <c r="F82" s="2"/>
    </row>
  </sheetData>
  <autoFilter ref="A6:V78" xr:uid="{1724BE0C-B435-1E40-88B1-8388A88B04D1}"/>
  <conditionalFormatting sqref="N1:N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V7" r:id="rId1" xr:uid="{F2E6173D-AB61-9F48-B4FC-96B2A463F5FC}"/>
    <hyperlink ref="V8" r:id="rId2" xr:uid="{C7F33A4F-1815-F340-95FB-97477104D1A9}"/>
    <hyperlink ref="V9" r:id="rId3" xr:uid="{F9568488-B239-3741-9AD6-82FC6FD9DB54}"/>
    <hyperlink ref="V10" r:id="rId4" xr:uid="{2D7B35AE-EEC7-2A43-81AD-C72D2A6025C6}"/>
    <hyperlink ref="V11" r:id="rId5" xr:uid="{509297B6-EFA8-EF4E-A073-C2A7D3B7FF59}"/>
    <hyperlink ref="V12" r:id="rId6" xr:uid="{1725121B-1E55-584B-8403-367EE004BC82}"/>
    <hyperlink ref="V13" r:id="rId7" xr:uid="{0B498E8E-E951-8F4B-8780-682284E13E0F}"/>
    <hyperlink ref="V14" r:id="rId8" xr:uid="{989A8D5B-B952-C443-AC1F-200783F03DBB}"/>
    <hyperlink ref="V15" r:id="rId9" xr:uid="{1A97568B-527E-D94B-8D1D-D5B586C25D21}"/>
    <hyperlink ref="V16" r:id="rId10" xr:uid="{73B587AF-067D-6D40-9431-A60DB46C8EA5}"/>
    <hyperlink ref="V17" r:id="rId11" xr:uid="{CA77506A-317C-444D-9974-8C7BAC2FC4C7}"/>
    <hyperlink ref="V18" r:id="rId12" xr:uid="{A3661860-0DC6-884E-AA14-3CE4BA70C0A2}"/>
    <hyperlink ref="V19" r:id="rId13" xr:uid="{C676B2E5-CCD6-2042-AC20-FFAC8FB44A2F}"/>
    <hyperlink ref="V20" r:id="rId14" xr:uid="{4B8DF99B-A53E-C44C-BEED-8FE218E7D335}"/>
    <hyperlink ref="V21" r:id="rId15" xr:uid="{5AC805BA-839E-8F47-B958-C8127130E4A1}"/>
    <hyperlink ref="V22" r:id="rId16" xr:uid="{0A949C6D-1028-8F4E-B550-5C0AE8DA16F3}"/>
    <hyperlink ref="V23" r:id="rId17" xr:uid="{AB96A46C-F8A5-CF45-A3EF-CCC32EA5C756}"/>
    <hyperlink ref="V24" r:id="rId18" xr:uid="{358B12DE-32BD-CB4A-86C1-8D72657D99AB}"/>
    <hyperlink ref="V25" r:id="rId19" xr:uid="{41DB09DE-B408-5A49-AA41-39D7778C2A33}"/>
    <hyperlink ref="V26" r:id="rId20" xr:uid="{65090C04-D3F7-0A4C-8FD7-19DBB6B51391}"/>
    <hyperlink ref="V27" r:id="rId21" xr:uid="{57543717-9205-634C-B4ED-3ED62D67D43B}"/>
    <hyperlink ref="V28" r:id="rId22" xr:uid="{EC4C4E99-F006-904E-9370-FC152746E4F8}"/>
    <hyperlink ref="V29" r:id="rId23" xr:uid="{9748015B-5C63-F44B-864F-CD1F2447DB00}"/>
    <hyperlink ref="V30" r:id="rId24" xr:uid="{280F23B8-6BB1-464C-BF66-238B074561B1}"/>
    <hyperlink ref="V31" r:id="rId25" xr:uid="{F9B0EA34-429D-C443-AD9D-90AD5F170951}"/>
    <hyperlink ref="V32" r:id="rId26" xr:uid="{F5AE4367-68AD-3945-B072-0B9CFF7412B6}"/>
    <hyperlink ref="V33" r:id="rId27" xr:uid="{577AD4F5-8A67-DB45-AAF1-B83F642A2AA9}"/>
    <hyperlink ref="V34" r:id="rId28" xr:uid="{7A5C8378-6F6B-B94F-B939-D6A06EAB71C5}"/>
    <hyperlink ref="V35" r:id="rId29" xr:uid="{05BCD7B1-C455-594A-80B3-F6716A990084}"/>
    <hyperlink ref="V36" r:id="rId30" xr:uid="{40776642-5AAA-8D40-85C3-6372452292C3}"/>
    <hyperlink ref="V37" r:id="rId31" xr:uid="{77284811-81B8-6B41-BDBA-AA994BFA8397}"/>
    <hyperlink ref="V38" r:id="rId32" xr:uid="{2A705808-3D21-DD46-ADCB-572B798C19E3}"/>
    <hyperlink ref="V39" r:id="rId33" xr:uid="{9962A5CE-5585-6244-B0D1-F18E115A60D4}"/>
    <hyperlink ref="V40" r:id="rId34" xr:uid="{E0BD0DF3-D9F7-154D-B1D0-565DD9C052DE}"/>
    <hyperlink ref="V41" r:id="rId35" xr:uid="{EF4ECE22-E709-C744-849E-7FDECF97A35A}"/>
    <hyperlink ref="V42" r:id="rId36" xr:uid="{3C840DA6-940E-E946-9FF2-5203B2B1301D}"/>
    <hyperlink ref="V43" r:id="rId37" xr:uid="{84F60762-43CD-BB4B-A347-8442E4DFDFEB}"/>
    <hyperlink ref="V44" r:id="rId38" xr:uid="{D3A06B85-6540-7940-B643-EE022A39B6A6}"/>
    <hyperlink ref="V45" r:id="rId39" xr:uid="{8C1543EA-358D-8749-9EB3-3DD7B2336EF9}"/>
    <hyperlink ref="V46" r:id="rId40" xr:uid="{27487D25-98F1-BE44-BBDB-2EE8AF40D062}"/>
    <hyperlink ref="V47" r:id="rId41" xr:uid="{99EB701B-988C-D049-BCFA-92764098AF2C}"/>
    <hyperlink ref="V48" r:id="rId42" xr:uid="{0B6DEC54-B387-FD4D-A213-1FBE86155E88}"/>
    <hyperlink ref="V49" r:id="rId43" xr:uid="{FCF63313-2FDD-D44E-88B5-2BFD03441449}"/>
    <hyperlink ref="V50" r:id="rId44" xr:uid="{BDEF9EA3-A851-824B-B9FA-AAB6905DBB30}"/>
    <hyperlink ref="V51" r:id="rId45" xr:uid="{8742C519-C533-F14C-A06A-886E36839CC5}"/>
    <hyperlink ref="V53" r:id="rId46" xr:uid="{38812297-069E-8348-BA7D-456D466004C0}"/>
    <hyperlink ref="V52" r:id="rId47" xr:uid="{6B4E0318-235C-144A-81DE-EE24A9245B86}"/>
    <hyperlink ref="V54" r:id="rId48" xr:uid="{B737E6B2-8BA3-2E48-A523-C1A64E201915}"/>
    <hyperlink ref="V55" r:id="rId49" xr:uid="{92E66CF9-0F75-3046-9F90-9C597C34603E}"/>
    <hyperlink ref="V56" r:id="rId50" xr:uid="{B8E2F797-737B-0B45-BF83-C70503EEFCB9}"/>
    <hyperlink ref="V57" r:id="rId51" xr:uid="{03B3413D-029B-994C-A6C5-FECAE1A5843E}"/>
    <hyperlink ref="V58" r:id="rId52" xr:uid="{DD3F059F-62E4-D04B-82D6-B01D224356B6}"/>
    <hyperlink ref="V59" r:id="rId53" xr:uid="{5A65339E-DCB8-2649-9075-16A81D4A0160}"/>
    <hyperlink ref="V60" r:id="rId54" xr:uid="{DD7AED11-7B6B-594E-AFBD-783B4DE5F356}"/>
    <hyperlink ref="V61" r:id="rId55" xr:uid="{B044F4E2-9604-5F42-81DF-38162ADE66AF}"/>
    <hyperlink ref="V62" r:id="rId56" xr:uid="{026E22FE-E6A9-114F-B71F-963AEE1F4767}"/>
    <hyperlink ref="V63" r:id="rId57" xr:uid="{D825EB5F-EAFB-5E4D-BFC9-21197E717023}"/>
    <hyperlink ref="V64" r:id="rId58" xr:uid="{31BBA50E-2B6F-AB41-9F06-0C6E3EE9671C}"/>
    <hyperlink ref="V65" r:id="rId59" xr:uid="{F423E4F5-E2AB-C446-9A3A-DD50745C0463}"/>
    <hyperlink ref="V66" r:id="rId60" xr:uid="{477FE01C-F711-2B43-AFAB-145DF9E9A58C}"/>
    <hyperlink ref="V67" r:id="rId61" xr:uid="{DA08C7E6-1FE5-3046-9F0B-F0FFF18BD0A7}"/>
    <hyperlink ref="V68" r:id="rId62" xr:uid="{556123C5-1FD8-0444-B24E-865BBE965B0C}"/>
    <hyperlink ref="V69" r:id="rId63" xr:uid="{F3E82E3C-D128-3344-A7AE-81F84191024E}"/>
    <hyperlink ref="V70" r:id="rId64" xr:uid="{9882F1AD-4055-6644-81C0-4D63FB05EC00}"/>
    <hyperlink ref="V78" r:id="rId65" xr:uid="{EB4AEF0E-8ADC-BA4D-95E9-A63AE0753969}"/>
    <hyperlink ref="V77" r:id="rId66" xr:uid="{EE9DB4E7-4F49-0B45-97E7-1C1F8ED027ED}"/>
    <hyperlink ref="V76" r:id="rId67" xr:uid="{12A468A0-7DCA-1448-8A18-31D2C73A5631}"/>
    <hyperlink ref="V75" r:id="rId68" xr:uid="{DD1C3F2B-D91E-7546-9EFB-DE4CCD37862E}"/>
    <hyperlink ref="V74" r:id="rId69" xr:uid="{DBFF9BFF-7372-114B-A167-83B5B2E930AD}"/>
    <hyperlink ref="V73" r:id="rId70" xr:uid="{8EFB2724-FE0A-B340-814A-8EC03DB49185}"/>
    <hyperlink ref="V72" r:id="rId71" xr:uid="{0528C11C-0911-7E4B-82C4-2D03F515558B}"/>
    <hyperlink ref="V71" r:id="rId72" xr:uid="{7AF4CFD2-670F-CF4A-B1AB-A48A69603F2C}"/>
  </hyperlinks>
  <pageMargins left="0.7" right="0.7" top="0.75" bottom="0.75" header="0.3" footer="0.3"/>
  <ignoredErrors>
    <ignoredError sqref="K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AA79E-2EC3-7146-8F59-6A7C8421FCE1}">
  <dimension ref="B3:D5"/>
  <sheetViews>
    <sheetView workbookViewId="0">
      <selection activeCell="F4" sqref="F4"/>
    </sheetView>
  </sheetViews>
  <sheetFormatPr baseColWidth="10" defaultRowHeight="16" x14ac:dyDescent="0.2"/>
  <sheetData>
    <row r="3" spans="2:4" x14ac:dyDescent="0.2">
      <c r="B3" s="2">
        <v>4756320</v>
      </c>
      <c r="C3" s="2">
        <f>Береговой!F32</f>
        <v>264240</v>
      </c>
    </row>
    <row r="4" spans="2:4" x14ac:dyDescent="0.2">
      <c r="B4" s="2">
        <v>4970550</v>
      </c>
      <c r="C4" s="2">
        <f>Береговой!F49</f>
        <v>305880</v>
      </c>
      <c r="D4" s="2">
        <f>B4+C3</f>
        <v>5234790</v>
      </c>
    </row>
    <row r="5" spans="2:4" x14ac:dyDescent="0.2">
      <c r="B5" s="2">
        <f>B3+B4</f>
        <v>9726870</v>
      </c>
      <c r="C5" s="2">
        <f>C3+C4</f>
        <v>570120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датасет (2)</vt:lpstr>
      <vt:lpstr>датасет</vt:lpstr>
      <vt:lpstr>Селигерская_26</vt:lpstr>
      <vt:lpstr>Береговой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2025-05-25T14:16:26Z</dcterms:created>
  <dcterms:modified xsi:type="dcterms:W3CDTF">2025-06-05T13:21:48Z</dcterms:modified>
</cp:coreProperties>
</file>