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WebstormProjects\Apptour nicola\AppTour\documentation\"/>
    </mc:Choice>
  </mc:AlternateContent>
  <xr:revisionPtr revIDLastSave="0" documentId="10_ncr:8100000_{61C55F36-0EA4-4605-BC2A-7B02719EC600}" xr6:coauthVersionLast="33" xr6:coauthVersionMax="33" xr10:uidLastSave="{00000000-0000-0000-0000-000000000000}"/>
  <bookViews>
    <workbookView xWindow="0" yWindow="0" windowWidth="9900" windowHeight="6156" activeTab="4" xr2:uid="{2E08219F-3EE0-4281-A1FC-E99460978121}"/>
  </bookViews>
  <sheets>
    <sheet name="eventi" sheetId="1" r:id="rId1"/>
    <sheet name="objMapping" sheetId="2" r:id="rId2"/>
    <sheet name="dimensioni" sheetId="3" r:id="rId3"/>
    <sheet name="immagini" sheetId="4" r:id="rId4"/>
    <sheet name="TreeBuil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" i="5"/>
  <c r="B2" i="5"/>
  <c r="E2" i="3" l="1" a="1"/>
  <c r="E2" i="3" s="1"/>
  <c r="E4" i="3" l="1"/>
  <c r="E3" i="3"/>
  <c r="I3" i="3" s="1"/>
  <c r="J3" i="3" s="1"/>
  <c r="M3" i="3" s="1"/>
  <c r="C14" i="2"/>
  <c r="C37" i="2"/>
  <c r="F37" i="2" s="1"/>
  <c r="C38" i="2"/>
  <c r="F38" i="2" s="1"/>
  <c r="C39" i="2"/>
  <c r="F39" i="2" s="1"/>
  <c r="C40" i="2"/>
  <c r="F40" i="2" s="1"/>
  <c r="C41" i="2"/>
  <c r="F41" i="2" s="1"/>
  <c r="C42" i="2"/>
  <c r="F42" i="2" s="1"/>
  <c r="E1" i="3" l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C9" i="2"/>
  <c r="F9" i="2" s="1"/>
  <c r="C8" i="2"/>
  <c r="F8" i="2" s="1"/>
  <c r="C7" i="2"/>
  <c r="F7" i="2" s="1"/>
  <c r="C6" i="2"/>
  <c r="F6" i="2" s="1"/>
  <c r="C5" i="2"/>
  <c r="F5" i="2" s="1"/>
  <c r="C4" i="2"/>
  <c r="F4" i="2" s="1"/>
  <c r="C3" i="2"/>
  <c r="F3" i="2" s="1"/>
  <c r="C2" i="2"/>
  <c r="F2" i="2" s="1"/>
  <c r="C36" i="2"/>
  <c r="F36" i="2" s="1"/>
  <c r="C35" i="2"/>
  <c r="F35" i="2" s="1"/>
  <c r="C34" i="2"/>
  <c r="F34" i="2" s="1"/>
  <c r="C33" i="2"/>
  <c r="F33" i="2" s="1"/>
  <c r="C32" i="2"/>
  <c r="F32" i="2" s="1"/>
  <c r="C31" i="2"/>
  <c r="F31" i="2" s="1"/>
  <c r="C30" i="2"/>
  <c r="F30" i="2" s="1"/>
  <c r="C29" i="2"/>
  <c r="F29" i="2" s="1"/>
  <c r="C28" i="2"/>
  <c r="F28" i="2" s="1"/>
  <c r="C27" i="2"/>
  <c r="F27" i="2" s="1"/>
  <c r="C26" i="2"/>
  <c r="F26" i="2" s="1"/>
  <c r="C25" i="2"/>
  <c r="F25" i="2" s="1"/>
  <c r="C24" i="2"/>
  <c r="F24" i="2" s="1"/>
  <c r="C23" i="2"/>
  <c r="F23" i="2" s="1"/>
  <c r="C22" i="2"/>
  <c r="F22" i="2" s="1"/>
  <c r="C21" i="2"/>
  <c r="F21" i="2" s="1"/>
  <c r="C20" i="2"/>
  <c r="F20" i="2" s="1"/>
  <c r="C19" i="2"/>
  <c r="F19" i="2" s="1"/>
  <c r="C18" i="2"/>
  <c r="F18" i="2" s="1"/>
  <c r="C17" i="2"/>
  <c r="F17" i="2" s="1"/>
  <c r="C16" i="2"/>
  <c r="F16" i="2" s="1"/>
  <c r="C15" i="2"/>
  <c r="F15" i="2" s="1"/>
  <c r="F14" i="2"/>
  <c r="C13" i="2"/>
  <c r="F13" i="2" s="1"/>
  <c r="C12" i="2"/>
  <c r="F12" i="2" s="1"/>
  <c r="C11" i="2"/>
  <c r="F11" i="2" s="1"/>
  <c r="C10" i="2"/>
  <c r="F10" i="2" s="1"/>
</calcChain>
</file>

<file path=xl/sharedStrings.xml><?xml version="1.0" encoding="utf-8"?>
<sst xmlns="http://schemas.openxmlformats.org/spreadsheetml/2006/main" count="255" uniqueCount="161">
  <si>
    <t>Componente di origine</t>
  </si>
  <si>
    <t>evento</t>
  </si>
  <si>
    <t>ts.metodo</t>
  </si>
  <si>
    <t>storage.metodo</t>
  </si>
  <si>
    <t>storage.emit</t>
  </si>
  <si>
    <t>parametro</t>
  </si>
  <si>
    <t>subscriber</t>
  </si>
  <si>
    <t>oggetto di origine</t>
  </si>
  <si>
    <t>topMneu</t>
  </si>
  <si>
    <t>buttonLean</t>
  </si>
  <si>
    <t>click</t>
  </si>
  <si>
    <t>onLean()</t>
  </si>
  <si>
    <t>onLean(stato)</t>
  </si>
  <si>
    <t>Grafici, View.children</t>
  </si>
  <si>
    <t>buttonDigital</t>
  </si>
  <si>
    <t>onDigital()</t>
  </si>
  <si>
    <t>onDigital(stato)</t>
  </si>
  <si>
    <t>grafico</t>
  </si>
  <si>
    <t>mouseOver</t>
  </si>
  <si>
    <t xml:space="preserve">any </t>
  </si>
  <si>
    <t>onMouseOver(objectID)</t>
  </si>
  <si>
    <t>objectMouseOver(objectID)</t>
  </si>
  <si>
    <t>digitalClick(stato)</t>
  </si>
  <si>
    <t>leanClick(stato)</t>
  </si>
  <si>
    <t>Tips</t>
  </si>
  <si>
    <t>Note</t>
  </si>
  <si>
    <t>{stato: boolean}</t>
  </si>
  <si>
    <t>{id: number}</t>
  </si>
  <si>
    <t>ogni oggetto  deve avere un id univoco a cui corrisponda un helpText</t>
  </si>
  <si>
    <t>btnlean</t>
  </si>
  <si>
    <t>btnDigital</t>
  </si>
  <si>
    <t>chart1</t>
  </si>
  <si>
    <t>chart2</t>
  </si>
  <si>
    <t>chart3</t>
  </si>
  <si>
    <t>chart4</t>
  </si>
  <si>
    <t>chart5</t>
  </si>
  <si>
    <t>viewPiantina</t>
  </si>
  <si>
    <t>piantinaChild1</t>
  </si>
  <si>
    <t>piantinaChild2</t>
  </si>
  <si>
    <t>piantinaChild3</t>
  </si>
  <si>
    <t>piantinaChild4</t>
  </si>
  <si>
    <t>piantinaChild5</t>
  </si>
  <si>
    <t>viewMagazzino</t>
  </si>
  <si>
    <t>magazzinoChild1</t>
  </si>
  <si>
    <t>magazzinoChild2</t>
  </si>
  <si>
    <t>magazzinoChild3</t>
  </si>
  <si>
    <t>viewPreparazione</t>
  </si>
  <si>
    <t>preparazioneChild1</t>
  </si>
  <si>
    <t>preparazioneChild2</t>
  </si>
  <si>
    <t>preparazioneChild3</t>
  </si>
  <si>
    <t>preparazioneChild4</t>
  </si>
  <si>
    <t>preparazioneChild5</t>
  </si>
  <si>
    <t>viewLavorazione</t>
  </si>
  <si>
    <t>lavorazioneChild1</t>
  </si>
  <si>
    <t>lavorazioneChild2</t>
  </si>
  <si>
    <t>lavorazioneChild3</t>
  </si>
  <si>
    <t>lavorazioneChild4</t>
  </si>
  <si>
    <t>lavorazioneChild5</t>
  </si>
  <si>
    <t>viewFinitura</t>
  </si>
  <si>
    <t>finituraChild1</t>
  </si>
  <si>
    <t>finituraChild2</t>
  </si>
  <si>
    <t>finituraChild3</t>
  </si>
  <si>
    <t>finituraChild4</t>
  </si>
  <si>
    <t>finituraChild5</t>
  </si>
  <si>
    <t>[</t>
  </si>
  <si>
    <t>,</t>
  </si>
  <si>
    <t>]</t>
  </si>
  <si>
    <t>viewMagazzinoF</t>
  </si>
  <si>
    <t>magazzinoFChild1</t>
  </si>
  <si>
    <t>magazzinoFChild2</t>
  </si>
  <si>
    <t>magazzinoFChild3</t>
  </si>
  <si>
    <t>magazzinoFChild4</t>
  </si>
  <si>
    <t>magazzinoFChild5</t>
  </si>
  <si>
    <t>objMapping = [</t>
  </si>
  <si>
    <t>home</t>
  </si>
  <si>
    <t>top</t>
  </si>
  <si>
    <t>bottom</t>
  </si>
  <si>
    <t>view</t>
  </si>
  <si>
    <t>backup</t>
  </si>
  <si>
    <t>piantina</t>
  </si>
  <si>
    <t>magazzino</t>
  </si>
  <si>
    <t>totale</t>
  </si>
  <si>
    <t>num</t>
  </si>
  <si>
    <t>height</t>
  </si>
  <si>
    <r>
      <t xml:space="preserve">Sezione </t>
    </r>
    <r>
      <rPr>
        <b/>
        <sz val="11"/>
        <color rgb="FFFF0000"/>
        <rFont val="Calibri"/>
        <family val="2"/>
        <scheme val="minor"/>
      </rPr>
      <t>lavaggio</t>
    </r>
  </si>
  <si>
    <t>prelavaggio</t>
  </si>
  <si>
    <t>pompa acqua</t>
  </si>
  <si>
    <t>corrente assorbita</t>
  </si>
  <si>
    <t>numero di giri</t>
  </si>
  <si>
    <t>ore lavoro</t>
  </si>
  <si>
    <t>contatore acqua</t>
  </si>
  <si>
    <t>sensore temperatura</t>
  </si>
  <si>
    <t>sensore livello acqua</t>
  </si>
  <si>
    <t>lavaggio</t>
  </si>
  <si>
    <t>pompa</t>
  </si>
  <si>
    <t>asciugatura</t>
  </si>
  <si>
    <t>ventilatore</t>
  </si>
  <si>
    <t>sensore umidità</t>
  </si>
  <si>
    <r>
      <t xml:space="preserve">Sezione </t>
    </r>
    <r>
      <rPr>
        <b/>
        <sz val="11"/>
        <color rgb="FFFF0000"/>
        <rFont val="Calibri"/>
        <family val="2"/>
        <scheme val="minor"/>
      </rPr>
      <t>trattamento</t>
    </r>
  </si>
  <si>
    <t>vasca pre trattamento</t>
  </si>
  <si>
    <t>sensore livello</t>
  </si>
  <si>
    <t>sensore pH</t>
  </si>
  <si>
    <t>vasca primier</t>
  </si>
  <si>
    <t>vasca finisher</t>
  </si>
  <si>
    <t>Sezione stoccaggio</t>
  </si>
  <si>
    <t>impilatore</t>
  </si>
  <si>
    <t>motore 1</t>
  </si>
  <si>
    <t>motore 2</t>
  </si>
  <si>
    <t>PiantinaAngus</t>
  </si>
  <si>
    <t>Lean</t>
  </si>
  <si>
    <t>Default</t>
  </si>
  <si>
    <t>Digital1</t>
  </si>
  <si>
    <t>Digital2</t>
  </si>
  <si>
    <t>x</t>
  </si>
  <si>
    <t xml:space="preserve">  viewSezioneLavaggio,</t>
  </si>
  <si>
    <t xml:space="preserve">  viewPrelavaggio,</t>
  </si>
  <si>
    <t xml:space="preserve">  viewLavaggio,</t>
  </si>
  <si>
    <t xml:space="preserve">  viewAsciugatura,</t>
  </si>
  <si>
    <t xml:space="preserve">  viewPompaAcqua,</t>
  </si>
  <si>
    <t xml:space="preserve">  viewContatoreAcqua,</t>
  </si>
  <si>
    <t xml:space="preserve">  viewSensoreTemperatura,</t>
  </si>
  <si>
    <t xml:space="preserve">  viewSensoreLivelloAcqua,</t>
  </si>
  <si>
    <t xml:space="preserve">  viewPompa,</t>
  </si>
  <si>
    <t xml:space="preserve">  viewVentilatore,</t>
  </si>
  <si>
    <t xml:space="preserve">  viewSensoreUmidita,</t>
  </si>
  <si>
    <t xml:space="preserve">  viewSezionePretrattamento,</t>
  </si>
  <si>
    <t xml:space="preserve">  viewVascaPretrattamento,</t>
  </si>
  <si>
    <t xml:space="preserve">  viewVascaPrimer,</t>
  </si>
  <si>
    <t xml:space="preserve">  viewVascaFinisher,</t>
  </si>
  <si>
    <t xml:space="preserve">  viewSensoreLivello,</t>
  </si>
  <si>
    <t xml:space="preserve">  viewSensorePH,</t>
  </si>
  <si>
    <t xml:space="preserve">  viewSezioneStoccaggio,</t>
  </si>
  <si>
    <t xml:space="preserve">  viewImpilatore,</t>
  </si>
  <si>
    <t xml:space="preserve">  viewMotore1,</t>
  </si>
  <si>
    <t xml:space="preserve">  viewMotore2</t>
  </si>
  <si>
    <t>viewHome</t>
  </si>
  <si>
    <t>this.data[ObjectID.</t>
  </si>
  <si>
    <t xml:space="preserve">] = </t>
  </si>
  <si>
    <t>.JSON();</t>
  </si>
  <si>
    <t>viewSezioneLavaggio</t>
  </si>
  <si>
    <t>viewPrelavaggio</t>
  </si>
  <si>
    <t>viewLavaggio</t>
  </si>
  <si>
    <t>viewAsciugatura</t>
  </si>
  <si>
    <t>viewPompaAcqua</t>
  </si>
  <si>
    <t>viewContatoreAcqua</t>
  </si>
  <si>
    <t>viewSensoreTemperatura</t>
  </si>
  <si>
    <t>viewSensoreLivelloAcqua</t>
  </si>
  <si>
    <t>viewPompa</t>
  </si>
  <si>
    <t>viewVentilatore</t>
  </si>
  <si>
    <t>viewSensoreUmidita</t>
  </si>
  <si>
    <t>viewSezionePretrattamento</t>
  </si>
  <si>
    <t>viewVascaPretrattamento</t>
  </si>
  <si>
    <t>viewVascaPrimer</t>
  </si>
  <si>
    <t>viewVascaFinisher</t>
  </si>
  <si>
    <t>viewSensoreLivello</t>
  </si>
  <si>
    <t>viewSensorePH</t>
  </si>
  <si>
    <t>viewSezioneStoccaggio</t>
  </si>
  <si>
    <t>viewImpilatore</t>
  </si>
  <si>
    <t>viewMotore1</t>
  </si>
  <si>
    <t>viewMotore2</t>
  </si>
  <si>
    <t>viewPiantinaAngus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</si>
</sst>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48A8-1E8D-42F6-A321-E23984CAE0D3}">
  <dimension ref="A1:I5"/>
  <sheetViews>
    <sheetView workbookViewId="0">
      <selection activeCell="B29" sqref="B29"/>
    </sheetView>
  </sheetViews>
  <sheetFormatPr defaultRowHeight="14.4" x14ac:dyDescent="0.3"/>
  <cols>
    <col min="1" max="1" width="21.44140625" customWidth="1"/>
    <col min="2" max="2" width="17.33203125" customWidth="1"/>
    <col min="3" max="3" width="13.44140625" customWidth="1"/>
    <col min="4" max="4" width="22.77734375" customWidth="1"/>
    <col min="5" max="5" width="24.33203125" customWidth="1"/>
    <col min="6" max="7" width="26.77734375" customWidth="1"/>
    <col min="8" max="8" width="20.88671875" customWidth="1"/>
    <col min="9" max="9" width="54.88671875" customWidth="1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23</v>
      </c>
      <c r="G2" t="s">
        <v>26</v>
      </c>
      <c r="H2" t="s">
        <v>13</v>
      </c>
    </row>
    <row r="3" spans="1:9" x14ac:dyDescent="0.3">
      <c r="B3" t="s">
        <v>14</v>
      </c>
      <c r="C3" t="s">
        <v>10</v>
      </c>
      <c r="D3" t="s">
        <v>15</v>
      </c>
      <c r="E3" t="s">
        <v>16</v>
      </c>
      <c r="F3" t="s">
        <v>22</v>
      </c>
      <c r="G3" t="s">
        <v>26</v>
      </c>
      <c r="H3" t="s">
        <v>13</v>
      </c>
    </row>
    <row r="4" spans="1:9" x14ac:dyDescent="0.3">
      <c r="B4" t="s">
        <v>19</v>
      </c>
      <c r="C4" t="s">
        <v>18</v>
      </c>
      <c r="D4" t="s">
        <v>20</v>
      </c>
      <c r="E4" t="s">
        <v>20</v>
      </c>
      <c r="F4" t="s">
        <v>21</v>
      </c>
      <c r="G4" t="s">
        <v>27</v>
      </c>
      <c r="H4" t="s">
        <v>24</v>
      </c>
      <c r="I4" t="s">
        <v>28</v>
      </c>
    </row>
    <row r="5" spans="1:9" x14ac:dyDescent="0.3">
      <c r="A5" t="s">
        <v>17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27</v>
      </c>
      <c r="H5" t="s">
        <v>24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25FD-EEB6-4A44-9972-1EA265725F37}">
  <dimension ref="A1:F43"/>
  <sheetViews>
    <sheetView workbookViewId="0">
      <selection activeCell="C15" sqref="C15"/>
    </sheetView>
  </sheetViews>
  <sheetFormatPr defaultRowHeight="14.4" x14ac:dyDescent="0.3"/>
  <cols>
    <col min="1" max="1" width="16.77734375" bestFit="1" customWidth="1"/>
  </cols>
  <sheetData>
    <row r="1" spans="1:6" x14ac:dyDescent="0.3">
      <c r="A1" t="s">
        <v>64</v>
      </c>
      <c r="F1" t="s">
        <v>73</v>
      </c>
    </row>
    <row r="2" spans="1:6" x14ac:dyDescent="0.3">
      <c r="A2" t="s">
        <v>29</v>
      </c>
      <c r="B2" t="s">
        <v>65</v>
      </c>
      <c r="C2" t="str">
        <f t="shared" ref="C2:C9" si="0">A$9</f>
        <v>viewPiantina</v>
      </c>
      <c r="E2">
        <v>0</v>
      </c>
      <c r="F2" t="str">
        <f>"    ObjectID."&amp;C2 &amp;","</f>
        <v xml:space="preserve">    ObjectID.viewPiantina,</v>
      </c>
    </row>
    <row r="3" spans="1:6" x14ac:dyDescent="0.3">
      <c r="A3" t="s">
        <v>30</v>
      </c>
      <c r="B3" t="s">
        <v>65</v>
      </c>
      <c r="C3" t="str">
        <f t="shared" si="0"/>
        <v>viewPiantina</v>
      </c>
      <c r="E3">
        <f>E2+1</f>
        <v>1</v>
      </c>
      <c r="F3" t="str">
        <f t="shared" ref="F3:F36" si="1">"    ObjectID."&amp;C3 &amp;","</f>
        <v xml:space="preserve">    ObjectID.viewPiantina,</v>
      </c>
    </row>
    <row r="4" spans="1:6" x14ac:dyDescent="0.3">
      <c r="A4" t="s">
        <v>31</v>
      </c>
      <c r="B4" t="s">
        <v>65</v>
      </c>
      <c r="C4" t="str">
        <f t="shared" si="0"/>
        <v>viewPiantina</v>
      </c>
      <c r="E4">
        <f t="shared" ref="E4:E42" si="2">E3+1</f>
        <v>2</v>
      </c>
      <c r="F4" t="str">
        <f t="shared" si="1"/>
        <v xml:space="preserve">    ObjectID.viewPiantina,</v>
      </c>
    </row>
    <row r="5" spans="1:6" x14ac:dyDescent="0.3">
      <c r="A5" t="s">
        <v>32</v>
      </c>
      <c r="B5" t="s">
        <v>65</v>
      </c>
      <c r="C5" t="str">
        <f t="shared" si="0"/>
        <v>viewPiantina</v>
      </c>
      <c r="E5">
        <f t="shared" si="2"/>
        <v>3</v>
      </c>
      <c r="F5" t="str">
        <f t="shared" si="1"/>
        <v xml:space="preserve">    ObjectID.viewPiantina,</v>
      </c>
    </row>
    <row r="6" spans="1:6" x14ac:dyDescent="0.3">
      <c r="A6" t="s">
        <v>33</v>
      </c>
      <c r="B6" t="s">
        <v>65</v>
      </c>
      <c r="C6" t="str">
        <f t="shared" si="0"/>
        <v>viewPiantina</v>
      </c>
      <c r="E6">
        <f t="shared" si="2"/>
        <v>4</v>
      </c>
      <c r="F6" t="str">
        <f t="shared" si="1"/>
        <v xml:space="preserve">    ObjectID.viewPiantina,</v>
      </c>
    </row>
    <row r="7" spans="1:6" x14ac:dyDescent="0.3">
      <c r="A7" t="s">
        <v>34</v>
      </c>
      <c r="B7" t="s">
        <v>65</v>
      </c>
      <c r="C7" t="str">
        <f t="shared" si="0"/>
        <v>viewPiantina</v>
      </c>
      <c r="E7">
        <f t="shared" si="2"/>
        <v>5</v>
      </c>
      <c r="F7" t="str">
        <f t="shared" si="1"/>
        <v xml:space="preserve">    ObjectID.viewPiantina,</v>
      </c>
    </row>
    <row r="8" spans="1:6" x14ac:dyDescent="0.3">
      <c r="A8" t="s">
        <v>35</v>
      </c>
      <c r="B8" t="s">
        <v>65</v>
      </c>
      <c r="C8" t="str">
        <f t="shared" si="0"/>
        <v>viewPiantina</v>
      </c>
      <c r="E8">
        <f t="shared" si="2"/>
        <v>6</v>
      </c>
      <c r="F8" t="str">
        <f t="shared" si="1"/>
        <v xml:space="preserve">    ObjectID.viewPiantina,</v>
      </c>
    </row>
    <row r="9" spans="1:6" x14ac:dyDescent="0.3">
      <c r="A9" t="s">
        <v>36</v>
      </c>
      <c r="B9" t="s">
        <v>65</v>
      </c>
      <c r="C9" t="str">
        <f t="shared" si="0"/>
        <v>viewPiantina</v>
      </c>
      <c r="E9">
        <f t="shared" si="2"/>
        <v>7</v>
      </c>
      <c r="F9" t="str">
        <f t="shared" si="1"/>
        <v xml:space="preserve">    ObjectID.viewPiantina,</v>
      </c>
    </row>
    <row r="10" spans="1:6" x14ac:dyDescent="0.3">
      <c r="A10" t="s">
        <v>37</v>
      </c>
      <c r="B10" t="s">
        <v>65</v>
      </c>
      <c r="C10" t="str">
        <f>A15</f>
        <v>viewMagazzino</v>
      </c>
      <c r="E10">
        <f t="shared" si="2"/>
        <v>8</v>
      </c>
      <c r="F10" t="str">
        <f t="shared" si="1"/>
        <v xml:space="preserve">    ObjectID.viewMagazzino,</v>
      </c>
    </row>
    <row r="11" spans="1:6" x14ac:dyDescent="0.3">
      <c r="A11" t="s">
        <v>38</v>
      </c>
      <c r="B11" t="s">
        <v>65</v>
      </c>
      <c r="C11" t="str">
        <f>A19</f>
        <v>viewPreparazione</v>
      </c>
      <c r="E11">
        <f t="shared" si="2"/>
        <v>9</v>
      </c>
      <c r="F11" t="str">
        <f t="shared" si="1"/>
        <v xml:space="preserve">    ObjectID.viewPreparazione,</v>
      </c>
    </row>
    <row r="12" spans="1:6" x14ac:dyDescent="0.3">
      <c r="A12" t="s">
        <v>39</v>
      </c>
      <c r="B12" t="s">
        <v>65</v>
      </c>
      <c r="C12" t="str">
        <f>A25</f>
        <v>viewLavorazione</v>
      </c>
      <c r="E12">
        <f t="shared" si="2"/>
        <v>10</v>
      </c>
      <c r="F12" t="str">
        <f t="shared" si="1"/>
        <v xml:space="preserve">    ObjectID.viewLavorazione,</v>
      </c>
    </row>
    <row r="13" spans="1:6" x14ac:dyDescent="0.3">
      <c r="A13" t="s">
        <v>40</v>
      </c>
      <c r="B13" t="s">
        <v>65</v>
      </c>
      <c r="C13" t="str">
        <f>A31</f>
        <v>viewFinitura</v>
      </c>
      <c r="E13">
        <f t="shared" si="2"/>
        <v>11</v>
      </c>
      <c r="F13" t="str">
        <f t="shared" si="1"/>
        <v xml:space="preserve">    ObjectID.viewFinitura,</v>
      </c>
    </row>
    <row r="14" spans="1:6" x14ac:dyDescent="0.3">
      <c r="A14" t="s">
        <v>41</v>
      </c>
      <c r="B14" t="s">
        <v>65</v>
      </c>
      <c r="C14" t="str">
        <f>A37</f>
        <v>viewMagazzinoF</v>
      </c>
      <c r="E14">
        <f t="shared" si="2"/>
        <v>12</v>
      </c>
      <c r="F14" t="str">
        <f t="shared" si="1"/>
        <v xml:space="preserve">    ObjectID.viewMagazzinoF,</v>
      </c>
    </row>
    <row r="15" spans="1:6" x14ac:dyDescent="0.3">
      <c r="A15" t="s">
        <v>42</v>
      </c>
      <c r="B15" t="s">
        <v>65</v>
      </c>
      <c r="C15" t="str">
        <f t="shared" ref="C15:C36" si="3">A$9</f>
        <v>viewPiantina</v>
      </c>
      <c r="E15">
        <f t="shared" si="2"/>
        <v>13</v>
      </c>
      <c r="F15" t="str">
        <f t="shared" si="1"/>
        <v xml:space="preserve">    ObjectID.viewPiantina,</v>
      </c>
    </row>
    <row r="16" spans="1:6" x14ac:dyDescent="0.3">
      <c r="A16" t="s">
        <v>43</v>
      </c>
      <c r="B16" t="s">
        <v>65</v>
      </c>
      <c r="C16" t="str">
        <f t="shared" si="3"/>
        <v>viewPiantina</v>
      </c>
      <c r="E16">
        <f t="shared" si="2"/>
        <v>14</v>
      </c>
      <c r="F16" t="str">
        <f t="shared" si="1"/>
        <v xml:space="preserve">    ObjectID.viewPiantina,</v>
      </c>
    </row>
    <row r="17" spans="1:6" x14ac:dyDescent="0.3">
      <c r="A17" t="s">
        <v>44</v>
      </c>
      <c r="B17" t="s">
        <v>65</v>
      </c>
      <c r="C17" t="str">
        <f t="shared" si="3"/>
        <v>viewPiantina</v>
      </c>
      <c r="E17">
        <f t="shared" si="2"/>
        <v>15</v>
      </c>
      <c r="F17" t="str">
        <f t="shared" si="1"/>
        <v xml:space="preserve">    ObjectID.viewPiantina,</v>
      </c>
    </row>
    <row r="18" spans="1:6" x14ac:dyDescent="0.3">
      <c r="A18" t="s">
        <v>45</v>
      </c>
      <c r="B18" t="s">
        <v>65</v>
      </c>
      <c r="C18" t="str">
        <f t="shared" si="3"/>
        <v>viewPiantina</v>
      </c>
      <c r="E18">
        <f t="shared" si="2"/>
        <v>16</v>
      </c>
      <c r="F18" t="str">
        <f t="shared" si="1"/>
        <v xml:space="preserve">    ObjectID.viewPiantina,</v>
      </c>
    </row>
    <row r="19" spans="1:6" x14ac:dyDescent="0.3">
      <c r="A19" t="s">
        <v>46</v>
      </c>
      <c r="B19" t="s">
        <v>65</v>
      </c>
      <c r="C19" t="str">
        <f t="shared" si="3"/>
        <v>viewPiantina</v>
      </c>
      <c r="E19">
        <f t="shared" si="2"/>
        <v>17</v>
      </c>
      <c r="F19" t="str">
        <f t="shared" si="1"/>
        <v xml:space="preserve">    ObjectID.viewPiantina,</v>
      </c>
    </row>
    <row r="20" spans="1:6" x14ac:dyDescent="0.3">
      <c r="A20" t="s">
        <v>47</v>
      </c>
      <c r="B20" t="s">
        <v>65</v>
      </c>
      <c r="C20" t="str">
        <f t="shared" si="3"/>
        <v>viewPiantina</v>
      </c>
      <c r="E20">
        <f t="shared" si="2"/>
        <v>18</v>
      </c>
      <c r="F20" t="str">
        <f t="shared" si="1"/>
        <v xml:space="preserve">    ObjectID.viewPiantina,</v>
      </c>
    </row>
    <row r="21" spans="1:6" x14ac:dyDescent="0.3">
      <c r="A21" t="s">
        <v>48</v>
      </c>
      <c r="B21" t="s">
        <v>65</v>
      </c>
      <c r="C21" t="str">
        <f t="shared" si="3"/>
        <v>viewPiantina</v>
      </c>
      <c r="E21">
        <f t="shared" si="2"/>
        <v>19</v>
      </c>
      <c r="F21" t="str">
        <f t="shared" si="1"/>
        <v xml:space="preserve">    ObjectID.viewPiantina,</v>
      </c>
    </row>
    <row r="22" spans="1:6" x14ac:dyDescent="0.3">
      <c r="A22" t="s">
        <v>49</v>
      </c>
      <c r="B22" t="s">
        <v>65</v>
      </c>
      <c r="C22" t="str">
        <f t="shared" si="3"/>
        <v>viewPiantina</v>
      </c>
      <c r="E22">
        <f t="shared" si="2"/>
        <v>20</v>
      </c>
      <c r="F22" t="str">
        <f t="shared" si="1"/>
        <v xml:space="preserve">    ObjectID.viewPiantina,</v>
      </c>
    </row>
    <row r="23" spans="1:6" x14ac:dyDescent="0.3">
      <c r="A23" t="s">
        <v>50</v>
      </c>
      <c r="B23" t="s">
        <v>65</v>
      </c>
      <c r="C23" t="str">
        <f t="shared" si="3"/>
        <v>viewPiantina</v>
      </c>
      <c r="E23">
        <f t="shared" si="2"/>
        <v>21</v>
      </c>
      <c r="F23" t="str">
        <f t="shared" si="1"/>
        <v xml:space="preserve">    ObjectID.viewPiantina,</v>
      </c>
    </row>
    <row r="24" spans="1:6" x14ac:dyDescent="0.3">
      <c r="A24" t="s">
        <v>51</v>
      </c>
      <c r="B24" t="s">
        <v>65</v>
      </c>
      <c r="C24" t="str">
        <f t="shared" si="3"/>
        <v>viewPiantina</v>
      </c>
      <c r="E24">
        <f t="shared" si="2"/>
        <v>22</v>
      </c>
      <c r="F24" t="str">
        <f t="shared" si="1"/>
        <v xml:space="preserve">    ObjectID.viewPiantina,</v>
      </c>
    </row>
    <row r="25" spans="1:6" x14ac:dyDescent="0.3">
      <c r="A25" t="s">
        <v>52</v>
      </c>
      <c r="B25" t="s">
        <v>65</v>
      </c>
      <c r="C25" t="str">
        <f t="shared" si="3"/>
        <v>viewPiantina</v>
      </c>
      <c r="E25">
        <f t="shared" si="2"/>
        <v>23</v>
      </c>
      <c r="F25" t="str">
        <f t="shared" si="1"/>
        <v xml:space="preserve">    ObjectID.viewPiantina,</v>
      </c>
    </row>
    <row r="26" spans="1:6" x14ac:dyDescent="0.3">
      <c r="A26" t="s">
        <v>53</v>
      </c>
      <c r="B26" t="s">
        <v>65</v>
      </c>
      <c r="C26" t="str">
        <f t="shared" si="3"/>
        <v>viewPiantina</v>
      </c>
      <c r="E26">
        <f t="shared" si="2"/>
        <v>24</v>
      </c>
      <c r="F26" t="str">
        <f t="shared" si="1"/>
        <v xml:space="preserve">    ObjectID.viewPiantina,</v>
      </c>
    </row>
    <row r="27" spans="1:6" x14ac:dyDescent="0.3">
      <c r="A27" t="s">
        <v>54</v>
      </c>
      <c r="B27" t="s">
        <v>65</v>
      </c>
      <c r="C27" t="str">
        <f t="shared" si="3"/>
        <v>viewPiantina</v>
      </c>
      <c r="E27">
        <f t="shared" si="2"/>
        <v>25</v>
      </c>
      <c r="F27" t="str">
        <f t="shared" si="1"/>
        <v xml:space="preserve">    ObjectID.viewPiantina,</v>
      </c>
    </row>
    <row r="28" spans="1:6" x14ac:dyDescent="0.3">
      <c r="A28" t="s">
        <v>55</v>
      </c>
      <c r="B28" t="s">
        <v>65</v>
      </c>
      <c r="C28" t="str">
        <f t="shared" si="3"/>
        <v>viewPiantina</v>
      </c>
      <c r="E28">
        <f t="shared" si="2"/>
        <v>26</v>
      </c>
      <c r="F28" t="str">
        <f t="shared" si="1"/>
        <v xml:space="preserve">    ObjectID.viewPiantina,</v>
      </c>
    </row>
    <row r="29" spans="1:6" x14ac:dyDescent="0.3">
      <c r="A29" t="s">
        <v>56</v>
      </c>
      <c r="B29" t="s">
        <v>65</v>
      </c>
      <c r="C29" t="str">
        <f t="shared" si="3"/>
        <v>viewPiantina</v>
      </c>
      <c r="E29">
        <f t="shared" si="2"/>
        <v>27</v>
      </c>
      <c r="F29" t="str">
        <f t="shared" si="1"/>
        <v xml:space="preserve">    ObjectID.viewPiantina,</v>
      </c>
    </row>
    <row r="30" spans="1:6" x14ac:dyDescent="0.3">
      <c r="A30" t="s">
        <v>57</v>
      </c>
      <c r="B30" t="s">
        <v>65</v>
      </c>
      <c r="C30" t="str">
        <f t="shared" si="3"/>
        <v>viewPiantina</v>
      </c>
      <c r="E30">
        <f t="shared" si="2"/>
        <v>28</v>
      </c>
      <c r="F30" t="str">
        <f t="shared" si="1"/>
        <v xml:space="preserve">    ObjectID.viewPiantina,</v>
      </c>
    </row>
    <row r="31" spans="1:6" x14ac:dyDescent="0.3">
      <c r="A31" t="s">
        <v>58</v>
      </c>
      <c r="B31" t="s">
        <v>65</v>
      </c>
      <c r="C31" t="str">
        <f t="shared" si="3"/>
        <v>viewPiantina</v>
      </c>
      <c r="E31">
        <f t="shared" si="2"/>
        <v>29</v>
      </c>
      <c r="F31" t="str">
        <f t="shared" si="1"/>
        <v xml:space="preserve">    ObjectID.viewPiantina,</v>
      </c>
    </row>
    <row r="32" spans="1:6" x14ac:dyDescent="0.3">
      <c r="A32" t="s">
        <v>59</v>
      </c>
      <c r="B32" t="s">
        <v>65</v>
      </c>
      <c r="C32" t="str">
        <f t="shared" si="3"/>
        <v>viewPiantina</v>
      </c>
      <c r="E32">
        <f t="shared" si="2"/>
        <v>30</v>
      </c>
      <c r="F32" t="str">
        <f t="shared" si="1"/>
        <v xml:space="preserve">    ObjectID.viewPiantina,</v>
      </c>
    </row>
    <row r="33" spans="1:6" x14ac:dyDescent="0.3">
      <c r="A33" t="s">
        <v>60</v>
      </c>
      <c r="B33" t="s">
        <v>65</v>
      </c>
      <c r="C33" t="str">
        <f t="shared" si="3"/>
        <v>viewPiantina</v>
      </c>
      <c r="E33">
        <f t="shared" si="2"/>
        <v>31</v>
      </c>
      <c r="F33" t="str">
        <f t="shared" si="1"/>
        <v xml:space="preserve">    ObjectID.viewPiantina,</v>
      </c>
    </row>
    <row r="34" spans="1:6" x14ac:dyDescent="0.3">
      <c r="A34" t="s">
        <v>61</v>
      </c>
      <c r="B34" t="s">
        <v>65</v>
      </c>
      <c r="C34" t="str">
        <f t="shared" si="3"/>
        <v>viewPiantina</v>
      </c>
      <c r="E34">
        <f t="shared" si="2"/>
        <v>32</v>
      </c>
      <c r="F34" t="str">
        <f t="shared" si="1"/>
        <v xml:space="preserve">    ObjectID.viewPiantina,</v>
      </c>
    </row>
    <row r="35" spans="1:6" x14ac:dyDescent="0.3">
      <c r="A35" t="s">
        <v>62</v>
      </c>
      <c r="B35" t="s">
        <v>65</v>
      </c>
      <c r="C35" t="str">
        <f t="shared" si="3"/>
        <v>viewPiantina</v>
      </c>
      <c r="E35">
        <f t="shared" si="2"/>
        <v>33</v>
      </c>
      <c r="F35" t="str">
        <f t="shared" si="1"/>
        <v xml:space="preserve">    ObjectID.viewPiantina,</v>
      </c>
    </row>
    <row r="36" spans="1:6" x14ac:dyDescent="0.3">
      <c r="A36" t="s">
        <v>63</v>
      </c>
      <c r="B36" t="s">
        <v>65</v>
      </c>
      <c r="C36" t="str">
        <f t="shared" si="3"/>
        <v>viewPiantina</v>
      </c>
      <c r="E36">
        <f t="shared" si="2"/>
        <v>34</v>
      </c>
      <c r="F36" t="str">
        <f t="shared" si="1"/>
        <v xml:space="preserve">    ObjectID.viewPiantina,</v>
      </c>
    </row>
    <row r="37" spans="1:6" x14ac:dyDescent="0.3">
      <c r="A37" t="s">
        <v>67</v>
      </c>
      <c r="B37" t="s">
        <v>65</v>
      </c>
      <c r="C37" t="str">
        <f t="shared" ref="C37:C42" si="4">A$9</f>
        <v>viewPiantina</v>
      </c>
      <c r="E37">
        <f t="shared" si="2"/>
        <v>35</v>
      </c>
      <c r="F37" t="str">
        <f t="shared" ref="F37:F42" si="5">"    ObjectID."&amp;C37 &amp;","</f>
        <v xml:space="preserve">    ObjectID.viewPiantina,</v>
      </c>
    </row>
    <row r="38" spans="1:6" x14ac:dyDescent="0.3">
      <c r="A38" t="s">
        <v>68</v>
      </c>
      <c r="B38" t="s">
        <v>65</v>
      </c>
      <c r="C38" t="str">
        <f t="shared" si="4"/>
        <v>viewPiantina</v>
      </c>
      <c r="E38">
        <f t="shared" si="2"/>
        <v>36</v>
      </c>
      <c r="F38" t="str">
        <f t="shared" si="5"/>
        <v xml:space="preserve">    ObjectID.viewPiantina,</v>
      </c>
    </row>
    <row r="39" spans="1:6" x14ac:dyDescent="0.3">
      <c r="A39" t="s">
        <v>69</v>
      </c>
      <c r="B39" t="s">
        <v>65</v>
      </c>
      <c r="C39" t="str">
        <f t="shared" si="4"/>
        <v>viewPiantina</v>
      </c>
      <c r="E39">
        <f t="shared" si="2"/>
        <v>37</v>
      </c>
      <c r="F39" t="str">
        <f t="shared" si="5"/>
        <v xml:space="preserve">    ObjectID.viewPiantina,</v>
      </c>
    </row>
    <row r="40" spans="1:6" x14ac:dyDescent="0.3">
      <c r="A40" t="s">
        <v>70</v>
      </c>
      <c r="B40" t="s">
        <v>65</v>
      </c>
      <c r="C40" t="str">
        <f t="shared" si="4"/>
        <v>viewPiantina</v>
      </c>
      <c r="E40">
        <f t="shared" si="2"/>
        <v>38</v>
      </c>
      <c r="F40" t="str">
        <f t="shared" si="5"/>
        <v xml:space="preserve">    ObjectID.viewPiantina,</v>
      </c>
    </row>
    <row r="41" spans="1:6" x14ac:dyDescent="0.3">
      <c r="A41" t="s">
        <v>71</v>
      </c>
      <c r="B41" t="s">
        <v>65</v>
      </c>
      <c r="C41" t="str">
        <f t="shared" si="4"/>
        <v>viewPiantina</v>
      </c>
      <c r="E41">
        <f t="shared" si="2"/>
        <v>39</v>
      </c>
      <c r="F41" t="str">
        <f t="shared" si="5"/>
        <v xml:space="preserve">    ObjectID.viewPiantina,</v>
      </c>
    </row>
    <row r="42" spans="1:6" x14ac:dyDescent="0.3">
      <c r="A42" t="s">
        <v>72</v>
      </c>
      <c r="B42" t="s">
        <v>65</v>
      </c>
      <c r="C42" t="str">
        <f t="shared" si="4"/>
        <v>viewPiantina</v>
      </c>
      <c r="E42">
        <f t="shared" si="2"/>
        <v>40</v>
      </c>
      <c r="F42" t="str">
        <f t="shared" si="5"/>
        <v xml:space="preserve">    ObjectID.viewPiantina,</v>
      </c>
    </row>
    <row r="43" spans="1:6" x14ac:dyDescent="0.3">
      <c r="F43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FD6-196D-458B-BECE-B0A910CD2DCA}">
  <dimension ref="A1:M4"/>
  <sheetViews>
    <sheetView workbookViewId="0">
      <selection activeCell="F1" sqref="F1:F1048576"/>
    </sheetView>
  </sheetViews>
  <sheetFormatPr defaultRowHeight="14.4" x14ac:dyDescent="0.3"/>
  <sheetData>
    <row r="1" spans="1:13" x14ac:dyDescent="0.3">
      <c r="A1" t="s">
        <v>74</v>
      </c>
      <c r="B1" t="s">
        <v>82</v>
      </c>
      <c r="C1" t="s">
        <v>83</v>
      </c>
      <c r="D1" s="2" t="s">
        <v>78</v>
      </c>
      <c r="E1">
        <f>SUM(E2:E4)</f>
        <v>755</v>
      </c>
      <c r="H1" t="s">
        <v>82</v>
      </c>
      <c r="I1" t="s">
        <v>83</v>
      </c>
      <c r="J1" t="s">
        <v>81</v>
      </c>
      <c r="M1" t="s">
        <v>81</v>
      </c>
    </row>
    <row r="2" spans="1:13" x14ac:dyDescent="0.3">
      <c r="A2" t="s">
        <v>75</v>
      </c>
      <c r="B2">
        <v>1</v>
      </c>
      <c r="C2">
        <v>80</v>
      </c>
      <c r="D2" s="3">
        <v>80</v>
      </c>
      <c r="E2">
        <f t="array" ref="E2:E4">B2:B4*C2:C4</f>
        <v>80</v>
      </c>
    </row>
    <row r="3" spans="1:13" x14ac:dyDescent="0.3">
      <c r="A3" t="s">
        <v>77</v>
      </c>
      <c r="B3">
        <v>6</v>
      </c>
      <c r="C3">
        <v>90</v>
      </c>
      <c r="D3" s="3">
        <v>120</v>
      </c>
      <c r="E3">
        <v>540</v>
      </c>
      <c r="G3" t="s">
        <v>79</v>
      </c>
      <c r="H3">
        <v>9</v>
      </c>
      <c r="I3">
        <f>INT(E3/H3)-2</f>
        <v>58</v>
      </c>
      <c r="J3">
        <f>I3*H3</f>
        <v>522</v>
      </c>
      <c r="L3" t="s">
        <v>80</v>
      </c>
      <c r="M3">
        <f>J3</f>
        <v>522</v>
      </c>
    </row>
    <row r="4" spans="1:13" x14ac:dyDescent="0.3">
      <c r="A4" t="s">
        <v>76</v>
      </c>
      <c r="B4">
        <v>1</v>
      </c>
      <c r="C4">
        <v>135</v>
      </c>
      <c r="D4" s="3">
        <v>135</v>
      </c>
      <c r="E4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D63F-4ED3-493D-9EAD-217A4AC38B2D}">
  <dimension ref="A1:K47"/>
  <sheetViews>
    <sheetView workbookViewId="0">
      <selection activeCell="N1" sqref="N1"/>
    </sheetView>
  </sheetViews>
  <sheetFormatPr defaultRowHeight="14.4" x14ac:dyDescent="0.3"/>
  <cols>
    <col min="1" max="4" width="8.88671875" style="6"/>
    <col min="5" max="9" width="19" customWidth="1"/>
  </cols>
  <sheetData>
    <row r="1" spans="1:11" x14ac:dyDescent="0.3">
      <c r="A1" s="6" t="s">
        <v>110</v>
      </c>
      <c r="B1" s="6" t="s">
        <v>109</v>
      </c>
      <c r="C1" s="6" t="s">
        <v>111</v>
      </c>
      <c r="D1" s="6" t="s">
        <v>112</v>
      </c>
    </row>
    <row r="2" spans="1:11" x14ac:dyDescent="0.3">
      <c r="A2" s="6" t="s">
        <v>113</v>
      </c>
      <c r="B2" s="6" t="s">
        <v>113</v>
      </c>
      <c r="E2" t="s">
        <v>108</v>
      </c>
      <c r="K2" t="s">
        <v>135</v>
      </c>
    </row>
    <row r="3" spans="1:11" x14ac:dyDescent="0.3">
      <c r="A3" s="6" t="s">
        <v>113</v>
      </c>
      <c r="B3" s="6" t="s">
        <v>113</v>
      </c>
      <c r="F3" t="s">
        <v>84</v>
      </c>
      <c r="K3" t="s">
        <v>114</v>
      </c>
    </row>
    <row r="4" spans="1:11" x14ac:dyDescent="0.3">
      <c r="A4" s="6" t="s">
        <v>113</v>
      </c>
      <c r="C4" s="6" t="s">
        <v>113</v>
      </c>
      <c r="D4" s="6" t="s">
        <v>113</v>
      </c>
      <c r="G4" t="s">
        <v>85</v>
      </c>
      <c r="K4" t="s">
        <v>115</v>
      </c>
    </row>
    <row r="5" spans="1:11" x14ac:dyDescent="0.3">
      <c r="A5" s="6" t="s">
        <v>113</v>
      </c>
      <c r="C5" s="6" t="s">
        <v>113</v>
      </c>
      <c r="H5" t="s">
        <v>86</v>
      </c>
      <c r="K5" t="s">
        <v>118</v>
      </c>
    </row>
    <row r="6" spans="1:11" x14ac:dyDescent="0.3">
      <c r="I6" s="4" t="s">
        <v>87</v>
      </c>
    </row>
    <row r="7" spans="1:11" x14ac:dyDescent="0.3">
      <c r="I7" t="s">
        <v>88</v>
      </c>
    </row>
    <row r="8" spans="1:11" x14ac:dyDescent="0.3">
      <c r="I8" t="s">
        <v>89</v>
      </c>
    </row>
    <row r="9" spans="1:11" x14ac:dyDescent="0.3">
      <c r="H9" s="5" t="s">
        <v>90</v>
      </c>
      <c r="K9" t="s">
        <v>119</v>
      </c>
    </row>
    <row r="10" spans="1:11" x14ac:dyDescent="0.3">
      <c r="H10" t="s">
        <v>91</v>
      </c>
      <c r="K10" t="s">
        <v>120</v>
      </c>
    </row>
    <row r="11" spans="1:11" x14ac:dyDescent="0.3">
      <c r="H11" t="s">
        <v>92</v>
      </c>
      <c r="K11" t="s">
        <v>121</v>
      </c>
    </row>
    <row r="12" spans="1:11" x14ac:dyDescent="0.3">
      <c r="A12" s="6" t="s">
        <v>113</v>
      </c>
      <c r="C12" s="6" t="s">
        <v>113</v>
      </c>
      <c r="D12" s="6" t="s">
        <v>113</v>
      </c>
      <c r="G12" t="s">
        <v>93</v>
      </c>
      <c r="K12" t="s">
        <v>116</v>
      </c>
    </row>
    <row r="13" spans="1:11" x14ac:dyDescent="0.3">
      <c r="A13" s="6" t="s">
        <v>113</v>
      </c>
      <c r="C13" s="6" t="s">
        <v>113</v>
      </c>
      <c r="H13" t="s">
        <v>94</v>
      </c>
      <c r="K13" t="s">
        <v>122</v>
      </c>
    </row>
    <row r="14" spans="1:11" x14ac:dyDescent="0.3">
      <c r="I14" s="4" t="s">
        <v>87</v>
      </c>
    </row>
    <row r="15" spans="1:11" x14ac:dyDescent="0.3">
      <c r="I15" t="s">
        <v>88</v>
      </c>
    </row>
    <row r="16" spans="1:11" x14ac:dyDescent="0.3">
      <c r="I16" t="s">
        <v>89</v>
      </c>
    </row>
    <row r="17" spans="1:11" x14ac:dyDescent="0.3">
      <c r="H17" s="5" t="s">
        <v>90</v>
      </c>
    </row>
    <row r="18" spans="1:11" x14ac:dyDescent="0.3">
      <c r="H18" t="s">
        <v>91</v>
      </c>
    </row>
    <row r="19" spans="1:11" x14ac:dyDescent="0.3">
      <c r="H19" t="s">
        <v>92</v>
      </c>
    </row>
    <row r="20" spans="1:11" x14ac:dyDescent="0.3">
      <c r="A20" s="6" t="s">
        <v>113</v>
      </c>
      <c r="C20" s="6" t="s">
        <v>113</v>
      </c>
      <c r="D20" s="6" t="s">
        <v>113</v>
      </c>
      <c r="G20" t="s">
        <v>95</v>
      </c>
      <c r="K20" t="s">
        <v>117</v>
      </c>
    </row>
    <row r="21" spans="1:11" x14ac:dyDescent="0.3">
      <c r="A21" s="6" t="s">
        <v>113</v>
      </c>
      <c r="C21" s="6" t="s">
        <v>113</v>
      </c>
      <c r="H21" t="s">
        <v>96</v>
      </c>
      <c r="K21" t="s">
        <v>123</v>
      </c>
    </row>
    <row r="22" spans="1:11" x14ac:dyDescent="0.3">
      <c r="I22" s="4" t="s">
        <v>87</v>
      </c>
    </row>
    <row r="23" spans="1:11" x14ac:dyDescent="0.3">
      <c r="I23" t="s">
        <v>88</v>
      </c>
    </row>
    <row r="24" spans="1:11" x14ac:dyDescent="0.3">
      <c r="I24" t="s">
        <v>89</v>
      </c>
    </row>
    <row r="25" spans="1:11" x14ac:dyDescent="0.3">
      <c r="H25" s="5" t="s">
        <v>90</v>
      </c>
    </row>
    <row r="26" spans="1:11" x14ac:dyDescent="0.3">
      <c r="H26" t="s">
        <v>91</v>
      </c>
    </row>
    <row r="27" spans="1:11" x14ac:dyDescent="0.3">
      <c r="H27" t="s">
        <v>97</v>
      </c>
      <c r="K27" t="s">
        <v>124</v>
      </c>
    </row>
    <row r="28" spans="1:11" x14ac:dyDescent="0.3">
      <c r="F28" t="s">
        <v>98</v>
      </c>
      <c r="K28" t="s">
        <v>125</v>
      </c>
    </row>
    <row r="29" spans="1:11" x14ac:dyDescent="0.3">
      <c r="G29" t="s">
        <v>99</v>
      </c>
      <c r="K29" t="s">
        <v>126</v>
      </c>
    </row>
    <row r="30" spans="1:11" x14ac:dyDescent="0.3">
      <c r="H30" t="s">
        <v>100</v>
      </c>
      <c r="K30" t="s">
        <v>127</v>
      </c>
    </row>
    <row r="31" spans="1:11" x14ac:dyDescent="0.3">
      <c r="H31" t="s">
        <v>101</v>
      </c>
      <c r="K31" t="s">
        <v>128</v>
      </c>
    </row>
    <row r="32" spans="1:11" x14ac:dyDescent="0.3">
      <c r="G32" t="s">
        <v>102</v>
      </c>
      <c r="K32" t="s">
        <v>129</v>
      </c>
    </row>
    <row r="33" spans="6:11" x14ac:dyDescent="0.3">
      <c r="H33" t="s">
        <v>100</v>
      </c>
      <c r="K33" t="s">
        <v>130</v>
      </c>
    </row>
    <row r="34" spans="6:11" x14ac:dyDescent="0.3">
      <c r="H34" t="s">
        <v>101</v>
      </c>
      <c r="K34" t="s">
        <v>131</v>
      </c>
    </row>
    <row r="35" spans="6:11" x14ac:dyDescent="0.3">
      <c r="G35" t="s">
        <v>103</v>
      </c>
      <c r="K35" t="s">
        <v>132</v>
      </c>
    </row>
    <row r="36" spans="6:11" x14ac:dyDescent="0.3">
      <c r="H36" t="s">
        <v>100</v>
      </c>
      <c r="K36" t="s">
        <v>133</v>
      </c>
    </row>
    <row r="37" spans="6:11" x14ac:dyDescent="0.3">
      <c r="H37" t="s">
        <v>101</v>
      </c>
      <c r="K37" t="s">
        <v>134</v>
      </c>
    </row>
    <row r="38" spans="6:11" x14ac:dyDescent="0.3">
      <c r="F38" t="s">
        <v>104</v>
      </c>
    </row>
    <row r="39" spans="6:11" x14ac:dyDescent="0.3">
      <c r="G39" t="s">
        <v>105</v>
      </c>
    </row>
    <row r="40" spans="6:11" x14ac:dyDescent="0.3">
      <c r="H40" t="s">
        <v>106</v>
      </c>
    </row>
    <row r="41" spans="6:11" x14ac:dyDescent="0.3">
      <c r="I41" s="4" t="s">
        <v>87</v>
      </c>
    </row>
    <row r="42" spans="6:11" x14ac:dyDescent="0.3">
      <c r="I42" t="s">
        <v>88</v>
      </c>
    </row>
    <row r="43" spans="6:11" x14ac:dyDescent="0.3">
      <c r="I43" t="s">
        <v>89</v>
      </c>
    </row>
    <row r="44" spans="6:11" x14ac:dyDescent="0.3">
      <c r="H44" t="s">
        <v>107</v>
      </c>
    </row>
    <row r="45" spans="6:11" x14ac:dyDescent="0.3">
      <c r="I45" s="4" t="s">
        <v>87</v>
      </c>
    </row>
    <row r="46" spans="6:11" x14ac:dyDescent="0.3">
      <c r="I46" t="s">
        <v>88</v>
      </c>
    </row>
    <row r="47" spans="6:11" x14ac:dyDescent="0.3">
      <c r="I4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2AE2-D031-40A7-868E-0DEFD4705840}">
  <dimension ref="A1:H23"/>
  <sheetViews>
    <sheetView tabSelected="1" workbookViewId="0">
      <selection activeCell="D2" sqref="D2:D23"/>
    </sheetView>
  </sheetViews>
  <sheetFormatPr defaultRowHeight="14.4" x14ac:dyDescent="0.3"/>
  <cols>
    <col min="1" max="1" width="25.44140625" bestFit="1" customWidth="1"/>
    <col min="4" max="4" width="16.5546875" bestFit="1" customWidth="1"/>
    <col min="5" max="5" width="9.6640625" bestFit="1" customWidth="1"/>
    <col min="6" max="6" width="3.5546875" bestFit="1" customWidth="1"/>
    <col min="7" max="7" width="16.44140625" bestFit="1" customWidth="1"/>
    <col min="8" max="8" width="7.44140625" bestFit="1" customWidth="1"/>
  </cols>
  <sheetData>
    <row r="1" spans="1:8" x14ac:dyDescent="0.3">
      <c r="D1" t="s">
        <v>136</v>
      </c>
      <c r="F1" t="s">
        <v>137</v>
      </c>
      <c r="H1" t="s">
        <v>138</v>
      </c>
    </row>
    <row r="2" spans="1:8" x14ac:dyDescent="0.3">
      <c r="A2" t="s">
        <v>160</v>
      </c>
      <c r="B2" t="str">
        <f>UPPER(LEFT(A2,1))&amp;MID(A2,2,100)</f>
        <v>ViewPiantinaAngus</v>
      </c>
      <c r="D2" t="str">
        <f>D$1 &amp; A2 &amp;F$1 &amp; UPPER(LEFT(A2,1))&amp;MID(A2,2,100) &amp;H$1</f>
        <v>this.data[ObjectID.viewPiantinaAngus] = ViewPiantinaAngus.JSON();</v>
      </c>
    </row>
    <row r="3" spans="1:8" x14ac:dyDescent="0.3">
      <c r="A3" t="s">
        <v>139</v>
      </c>
      <c r="D3" t="str">
        <f t="shared" ref="D3:D23" si="0">D$1 &amp; A3 &amp;F$1 &amp; UPPER(LEFT(A3,1))&amp;MID(A3,2,100) &amp;H$1</f>
        <v>this.data[ObjectID.viewSezioneLavaggio] = ViewSezioneLavaggio.JSON();</v>
      </c>
    </row>
    <row r="4" spans="1:8" x14ac:dyDescent="0.3">
      <c r="A4" t="s">
        <v>140</v>
      </c>
      <c r="D4" t="str">
        <f t="shared" si="0"/>
        <v>this.data[ObjectID.viewPrelavaggio] = ViewPrelavaggio.JSON();</v>
      </c>
    </row>
    <row r="5" spans="1:8" x14ac:dyDescent="0.3">
      <c r="A5" t="s">
        <v>141</v>
      </c>
      <c r="D5" t="str">
        <f t="shared" si="0"/>
        <v>this.data[ObjectID.viewLavaggio] = ViewLavaggio.JSON();</v>
      </c>
    </row>
    <row r="6" spans="1:8" x14ac:dyDescent="0.3">
      <c r="A6" t="s">
        <v>142</v>
      </c>
      <c r="D6" t="str">
        <f t="shared" si="0"/>
        <v>this.data[ObjectID.viewAsciugatura] = ViewAsciugatura.JSON();</v>
      </c>
    </row>
    <row r="7" spans="1:8" x14ac:dyDescent="0.3">
      <c r="A7" t="s">
        <v>143</v>
      </c>
      <c r="D7" t="str">
        <f t="shared" si="0"/>
        <v>this.data[ObjectID.viewPompaAcqua] = ViewPompaAcqua.JSON();</v>
      </c>
    </row>
    <row r="8" spans="1:8" x14ac:dyDescent="0.3">
      <c r="A8" t="s">
        <v>144</v>
      </c>
      <c r="D8" t="str">
        <f t="shared" si="0"/>
        <v>this.data[ObjectID.viewContatoreAcqua] = ViewContatoreAcqua.JSON();</v>
      </c>
    </row>
    <row r="9" spans="1:8" x14ac:dyDescent="0.3">
      <c r="A9" t="s">
        <v>145</v>
      </c>
      <c r="D9" t="str">
        <f t="shared" si="0"/>
        <v>this.data[ObjectID.viewSensoreTemperatura] = ViewSensoreTemperatura.JSON();</v>
      </c>
    </row>
    <row r="10" spans="1:8" x14ac:dyDescent="0.3">
      <c r="A10" t="s">
        <v>146</v>
      </c>
      <c r="D10" t="str">
        <f t="shared" si="0"/>
        <v>this.data[ObjectID.viewSensoreLivelloAcqua] = ViewSensoreLivelloAcqua.JSON();</v>
      </c>
    </row>
    <row r="11" spans="1:8" x14ac:dyDescent="0.3">
      <c r="A11" t="s">
        <v>147</v>
      </c>
      <c r="D11" t="str">
        <f t="shared" si="0"/>
        <v>this.data[ObjectID.viewPompa] = ViewPompa.JSON();</v>
      </c>
    </row>
    <row r="12" spans="1:8" x14ac:dyDescent="0.3">
      <c r="A12" t="s">
        <v>148</v>
      </c>
      <c r="D12" t="str">
        <f t="shared" si="0"/>
        <v>this.data[ObjectID.viewVentilatore] = ViewVentilatore.JSON();</v>
      </c>
    </row>
    <row r="13" spans="1:8" x14ac:dyDescent="0.3">
      <c r="A13" t="s">
        <v>149</v>
      </c>
      <c r="D13" t="str">
        <f t="shared" si="0"/>
        <v>this.data[ObjectID.viewSensoreUmidita] = ViewSensoreUmidita.JSON();</v>
      </c>
    </row>
    <row r="14" spans="1:8" x14ac:dyDescent="0.3">
      <c r="A14" t="s">
        <v>150</v>
      </c>
      <c r="D14" t="str">
        <f t="shared" si="0"/>
        <v>this.data[ObjectID.viewSezionePretrattamento] = ViewSezionePretrattamento.JSON();</v>
      </c>
    </row>
    <row r="15" spans="1:8" x14ac:dyDescent="0.3">
      <c r="A15" t="s">
        <v>151</v>
      </c>
      <c r="D15" t="str">
        <f t="shared" si="0"/>
        <v>this.data[ObjectID.viewVascaPretrattamento] = ViewVascaPretrattamento.JSON();</v>
      </c>
    </row>
    <row r="16" spans="1:8" x14ac:dyDescent="0.3">
      <c r="A16" t="s">
        <v>152</v>
      </c>
      <c r="D16" t="str">
        <f t="shared" si="0"/>
        <v>this.data[ObjectID.viewVascaPrimer] = ViewVascaPrimer.JSON();</v>
      </c>
    </row>
    <row r="17" spans="1:4" x14ac:dyDescent="0.3">
      <c r="A17" t="s">
        <v>153</v>
      </c>
      <c r="D17" t="str">
        <f t="shared" si="0"/>
        <v>this.data[ObjectID.viewVascaFinisher] = ViewVascaFinisher.JSON();</v>
      </c>
    </row>
    <row r="18" spans="1:4" x14ac:dyDescent="0.3">
      <c r="A18" t="s">
        <v>154</v>
      </c>
      <c r="D18" t="str">
        <f t="shared" si="0"/>
        <v>this.data[ObjectID.viewSensoreLivello] = ViewSensoreLivello.JSON();</v>
      </c>
    </row>
    <row r="19" spans="1:4" x14ac:dyDescent="0.3">
      <c r="A19" t="s">
        <v>155</v>
      </c>
      <c r="D19" t="str">
        <f t="shared" si="0"/>
        <v>this.data[ObjectID.viewSensorePH] = ViewSensorePH.JSON();</v>
      </c>
    </row>
    <row r="20" spans="1:4" x14ac:dyDescent="0.3">
      <c r="A20" t="s">
        <v>156</v>
      </c>
      <c r="D20" t="str">
        <f t="shared" si="0"/>
        <v>this.data[ObjectID.viewSezioneStoccaggio] = ViewSezioneStoccaggio.JSON();</v>
      </c>
    </row>
    <row r="21" spans="1:4" x14ac:dyDescent="0.3">
      <c r="A21" t="s">
        <v>157</v>
      </c>
      <c r="D21" t="str">
        <f t="shared" si="0"/>
        <v>this.data[ObjectID.viewImpilatore] = ViewImpilatore.JSON();</v>
      </c>
    </row>
    <row r="22" spans="1:4" x14ac:dyDescent="0.3">
      <c r="A22" t="s">
        <v>158</v>
      </c>
      <c r="D22" t="str">
        <f t="shared" si="0"/>
        <v>this.data[ObjectID.viewMotore1] = ViewMotore1.JSON();</v>
      </c>
    </row>
    <row r="23" spans="1:4" x14ac:dyDescent="0.3">
      <c r="A23" t="s">
        <v>159</v>
      </c>
      <c r="D23" t="str">
        <f t="shared" si="0"/>
        <v>this.data[ObjectID.viewMotore2] = ViewMotore2.JSON();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eventi</vt:lpstr>
      <vt:lpstr>objMapping</vt:lpstr>
      <vt:lpstr>dimensioni</vt:lpstr>
      <vt:lpstr>immagini</vt:lpstr>
      <vt:lpstr>TreeBuilder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2018-05-07T17:59:31Z</dcterms:created>
  <dcterms:modified xsi:type="dcterms:W3CDTF">2018-06-20T12:51:04Z</dcterms:modified>
</cp:coreProperties>
</file>