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aschos\AppData\Local\Box\Box Edit\Documents\ecE584eRK0qbkuTYZHfEMw==\"/>
    </mc:Choice>
  </mc:AlternateContent>
  <bookViews>
    <workbookView xWindow="30444" yWindow="1056" windowWidth="31380" windowHeight="19320" firstSheet="4" activeTab="8"/>
  </bookViews>
  <sheets>
    <sheet name="Diameter_Class_Info" sheetId="2" r:id="rId1"/>
    <sheet name="Total_Tree_Counts" sheetId="1" r:id="rId2"/>
    <sheet name="Analysis_A" sheetId="3" r:id="rId3"/>
    <sheet name="Count_A" sheetId="4" r:id="rId4"/>
    <sheet name="Diameter_Counts_A" sheetId="8" r:id="rId5"/>
    <sheet name="Percent_Pie_A" sheetId="11" r:id="rId6"/>
    <sheet name="Analysis_Pa" sheetId="5" r:id="rId7"/>
    <sheet name="Count_Pa" sheetId="7" r:id="rId8"/>
    <sheet name="Diameter_Counts_Pa" sheetId="10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5" l="1"/>
  <c r="U17" i="5"/>
  <c r="AC9" i="3" l="1"/>
  <c r="AC7" i="3"/>
  <c r="AB8" i="3" s="1"/>
  <c r="Z5" i="3"/>
  <c r="Z6" i="3" s="1"/>
  <c r="AA5" i="3"/>
  <c r="AA6" i="3" s="1"/>
  <c r="AB5" i="3"/>
  <c r="AB6" i="3" s="1"/>
  <c r="AC5" i="3"/>
  <c r="Y5" i="3"/>
  <c r="Y6" i="3" s="1"/>
  <c r="Y8" i="3" l="1"/>
  <c r="Z8" i="3"/>
  <c r="AA8" i="3"/>
</calcChain>
</file>

<file path=xl/sharedStrings.xml><?xml version="1.0" encoding="utf-8"?>
<sst xmlns="http://schemas.openxmlformats.org/spreadsheetml/2006/main" count="349" uniqueCount="49">
  <si>
    <t>Year</t>
  </si>
  <si>
    <t>157F110</t>
  </si>
  <si>
    <t>TREE_SPECIES</t>
  </si>
  <si>
    <t>PLOTKEY</t>
  </si>
  <si>
    <t>DIAM_CLASS_4_11</t>
  </si>
  <si>
    <t>DIAM_CLASS_12_23</t>
  </si>
  <si>
    <t>DIAM_CLASS_24_35</t>
  </si>
  <si>
    <t>DIAM_CLASS_36_</t>
  </si>
  <si>
    <t>TOTAL</t>
  </si>
  <si>
    <t>A</t>
  </si>
  <si>
    <t>Pa</t>
  </si>
  <si>
    <t>(Pa)</t>
  </si>
  <si>
    <t>157F112</t>
  </si>
  <si>
    <t xml:space="preserve">DIAM_CLASS_4_11                         </t>
  </si>
  <si>
    <t xml:space="preserve">    Diameter class (inches): number of stems found between 4 in. and 11 in.,</t>
  </si>
  <si>
    <t xml:space="preserve">    as written on the datasheet.</t>
  </si>
  <si>
    <t xml:space="preserve">  DIAM_CLASS_12_23                        </t>
  </si>
  <si>
    <t xml:space="preserve">    Diameter class (inches): number of stems found between 12 in. and 23</t>
  </si>
  <si>
    <t xml:space="preserve">    in., as written on the datasheet.</t>
  </si>
  <si>
    <t xml:space="preserve">  DIAM_CLASS_24_35                        </t>
  </si>
  <si>
    <t xml:space="preserve">    Diameter class (inches): number of stems found between 24 in. and 35</t>
  </si>
  <si>
    <t xml:space="preserve">  DIAM_CLASS_36_                          </t>
  </si>
  <si>
    <t xml:space="preserve">    Diameter class (inches): number of stems found greater than 35 in., as</t>
  </si>
  <si>
    <t xml:space="preserve">    written on the datasheet.</t>
  </si>
  <si>
    <t>30.48 cm to 58.42 cm</t>
  </si>
  <si>
    <t>10.16 cm to 27.94 cm</t>
  </si>
  <si>
    <t>60.96 cm to 88.9 cm</t>
  </si>
  <si>
    <t>88.9 cm or greater</t>
  </si>
  <si>
    <t>157F14</t>
  </si>
  <si>
    <t>157F15</t>
  </si>
  <si>
    <t>(A)</t>
  </si>
  <si>
    <t>157F18</t>
  </si>
  <si>
    <t>157F28</t>
  </si>
  <si>
    <t>157G11</t>
  </si>
  <si>
    <t>157G12</t>
  </si>
  <si>
    <t>157G14</t>
  </si>
  <si>
    <t>Sorted by Year</t>
  </si>
  <si>
    <t>Pa Taken Out</t>
  </si>
  <si>
    <t>Consolidated</t>
  </si>
  <si>
    <t>A Taken Out</t>
  </si>
  <si>
    <t>Change in Number</t>
  </si>
  <si>
    <t>Sorted by Year, Species Pa removed</t>
  </si>
  <si>
    <t>Diameter Change Between Years, Consolidated</t>
  </si>
  <si>
    <t>4-11 inches</t>
  </si>
  <si>
    <t>12-23 inches</t>
  </si>
  <si>
    <t>24-35 inches</t>
  </si>
  <si>
    <t>36+ inches</t>
  </si>
  <si>
    <t>Sorted by Year, Species A removed</t>
  </si>
  <si>
    <t>Diameter Count, Consolidated (2018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</si>
</sst>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6AF00"/>
      <color rgb="FFD89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Quercus Agrifolia</a:t>
            </a:r>
            <a:r>
              <a:rPr lang="en-US" baseline="0"/>
              <a:t> Tree Counts - Dangermond VTM Plots</a:t>
            </a:r>
          </a:p>
          <a:p>
            <a:pPr>
              <a:defRPr/>
            </a:pPr>
            <a:r>
              <a:rPr lang="en-US" baseline="0"/>
              <a:t>Between 1931 and 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Analysis_A!$L$4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6A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2-4B71-9031-F79F1341FED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42-4B71-9031-F79F1341FED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2-4B71-9031-F79F1341FED5}"/>
              </c:ext>
            </c:extLst>
          </c:dPt>
          <c:dLbls>
            <c:spPr>
              <a:noFill/>
              <a:ln>
                <a:noFill/>
              </a:ln>
              <a:effectLst>
                <a:glow rad="127000">
                  <a:schemeClr val="bg1"/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Analysis_A!$J$5:$K$8</c:f>
              <c:multiLvlStrCache>
                <c:ptCount val="4"/>
                <c:lvl>
                  <c:pt idx="0">
                    <c:v>1931</c:v>
                  </c:pt>
                  <c:pt idx="1">
                    <c:v>1931</c:v>
                  </c:pt>
                  <c:pt idx="2">
                    <c:v>2018</c:v>
                  </c:pt>
                  <c:pt idx="3">
                    <c:v>2018</c:v>
                  </c:pt>
                </c:lvl>
                <c:lvl>
                  <c:pt idx="0">
                    <c:v>A</c:v>
                  </c:pt>
                  <c:pt idx="1">
                    <c:v>(A)</c:v>
                  </c:pt>
                  <c:pt idx="2">
                    <c:v>A</c:v>
                  </c:pt>
                  <c:pt idx="3">
                    <c:v>(A)</c:v>
                  </c:pt>
                </c:lvl>
              </c:multiLvlStrCache>
            </c:multiLvlStrRef>
          </c:cat>
          <c:val>
            <c:numRef>
              <c:f>Analysis_A!$L$5:$L$8</c:f>
              <c:numCache>
                <c:formatCode>General</c:formatCode>
                <c:ptCount val="4"/>
                <c:pt idx="0">
                  <c:v>221</c:v>
                </c:pt>
                <c:pt idx="1">
                  <c:v>0</c:v>
                </c:pt>
                <c:pt idx="2">
                  <c:v>107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2-4B71-9031-F79F1341FE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6552096"/>
        <c:axId val="326552512"/>
      </c:barChart>
      <c:catAx>
        <c:axId val="32655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Tree Species</a:t>
                </a:r>
                <a:r>
                  <a:rPr lang="en-US" sz="1400" b="1" baseline="0"/>
                  <a:t> and Year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52512"/>
        <c:crosses val="autoZero"/>
        <c:auto val="1"/>
        <c:lblAlgn val="ctr"/>
        <c:lblOffset val="100"/>
        <c:noMultiLvlLbl val="0"/>
      </c:catAx>
      <c:valAx>
        <c:axId val="3265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Trees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5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</a:t>
            </a:r>
            <a:r>
              <a:rPr lang="en-US" baseline="0"/>
              <a:t> Counts of Quercus Agrifolia by Diameter Class</a:t>
            </a:r>
          </a:p>
          <a:p>
            <a:pPr>
              <a:defRPr/>
            </a:pPr>
            <a:r>
              <a:rPr lang="en-US" baseline="0"/>
              <a:t>1931 and 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1931</c:v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Analysis_A!$Y$4:$AA$4</c:f>
              <c:strCache>
                <c:ptCount val="3"/>
                <c:pt idx="0">
                  <c:v>4-11 inches</c:v>
                </c:pt>
                <c:pt idx="1">
                  <c:v>12-23 inches</c:v>
                </c:pt>
                <c:pt idx="2">
                  <c:v>24-35 inches</c:v>
                </c:pt>
              </c:strCache>
            </c:strRef>
          </c:cat>
          <c:val>
            <c:numRef>
              <c:f>Analysis_A!$Y$5:$AA$5</c:f>
              <c:numCache>
                <c:formatCode>General</c:formatCode>
                <c:ptCount val="3"/>
                <c:pt idx="0">
                  <c:v>149</c:v>
                </c:pt>
                <c:pt idx="1">
                  <c:v>62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D-4609-BF57-6EBA6398637B}"/>
            </c:ext>
          </c:extLst>
        </c:ser>
        <c:ser>
          <c:idx val="1"/>
          <c:order val="1"/>
          <c:tx>
            <c:v>2018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Analysis_A!$Y$7:$AA$7</c:f>
              <c:numCache>
                <c:formatCode>General</c:formatCode>
                <c:ptCount val="3"/>
                <c:pt idx="0">
                  <c:v>33</c:v>
                </c:pt>
                <c:pt idx="1">
                  <c:v>49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D-4609-BF57-6EBA639863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7996944"/>
        <c:axId val="427997776"/>
      </c:barChart>
      <c:catAx>
        <c:axId val="42799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Diameter 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97776"/>
        <c:crosses val="autoZero"/>
        <c:auto val="1"/>
        <c:lblAlgn val="ctr"/>
        <c:lblOffset val="100"/>
        <c:noMultiLvlLbl val="0"/>
      </c:catAx>
      <c:valAx>
        <c:axId val="4279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Diameter Size Class </a:t>
            </a:r>
          </a:p>
          <a:p>
            <a:pPr>
              <a:defRPr/>
            </a:pPr>
            <a:r>
              <a:rPr lang="en-US"/>
              <a:t>of</a:t>
            </a:r>
            <a:r>
              <a:rPr lang="en-US" baseline="0"/>
              <a:t> Quercus Agrifolia (1931)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24-8C4C-A543-1C5454668CD6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24-8C4C-A543-1C5454668CD6}"/>
              </c:ext>
            </c:extLst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24-8C4C-A543-1C5454668C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Analysis_A!$Y$4:$AA$4</c:f>
              <c:strCache>
                <c:ptCount val="3"/>
                <c:pt idx="0">
                  <c:v>4-11 inches</c:v>
                </c:pt>
                <c:pt idx="1">
                  <c:v>12-23 inches</c:v>
                </c:pt>
                <c:pt idx="2">
                  <c:v>24-35 inches</c:v>
                </c:pt>
              </c:strCache>
            </c:strRef>
          </c:cat>
          <c:val>
            <c:numRef>
              <c:f>Analysis_A!$Y$6:$AA$6</c:f>
              <c:numCache>
                <c:formatCode>0%</c:formatCode>
                <c:ptCount val="3"/>
                <c:pt idx="0">
                  <c:v>0.67420814479638014</c:v>
                </c:pt>
                <c:pt idx="1">
                  <c:v>0.28054298642533937</c:v>
                </c:pt>
                <c:pt idx="2">
                  <c:v>4.5248868778280542E-2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24-8C4C-A543-1C5454668C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Diameter</a:t>
            </a:r>
            <a:r>
              <a:rPr lang="en-US" baseline="0"/>
              <a:t> Size Class </a:t>
            </a:r>
          </a:p>
          <a:p>
            <a:pPr>
              <a:defRPr/>
            </a:pPr>
            <a:r>
              <a:rPr lang="en-US" baseline="0"/>
              <a:t>of Quercus Agrifolia (2018)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05-A047-8116-FFA9ECA13468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05-A047-8116-FFA9ECA13468}"/>
              </c:ext>
            </c:extLst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05-A047-8116-FFA9ECA134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Analysis_A!$Y$4:$AA$4</c:f>
              <c:strCache>
                <c:ptCount val="3"/>
                <c:pt idx="0">
                  <c:v>4-11 inches</c:v>
                </c:pt>
                <c:pt idx="1">
                  <c:v>12-23 inches</c:v>
                </c:pt>
                <c:pt idx="2">
                  <c:v>24-35 inches</c:v>
                </c:pt>
              </c:strCache>
            </c:strRef>
          </c:cat>
          <c:val>
            <c:numRef>
              <c:f>Analysis_A!$Y$8:$AA$8</c:f>
              <c:numCache>
                <c:formatCode>0%</c:formatCode>
                <c:ptCount val="3"/>
                <c:pt idx="0">
                  <c:v>0.30841121495327101</c:v>
                </c:pt>
                <c:pt idx="1">
                  <c:v>0.45794392523364486</c:v>
                </c:pt>
                <c:pt idx="2">
                  <c:v>0.23364485981308411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05-A047-8116-FFA9ECA1346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Total Photinia Arbutifolia Tree Counts</a:t>
            </a:r>
          </a:p>
          <a:p>
            <a:pPr>
              <a:defRPr sz="1200"/>
            </a:pPr>
            <a:r>
              <a:rPr lang="en-US" sz="1200" b="0" i="0" baseline="0">
                <a:effectLst/>
              </a:rPr>
              <a:t>Dangermond VTM Plots (2018)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Analysis_Pa!$J$7:$J$8</c:f>
              <c:strCache>
                <c:ptCount val="2"/>
                <c:pt idx="0">
                  <c:v>Pa</c:v>
                </c:pt>
                <c:pt idx="1">
                  <c:v>(Pa)</c:v>
                </c:pt>
              </c:strCache>
            </c:strRef>
          </c:cat>
          <c:val>
            <c:numRef>
              <c:f>Analysis_Pa!$L$7:$L$8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C-4C31-A4C1-C6007B4F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168832"/>
        <c:axId val="358169248"/>
      </c:barChart>
      <c:catAx>
        <c:axId val="3581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Tree</a:t>
                </a:r>
                <a:r>
                  <a:rPr lang="en-US" b="1" baseline="0"/>
                  <a:t> Type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69248"/>
        <c:crosses val="autoZero"/>
        <c:auto val="1"/>
        <c:lblAlgn val="ctr"/>
        <c:lblOffset val="100"/>
        <c:noMultiLvlLbl val="0"/>
      </c:catAx>
      <c:valAx>
        <c:axId val="3581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6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Tree Counts of Photinia Arbutifolia by 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Diameter Class</a:t>
            </a:r>
            <a:r>
              <a:rPr lang="en-US" sz="1400" b="0" i="0" baseline="0">
                <a:effectLst/>
              </a:rPr>
              <a:t> - </a:t>
            </a:r>
            <a:r>
              <a:rPr lang="en-US" sz="1800" b="0" i="0" baseline="0">
                <a:effectLst/>
              </a:rPr>
              <a:t>2018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Analysis_Pa!$Q$15:$R$15</c:f>
              <c:strCache>
                <c:ptCount val="2"/>
                <c:pt idx="0">
                  <c:v>4-11 inches</c:v>
                </c:pt>
                <c:pt idx="1">
                  <c:v>12-23 inches</c:v>
                </c:pt>
              </c:strCache>
            </c:strRef>
          </c:cat>
          <c:val>
            <c:numRef>
              <c:f>Analysis_Pa!$Q$16:$R$16</c:f>
              <c:numCache>
                <c:formatCode>General</c:formatCode>
                <c:ptCount val="2"/>
                <c:pt idx="0">
                  <c:v>12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4-6D44-A29C-22258AEC1D9F}"/>
            </c:ext>
          </c:extLst>
        </c:ser>
        <c:ser>
          <c:idx val="1"/>
          <c:order val="1"/>
          <c:tx>
            <c:v>Pa (Dead)</c:v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Analysis_Pa!$Q$15:$R$15</c:f>
              <c:strCache>
                <c:ptCount val="2"/>
                <c:pt idx="0">
                  <c:v>4-11 inches</c:v>
                </c:pt>
                <c:pt idx="1">
                  <c:v>12-23 inches</c:v>
                </c:pt>
              </c:strCache>
            </c:strRef>
          </c:cat>
          <c:val>
            <c:numRef>
              <c:f>Analysis_Pa!$Q$17:$R$17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4-6D44-A29C-22258AEC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275200"/>
        <c:axId val="1778948192"/>
      </c:barChart>
      <c:catAx>
        <c:axId val="172527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Diameter Classes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48192"/>
        <c:crosses val="autoZero"/>
        <c:auto val="1"/>
        <c:lblAlgn val="ctr"/>
        <c:lblOffset val="100"/>
        <c:noMultiLvlLbl val="0"/>
      </c:catAx>
      <c:valAx>
        <c:axId val="17789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23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23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</xdr:colOff>
      <xdr:row>2</xdr:row>
      <xdr:rowOff>2540</xdr:rowOff>
    </xdr:from>
    <xdr:to>
      <xdr:col>20</xdr:col>
      <xdr:colOff>58420</xdr:colOff>
      <xdr:row>16</xdr:row>
      <xdr:rowOff>78740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450F686-747D-EF46-8482-F24FAD4A0F32}"/>
            </a:ext>
          </a:extLst>
        </xdr:cNvPr>
        <xdr:cNvGrpSpPr/>
      </xdr:nvGrpSpPr>
      <xdr:grpSpPr>
        <a:xfrm>
          <a:off x="7134860" y="368300"/>
          <a:ext cx="8773160" cy="2636520"/>
          <a:chOff x="7432040" y="383540"/>
          <a:chExt cx="9136380" cy="2743200"/>
        </a:xfrm>
      </xdr:grpSpPr>
      <xdr:graphicFrame macro="">
        <xdr:nvGraphicFramePr>
          <xdr:cNvPr id="2" name="Chart 3">
            <a:extLst>
              <a:ext uri="{FF2B5EF4-FFF2-40B4-BE49-F238E27FC236}">
                <a16:creationId xmlns:a16="http://schemas.microsoft.com/office/drawing/2014/main" id="{6BFFFB94-1DD4-3847-8684-FB501B5159EA}"/>
              </a:ext>
            </a:extLst>
          </xdr:cNvPr>
          <xdr:cNvGraphicFramePr/>
        </xdr:nvGraphicFramePr>
        <xdr:xfrm>
          <a:off x="7432040" y="38354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4">
            <a:extLst>
              <a:ext uri="{FF2B5EF4-FFF2-40B4-BE49-F238E27FC236}">
                <a16:creationId xmlns:a16="http://schemas.microsoft.com/office/drawing/2014/main" id="{DF857703-3920-BD4D-923C-188C0821A52D}"/>
              </a:ext>
            </a:extLst>
          </xdr:cNvPr>
          <xdr:cNvGraphicFramePr/>
        </xdr:nvGraphicFramePr>
        <xdr:xfrm>
          <a:off x="11996420" y="38354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23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23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9997D-3819-C948-A48A-143C358AC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F24" sqref="F24"/>
    </sheetView>
  </sheetViews>
  <sheetFormatPr defaultColWidth="8.77734375" defaultRowHeight="14.4" x14ac:dyDescent="0.3"/>
  <sheetData>
    <row r="1" spans="1:4" x14ac:dyDescent="0.3">
      <c r="A1" s="1" t="s">
        <v>13</v>
      </c>
      <c r="D1" t="s">
        <v>25</v>
      </c>
    </row>
    <row r="2" spans="1:4" x14ac:dyDescent="0.3">
      <c r="A2" t="s">
        <v>14</v>
      </c>
    </row>
    <row r="3" spans="1:4" x14ac:dyDescent="0.3">
      <c r="A3" t="s">
        <v>15</v>
      </c>
    </row>
    <row r="6" spans="1:4" x14ac:dyDescent="0.3">
      <c r="A6" s="1" t="s">
        <v>16</v>
      </c>
      <c r="D6" t="s">
        <v>24</v>
      </c>
    </row>
    <row r="7" spans="1:4" x14ac:dyDescent="0.3">
      <c r="A7" t="s">
        <v>17</v>
      </c>
    </row>
    <row r="8" spans="1:4" x14ac:dyDescent="0.3">
      <c r="A8" t="s">
        <v>18</v>
      </c>
    </row>
    <row r="11" spans="1:4" x14ac:dyDescent="0.3">
      <c r="A11" s="1" t="s">
        <v>19</v>
      </c>
      <c r="D11" t="s">
        <v>26</v>
      </c>
    </row>
    <row r="12" spans="1:4" x14ac:dyDescent="0.3">
      <c r="A12" t="s">
        <v>20</v>
      </c>
    </row>
    <row r="13" spans="1:4" x14ac:dyDescent="0.3">
      <c r="A13" t="s">
        <v>18</v>
      </c>
    </row>
    <row r="16" spans="1:4" x14ac:dyDescent="0.3">
      <c r="A16" s="1" t="s">
        <v>21</v>
      </c>
      <c r="D16" t="s">
        <v>27</v>
      </c>
    </row>
    <row r="17" spans="1:1" x14ac:dyDescent="0.3">
      <c r="A17" t="s">
        <v>22</v>
      </c>
    </row>
    <row r="18" spans="1:1" x14ac:dyDescent="0.3">
      <c r="A18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2" sqref="C2:C4"/>
    </sheetView>
  </sheetViews>
  <sheetFormatPr defaultColWidth="8.77734375" defaultRowHeight="14.4" x14ac:dyDescent="0.3"/>
  <cols>
    <col min="4" max="4" width="16.44140625" bestFit="1" customWidth="1"/>
    <col min="5" max="6" width="17.6640625" bestFit="1" customWidth="1"/>
    <col min="7" max="7" width="15.44140625" bestFit="1" customWidth="1"/>
  </cols>
  <sheetData>
    <row r="1" spans="1:8" x14ac:dyDescent="0.3">
      <c r="A1" t="s">
        <v>3</v>
      </c>
      <c r="B1" t="s">
        <v>2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 t="s">
        <v>1</v>
      </c>
      <c r="B2" t="s">
        <v>9</v>
      </c>
      <c r="C2">
        <v>1931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t="s">
        <v>1</v>
      </c>
      <c r="B3" t="s">
        <v>10</v>
      </c>
      <c r="C3">
        <v>1931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1</v>
      </c>
      <c r="B4" t="s">
        <v>11</v>
      </c>
      <c r="C4">
        <v>1931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1</v>
      </c>
      <c r="B5" t="s">
        <v>9</v>
      </c>
      <c r="C5">
        <v>2018</v>
      </c>
      <c r="D5">
        <v>0</v>
      </c>
      <c r="E5">
        <v>1</v>
      </c>
      <c r="F5">
        <v>0</v>
      </c>
      <c r="G5">
        <v>0</v>
      </c>
      <c r="H5">
        <v>1</v>
      </c>
    </row>
    <row r="6" spans="1:8" x14ac:dyDescent="0.3">
      <c r="A6" t="s">
        <v>1</v>
      </c>
      <c r="B6" t="s">
        <v>10</v>
      </c>
      <c r="C6">
        <v>2018</v>
      </c>
      <c r="D6">
        <v>2</v>
      </c>
      <c r="E6">
        <v>3</v>
      </c>
      <c r="F6">
        <v>0</v>
      </c>
      <c r="G6">
        <v>0</v>
      </c>
      <c r="H6">
        <v>5</v>
      </c>
    </row>
    <row r="7" spans="1:8" x14ac:dyDescent="0.3">
      <c r="A7" t="s">
        <v>1</v>
      </c>
      <c r="B7" t="s">
        <v>11</v>
      </c>
      <c r="C7">
        <v>2018</v>
      </c>
      <c r="D7">
        <v>1</v>
      </c>
      <c r="E7">
        <v>0</v>
      </c>
      <c r="F7">
        <v>0</v>
      </c>
      <c r="G7">
        <v>0</v>
      </c>
      <c r="H7">
        <v>1</v>
      </c>
    </row>
    <row r="8" spans="1:8" x14ac:dyDescent="0.3">
      <c r="A8" t="s">
        <v>12</v>
      </c>
      <c r="B8" t="s">
        <v>9</v>
      </c>
      <c r="C8">
        <v>1931</v>
      </c>
      <c r="D8">
        <v>50</v>
      </c>
      <c r="E8">
        <v>8</v>
      </c>
      <c r="F8">
        <v>0</v>
      </c>
      <c r="G8">
        <v>0</v>
      </c>
      <c r="H8">
        <v>58</v>
      </c>
    </row>
    <row r="9" spans="1:8" x14ac:dyDescent="0.3">
      <c r="A9" t="s">
        <v>12</v>
      </c>
      <c r="B9" t="s">
        <v>9</v>
      </c>
      <c r="C9">
        <v>2018</v>
      </c>
      <c r="D9">
        <v>3</v>
      </c>
      <c r="E9">
        <v>8</v>
      </c>
      <c r="F9">
        <v>3</v>
      </c>
      <c r="G9">
        <v>0</v>
      </c>
      <c r="H9">
        <v>14</v>
      </c>
    </row>
    <row r="10" spans="1:8" x14ac:dyDescent="0.3">
      <c r="A10" t="s">
        <v>28</v>
      </c>
      <c r="B10" t="s">
        <v>9</v>
      </c>
      <c r="C10">
        <v>1931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28</v>
      </c>
      <c r="B11" t="s">
        <v>9</v>
      </c>
      <c r="C11">
        <v>2018</v>
      </c>
      <c r="D11">
        <v>0</v>
      </c>
      <c r="E11">
        <v>1</v>
      </c>
      <c r="F11">
        <v>0</v>
      </c>
      <c r="G11">
        <v>0</v>
      </c>
      <c r="H11">
        <v>1</v>
      </c>
    </row>
    <row r="12" spans="1:8" x14ac:dyDescent="0.3">
      <c r="A12" t="s">
        <v>29</v>
      </c>
      <c r="B12" t="s">
        <v>9</v>
      </c>
      <c r="C12">
        <v>1931</v>
      </c>
      <c r="D12">
        <v>25</v>
      </c>
      <c r="E12">
        <v>9</v>
      </c>
      <c r="F12">
        <v>0</v>
      </c>
      <c r="G12">
        <v>0</v>
      </c>
      <c r="H12">
        <v>34</v>
      </c>
    </row>
    <row r="13" spans="1:8" x14ac:dyDescent="0.3">
      <c r="A13" t="s">
        <v>29</v>
      </c>
      <c r="B13" t="s">
        <v>30</v>
      </c>
      <c r="C13">
        <v>1931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29</v>
      </c>
      <c r="B14" t="s">
        <v>9</v>
      </c>
      <c r="C14">
        <v>2018</v>
      </c>
      <c r="D14">
        <v>7</v>
      </c>
      <c r="E14">
        <v>15</v>
      </c>
      <c r="F14">
        <v>0</v>
      </c>
      <c r="G14">
        <v>0</v>
      </c>
      <c r="H14">
        <v>22</v>
      </c>
    </row>
    <row r="15" spans="1:8" x14ac:dyDescent="0.3">
      <c r="A15" t="s">
        <v>29</v>
      </c>
      <c r="B15" t="s">
        <v>30</v>
      </c>
      <c r="C15">
        <v>2018</v>
      </c>
      <c r="D15">
        <v>1</v>
      </c>
      <c r="E15">
        <v>0</v>
      </c>
      <c r="F15">
        <v>0</v>
      </c>
      <c r="G15">
        <v>0</v>
      </c>
      <c r="H15">
        <v>1</v>
      </c>
    </row>
    <row r="16" spans="1:8" x14ac:dyDescent="0.3">
      <c r="A16" t="s">
        <v>31</v>
      </c>
      <c r="B16" t="s">
        <v>9</v>
      </c>
      <c r="C16">
        <v>1931</v>
      </c>
      <c r="D16">
        <v>18</v>
      </c>
      <c r="E16">
        <v>19</v>
      </c>
      <c r="F16">
        <v>3</v>
      </c>
      <c r="G16">
        <v>0</v>
      </c>
      <c r="H16">
        <v>40</v>
      </c>
    </row>
    <row r="17" spans="1:8" x14ac:dyDescent="0.3">
      <c r="A17" t="s">
        <v>31</v>
      </c>
      <c r="B17" t="s">
        <v>9</v>
      </c>
      <c r="C17">
        <v>2018</v>
      </c>
      <c r="D17">
        <v>0</v>
      </c>
      <c r="E17">
        <v>5</v>
      </c>
      <c r="F17">
        <v>5</v>
      </c>
      <c r="G17">
        <v>0</v>
      </c>
      <c r="H17">
        <v>10</v>
      </c>
    </row>
    <row r="18" spans="1:8" x14ac:dyDescent="0.3">
      <c r="A18" t="s">
        <v>32</v>
      </c>
      <c r="B18" t="s">
        <v>9</v>
      </c>
      <c r="C18">
        <v>1931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32</v>
      </c>
      <c r="B19" t="s">
        <v>9</v>
      </c>
      <c r="C19">
        <v>2018</v>
      </c>
      <c r="D19">
        <v>1</v>
      </c>
      <c r="E19">
        <v>0</v>
      </c>
      <c r="F19">
        <v>0</v>
      </c>
      <c r="G19">
        <v>0</v>
      </c>
      <c r="H19">
        <v>1</v>
      </c>
    </row>
    <row r="20" spans="1:8" x14ac:dyDescent="0.3">
      <c r="A20" t="s">
        <v>33</v>
      </c>
      <c r="B20" t="s">
        <v>9</v>
      </c>
      <c r="C20">
        <v>1931</v>
      </c>
      <c r="D20">
        <v>28</v>
      </c>
      <c r="E20">
        <v>10</v>
      </c>
      <c r="F20">
        <v>0</v>
      </c>
      <c r="G20">
        <v>0</v>
      </c>
      <c r="H20">
        <v>38</v>
      </c>
    </row>
    <row r="21" spans="1:8" x14ac:dyDescent="0.3">
      <c r="A21" t="s">
        <v>33</v>
      </c>
      <c r="B21" t="s">
        <v>30</v>
      </c>
      <c r="C21">
        <v>1931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33</v>
      </c>
      <c r="B22" t="s">
        <v>10</v>
      </c>
      <c r="C22">
        <v>1931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33</v>
      </c>
      <c r="B23" t="s">
        <v>9</v>
      </c>
      <c r="C23">
        <v>2018</v>
      </c>
      <c r="D23">
        <v>22</v>
      </c>
      <c r="E23">
        <v>8</v>
      </c>
      <c r="F23">
        <v>1</v>
      </c>
      <c r="G23">
        <v>0</v>
      </c>
      <c r="H23">
        <v>31</v>
      </c>
    </row>
    <row r="24" spans="1:8" x14ac:dyDescent="0.3">
      <c r="A24" t="s">
        <v>33</v>
      </c>
      <c r="B24" t="s">
        <v>30</v>
      </c>
      <c r="C24">
        <v>2018</v>
      </c>
      <c r="D24">
        <v>1</v>
      </c>
      <c r="E24">
        <v>0</v>
      </c>
      <c r="F24">
        <v>0</v>
      </c>
      <c r="G24">
        <v>0</v>
      </c>
      <c r="H24">
        <v>1</v>
      </c>
    </row>
    <row r="25" spans="1:8" x14ac:dyDescent="0.3">
      <c r="A25" t="s">
        <v>33</v>
      </c>
      <c r="B25" t="s">
        <v>10</v>
      </c>
      <c r="C25">
        <v>2018</v>
      </c>
      <c r="D25">
        <v>10</v>
      </c>
      <c r="E25">
        <v>0</v>
      </c>
      <c r="F25">
        <v>0</v>
      </c>
      <c r="G25">
        <v>0</v>
      </c>
      <c r="H25">
        <v>10</v>
      </c>
    </row>
    <row r="26" spans="1:8" x14ac:dyDescent="0.3">
      <c r="A26" t="s">
        <v>34</v>
      </c>
      <c r="B26" t="s">
        <v>9</v>
      </c>
      <c r="C26">
        <v>1931</v>
      </c>
      <c r="D26">
        <v>11</v>
      </c>
      <c r="E26">
        <v>12</v>
      </c>
      <c r="F26">
        <v>6</v>
      </c>
      <c r="G26">
        <v>0</v>
      </c>
      <c r="H26">
        <v>29</v>
      </c>
    </row>
    <row r="27" spans="1:8" x14ac:dyDescent="0.3">
      <c r="A27" t="s">
        <v>34</v>
      </c>
      <c r="B27" t="s">
        <v>9</v>
      </c>
      <c r="C27">
        <v>2018</v>
      </c>
      <c r="D27">
        <v>0</v>
      </c>
      <c r="E27">
        <v>8</v>
      </c>
      <c r="F27">
        <v>4</v>
      </c>
      <c r="G27">
        <v>0</v>
      </c>
      <c r="H27">
        <v>12</v>
      </c>
    </row>
    <row r="28" spans="1:8" x14ac:dyDescent="0.3">
      <c r="A28" t="s">
        <v>35</v>
      </c>
      <c r="B28" t="s">
        <v>9</v>
      </c>
      <c r="C28">
        <v>1931</v>
      </c>
      <c r="D28">
        <v>17</v>
      </c>
      <c r="E28">
        <v>4</v>
      </c>
      <c r="F28">
        <v>1</v>
      </c>
      <c r="G28">
        <v>0</v>
      </c>
      <c r="H28">
        <v>22</v>
      </c>
    </row>
    <row r="29" spans="1:8" x14ac:dyDescent="0.3">
      <c r="A29" t="s">
        <v>35</v>
      </c>
      <c r="B29" t="s">
        <v>9</v>
      </c>
      <c r="C29">
        <v>2018</v>
      </c>
      <c r="D29">
        <v>0</v>
      </c>
      <c r="E29">
        <v>3</v>
      </c>
      <c r="F29">
        <v>12</v>
      </c>
      <c r="G29">
        <v>0</v>
      </c>
      <c r="H29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R1" zoomScale="125" zoomScaleNormal="125" workbookViewId="0">
      <selection activeCell="AC36" sqref="AC36"/>
    </sheetView>
  </sheetViews>
  <sheetFormatPr defaultColWidth="8.77734375" defaultRowHeight="14.4" x14ac:dyDescent="0.3"/>
  <cols>
    <col min="5" max="5" width="3.77734375" customWidth="1"/>
    <col min="9" max="9" width="3.44140625" customWidth="1"/>
    <col min="22" max="22" width="5.44140625" customWidth="1"/>
    <col min="23" max="23" width="9" customWidth="1"/>
    <col min="25" max="25" width="16.44140625" bestFit="1" customWidth="1"/>
    <col min="26" max="27" width="17.6640625" bestFit="1" customWidth="1"/>
  </cols>
  <sheetData>
    <row r="1" spans="1:29" x14ac:dyDescent="0.3">
      <c r="A1" s="13" t="s">
        <v>40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</row>
    <row r="2" spans="1:29" x14ac:dyDescent="0.3">
      <c r="A2" s="10" t="s">
        <v>36</v>
      </c>
      <c r="B2" s="11"/>
      <c r="C2" s="11"/>
      <c r="D2" s="11"/>
      <c r="E2" s="2"/>
      <c r="F2" s="11" t="s">
        <v>37</v>
      </c>
      <c r="G2" s="11"/>
      <c r="H2" s="11"/>
      <c r="I2" s="2"/>
      <c r="J2" s="11" t="s">
        <v>38</v>
      </c>
      <c r="K2" s="11"/>
      <c r="L2" s="12"/>
      <c r="N2" s="16" t="s">
        <v>41</v>
      </c>
      <c r="O2" s="16"/>
      <c r="P2" s="16"/>
      <c r="Q2" s="16"/>
      <c r="R2" s="16"/>
      <c r="S2" s="16"/>
      <c r="T2" s="16"/>
      <c r="U2" s="16"/>
      <c r="W2" s="16" t="s">
        <v>42</v>
      </c>
      <c r="X2" s="16"/>
      <c r="Y2" s="16"/>
      <c r="Z2" s="16"/>
      <c r="AA2" s="16"/>
      <c r="AB2" s="16"/>
      <c r="AC2" s="16"/>
    </row>
    <row r="3" spans="1:29" x14ac:dyDescent="0.3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4"/>
    </row>
    <row r="4" spans="1:29" x14ac:dyDescent="0.3">
      <c r="A4" s="3" t="s">
        <v>3</v>
      </c>
      <c r="B4" s="2" t="s">
        <v>2</v>
      </c>
      <c r="C4" s="2" t="s">
        <v>0</v>
      </c>
      <c r="D4" s="2" t="s">
        <v>8</v>
      </c>
      <c r="E4" s="2"/>
      <c r="F4" s="2" t="s">
        <v>2</v>
      </c>
      <c r="G4" s="2" t="s">
        <v>0</v>
      </c>
      <c r="H4" s="2" t="s">
        <v>8</v>
      </c>
      <c r="I4" s="2"/>
      <c r="J4" s="2" t="s">
        <v>2</v>
      </c>
      <c r="K4" s="2" t="s">
        <v>0</v>
      </c>
      <c r="L4" s="4" t="s">
        <v>8</v>
      </c>
      <c r="N4" t="s">
        <v>3</v>
      </c>
      <c r="O4" t="s">
        <v>2</v>
      </c>
      <c r="P4" t="s">
        <v>0</v>
      </c>
      <c r="Q4" t="s">
        <v>4</v>
      </c>
      <c r="R4" t="s">
        <v>5</v>
      </c>
      <c r="S4" t="s">
        <v>6</v>
      </c>
      <c r="T4" t="s">
        <v>7</v>
      </c>
      <c r="U4" t="s">
        <v>8</v>
      </c>
      <c r="W4" t="s">
        <v>2</v>
      </c>
      <c r="X4" t="s">
        <v>0</v>
      </c>
      <c r="Y4" t="s">
        <v>43</v>
      </c>
      <c r="Z4" t="s">
        <v>44</v>
      </c>
      <c r="AA4" t="s">
        <v>45</v>
      </c>
      <c r="AB4" t="s">
        <v>46</v>
      </c>
      <c r="AC4" t="s">
        <v>8</v>
      </c>
    </row>
    <row r="5" spans="1:29" x14ac:dyDescent="0.3">
      <c r="A5" s="3" t="s">
        <v>1</v>
      </c>
      <c r="B5" s="2" t="s">
        <v>9</v>
      </c>
      <c r="C5" s="2">
        <v>1931</v>
      </c>
      <c r="D5" s="2">
        <v>0</v>
      </c>
      <c r="E5" s="2"/>
      <c r="F5" s="2" t="s">
        <v>9</v>
      </c>
      <c r="G5" s="2">
        <v>1931</v>
      </c>
      <c r="H5" s="2">
        <v>0</v>
      </c>
      <c r="I5" s="2"/>
      <c r="J5" s="2" t="s">
        <v>9</v>
      </c>
      <c r="K5" s="2">
        <v>1931</v>
      </c>
      <c r="L5" s="4">
        <v>221</v>
      </c>
      <c r="N5" t="s">
        <v>1</v>
      </c>
      <c r="O5" t="s">
        <v>9</v>
      </c>
      <c r="P5">
        <v>1931</v>
      </c>
      <c r="Q5">
        <v>0</v>
      </c>
      <c r="R5">
        <v>0</v>
      </c>
      <c r="S5">
        <v>0</v>
      </c>
      <c r="T5">
        <v>0</v>
      </c>
      <c r="U5">
        <v>0</v>
      </c>
      <c r="W5" t="s">
        <v>9</v>
      </c>
      <c r="X5">
        <v>1931</v>
      </c>
      <c r="Y5">
        <f>SUM(Q5:Q15)</f>
        <v>149</v>
      </c>
      <c r="Z5">
        <f t="shared" ref="Z5:AC5" si="0">SUM(R5:R15)</f>
        <v>62</v>
      </c>
      <c r="AA5">
        <f t="shared" si="0"/>
        <v>10</v>
      </c>
      <c r="AB5">
        <f t="shared" si="0"/>
        <v>0</v>
      </c>
      <c r="AC5">
        <f t="shared" si="0"/>
        <v>221</v>
      </c>
    </row>
    <row r="6" spans="1:29" x14ac:dyDescent="0.3">
      <c r="A6" s="3" t="s">
        <v>1</v>
      </c>
      <c r="B6" s="2" t="s">
        <v>10</v>
      </c>
      <c r="C6" s="2">
        <v>1931</v>
      </c>
      <c r="D6" s="2">
        <v>0</v>
      </c>
      <c r="E6" s="2"/>
      <c r="F6" s="2" t="s">
        <v>9</v>
      </c>
      <c r="G6" s="2">
        <v>1931</v>
      </c>
      <c r="H6" s="2">
        <v>58</v>
      </c>
      <c r="I6" s="2"/>
      <c r="J6" s="2" t="s">
        <v>30</v>
      </c>
      <c r="K6" s="2">
        <v>1931</v>
      </c>
      <c r="L6" s="4">
        <v>0</v>
      </c>
      <c r="N6" t="s">
        <v>12</v>
      </c>
      <c r="O6" t="s">
        <v>9</v>
      </c>
      <c r="P6">
        <v>1931</v>
      </c>
      <c r="Q6">
        <v>50</v>
      </c>
      <c r="R6">
        <v>8</v>
      </c>
      <c r="S6">
        <v>0</v>
      </c>
      <c r="T6">
        <v>0</v>
      </c>
      <c r="U6">
        <v>58</v>
      </c>
      <c r="Y6" s="8">
        <f>Y5/AC5</f>
        <v>0.67420814479638014</v>
      </c>
      <c r="Z6" s="8">
        <f>Z5/AC5</f>
        <v>0.28054298642533937</v>
      </c>
      <c r="AA6" s="8">
        <f>AA5/AC5</f>
        <v>4.5248868778280542E-2</v>
      </c>
      <c r="AB6" s="8">
        <f>AB5/AC5</f>
        <v>0</v>
      </c>
    </row>
    <row r="7" spans="1:29" x14ac:dyDescent="0.3">
      <c r="A7" s="3" t="s">
        <v>1</v>
      </c>
      <c r="B7" s="2" t="s">
        <v>11</v>
      </c>
      <c r="C7" s="2">
        <v>1931</v>
      </c>
      <c r="D7" s="2">
        <v>0</v>
      </c>
      <c r="E7" s="2"/>
      <c r="F7" s="2" t="s">
        <v>9</v>
      </c>
      <c r="G7" s="2">
        <v>1931</v>
      </c>
      <c r="H7" s="2">
        <v>0</v>
      </c>
      <c r="I7" s="2"/>
      <c r="J7" s="2" t="s">
        <v>9</v>
      </c>
      <c r="K7" s="2">
        <v>2018</v>
      </c>
      <c r="L7" s="4">
        <v>107</v>
      </c>
      <c r="N7" t="s">
        <v>28</v>
      </c>
      <c r="O7" t="s">
        <v>9</v>
      </c>
      <c r="P7">
        <v>1931</v>
      </c>
      <c r="Q7">
        <v>0</v>
      </c>
      <c r="R7">
        <v>0</v>
      </c>
      <c r="S7">
        <v>0</v>
      </c>
      <c r="T7">
        <v>0</v>
      </c>
      <c r="U7">
        <v>0</v>
      </c>
      <c r="W7" t="s">
        <v>9</v>
      </c>
      <c r="X7">
        <v>2018</v>
      </c>
      <c r="Y7">
        <v>33</v>
      </c>
      <c r="Z7">
        <v>49</v>
      </c>
      <c r="AA7">
        <v>25</v>
      </c>
      <c r="AB7">
        <v>0</v>
      </c>
      <c r="AC7">
        <f>SUM(Y7:AB7)</f>
        <v>107</v>
      </c>
    </row>
    <row r="8" spans="1:29" x14ac:dyDescent="0.3">
      <c r="A8" s="3" t="s">
        <v>12</v>
      </c>
      <c r="B8" s="2" t="s">
        <v>9</v>
      </c>
      <c r="C8" s="2">
        <v>1931</v>
      </c>
      <c r="D8" s="2">
        <v>58</v>
      </c>
      <c r="E8" s="2"/>
      <c r="F8" s="2" t="s">
        <v>9</v>
      </c>
      <c r="G8" s="2">
        <v>1931</v>
      </c>
      <c r="H8" s="2">
        <v>34</v>
      </c>
      <c r="I8" s="2"/>
      <c r="J8" s="2" t="s">
        <v>30</v>
      </c>
      <c r="K8" s="2">
        <v>2018</v>
      </c>
      <c r="L8" s="4">
        <v>2</v>
      </c>
      <c r="N8" t="s">
        <v>29</v>
      </c>
      <c r="O8" t="s">
        <v>9</v>
      </c>
      <c r="P8">
        <v>1931</v>
      </c>
      <c r="Q8">
        <v>25</v>
      </c>
      <c r="R8">
        <v>9</v>
      </c>
      <c r="S8">
        <v>0</v>
      </c>
      <c r="T8">
        <v>0</v>
      </c>
      <c r="U8">
        <v>34</v>
      </c>
      <c r="Y8" s="8">
        <f>Y7/AC7</f>
        <v>0.30841121495327101</v>
      </c>
      <c r="Z8" s="8">
        <f>Z7/AC7</f>
        <v>0.45794392523364486</v>
      </c>
      <c r="AA8" s="8">
        <f>AA7/AC7</f>
        <v>0.23364485981308411</v>
      </c>
      <c r="AB8" s="8">
        <f>AB7/AC7</f>
        <v>0</v>
      </c>
    </row>
    <row r="9" spans="1:29" x14ac:dyDescent="0.3">
      <c r="A9" s="3" t="s">
        <v>28</v>
      </c>
      <c r="B9" s="2" t="s">
        <v>9</v>
      </c>
      <c r="C9" s="2">
        <v>1931</v>
      </c>
      <c r="D9" s="2">
        <v>0</v>
      </c>
      <c r="E9" s="2"/>
      <c r="F9" s="2" t="s">
        <v>30</v>
      </c>
      <c r="G9" s="2">
        <v>1931</v>
      </c>
      <c r="H9" s="2">
        <v>0</v>
      </c>
      <c r="I9" s="2"/>
      <c r="J9" s="2"/>
      <c r="K9" s="2"/>
      <c r="L9" s="4"/>
      <c r="N9" t="s">
        <v>29</v>
      </c>
      <c r="O9" t="s">
        <v>30</v>
      </c>
      <c r="P9">
        <v>1931</v>
      </c>
      <c r="Q9">
        <v>0</v>
      </c>
      <c r="R9">
        <v>0</v>
      </c>
      <c r="S9">
        <v>0</v>
      </c>
      <c r="T9">
        <v>0</v>
      </c>
      <c r="U9">
        <v>0</v>
      </c>
      <c r="W9" t="s">
        <v>30</v>
      </c>
      <c r="X9">
        <v>2018</v>
      </c>
      <c r="Y9">
        <v>2</v>
      </c>
      <c r="Z9">
        <v>0</v>
      </c>
      <c r="AA9">
        <v>0</v>
      </c>
      <c r="AB9">
        <v>0</v>
      </c>
      <c r="AC9">
        <f>SUM(Y9:AB9)</f>
        <v>2</v>
      </c>
    </row>
    <row r="10" spans="1:29" x14ac:dyDescent="0.3">
      <c r="A10" s="3" t="s">
        <v>29</v>
      </c>
      <c r="B10" s="2" t="s">
        <v>9</v>
      </c>
      <c r="C10" s="2">
        <v>1931</v>
      </c>
      <c r="D10" s="2">
        <v>34</v>
      </c>
      <c r="E10" s="2"/>
      <c r="F10" s="2" t="s">
        <v>9</v>
      </c>
      <c r="G10" s="2">
        <v>1931</v>
      </c>
      <c r="H10" s="2">
        <v>40</v>
      </c>
      <c r="I10" s="2"/>
      <c r="J10" s="2"/>
      <c r="K10" s="2"/>
      <c r="L10" s="4"/>
      <c r="N10" t="s">
        <v>31</v>
      </c>
      <c r="O10" t="s">
        <v>9</v>
      </c>
      <c r="P10">
        <v>1931</v>
      </c>
      <c r="Q10">
        <v>18</v>
      </c>
      <c r="R10">
        <v>19</v>
      </c>
      <c r="S10">
        <v>3</v>
      </c>
      <c r="T10">
        <v>0</v>
      </c>
      <c r="U10">
        <v>40</v>
      </c>
    </row>
    <row r="11" spans="1:29" x14ac:dyDescent="0.3">
      <c r="A11" s="3" t="s">
        <v>29</v>
      </c>
      <c r="B11" s="2" t="s">
        <v>30</v>
      </c>
      <c r="C11" s="2">
        <v>1931</v>
      </c>
      <c r="D11" s="2">
        <v>0</v>
      </c>
      <c r="E11" s="2"/>
      <c r="F11" s="2" t="s">
        <v>9</v>
      </c>
      <c r="G11" s="2">
        <v>1931</v>
      </c>
      <c r="H11" s="2">
        <v>0</v>
      </c>
      <c r="I11" s="2"/>
      <c r="J11" s="2"/>
      <c r="K11" s="2"/>
      <c r="L11" s="4"/>
      <c r="N11" t="s">
        <v>32</v>
      </c>
      <c r="O11" t="s">
        <v>9</v>
      </c>
      <c r="P11">
        <v>1931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9" x14ac:dyDescent="0.3">
      <c r="A12" s="3" t="s">
        <v>31</v>
      </c>
      <c r="B12" s="2" t="s">
        <v>9</v>
      </c>
      <c r="C12" s="2">
        <v>1931</v>
      </c>
      <c r="D12" s="2">
        <v>40</v>
      </c>
      <c r="E12" s="2"/>
      <c r="F12" s="2" t="s">
        <v>9</v>
      </c>
      <c r="G12" s="2">
        <v>1931</v>
      </c>
      <c r="H12" s="2">
        <v>38</v>
      </c>
      <c r="I12" s="2"/>
      <c r="J12" s="2"/>
      <c r="K12" s="2"/>
      <c r="L12" s="4"/>
      <c r="N12" t="s">
        <v>33</v>
      </c>
      <c r="O12" t="s">
        <v>9</v>
      </c>
      <c r="P12">
        <v>1931</v>
      </c>
      <c r="Q12">
        <v>28</v>
      </c>
      <c r="R12">
        <v>10</v>
      </c>
      <c r="S12">
        <v>0</v>
      </c>
      <c r="T12">
        <v>0</v>
      </c>
      <c r="U12">
        <v>38</v>
      </c>
    </row>
    <row r="13" spans="1:29" x14ac:dyDescent="0.3">
      <c r="A13" s="3" t="s">
        <v>32</v>
      </c>
      <c r="B13" s="2" t="s">
        <v>9</v>
      </c>
      <c r="C13" s="2">
        <v>1931</v>
      </c>
      <c r="D13" s="2">
        <v>0</v>
      </c>
      <c r="E13" s="2"/>
      <c r="F13" s="2" t="s">
        <v>30</v>
      </c>
      <c r="G13" s="2">
        <v>1931</v>
      </c>
      <c r="H13" s="2">
        <v>0</v>
      </c>
      <c r="I13" s="2"/>
      <c r="J13" s="2"/>
      <c r="K13" s="2"/>
      <c r="L13" s="4"/>
      <c r="N13" t="s">
        <v>33</v>
      </c>
      <c r="O13" t="s">
        <v>30</v>
      </c>
      <c r="P13">
        <v>1931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9" x14ac:dyDescent="0.3">
      <c r="A14" s="3" t="s">
        <v>33</v>
      </c>
      <c r="B14" s="2" t="s">
        <v>9</v>
      </c>
      <c r="C14" s="2">
        <v>1931</v>
      </c>
      <c r="D14" s="2">
        <v>38</v>
      </c>
      <c r="E14" s="2"/>
      <c r="F14" s="2" t="s">
        <v>9</v>
      </c>
      <c r="G14" s="2">
        <v>1931</v>
      </c>
      <c r="H14" s="2">
        <v>29</v>
      </c>
      <c r="I14" s="2"/>
      <c r="J14" s="2"/>
      <c r="K14" s="2"/>
      <c r="L14" s="4"/>
      <c r="N14" t="s">
        <v>34</v>
      </c>
      <c r="O14" t="s">
        <v>9</v>
      </c>
      <c r="P14">
        <v>1931</v>
      </c>
      <c r="Q14">
        <v>11</v>
      </c>
      <c r="R14">
        <v>12</v>
      </c>
      <c r="S14">
        <v>6</v>
      </c>
      <c r="T14">
        <v>0</v>
      </c>
      <c r="U14">
        <v>29</v>
      </c>
    </row>
    <row r="15" spans="1:29" x14ac:dyDescent="0.3">
      <c r="A15" s="3" t="s">
        <v>33</v>
      </c>
      <c r="B15" s="2" t="s">
        <v>30</v>
      </c>
      <c r="C15" s="2">
        <v>1931</v>
      </c>
      <c r="D15" s="2">
        <v>0</v>
      </c>
      <c r="E15" s="2"/>
      <c r="F15" s="2" t="s">
        <v>9</v>
      </c>
      <c r="G15" s="2">
        <v>1931</v>
      </c>
      <c r="H15" s="2">
        <v>22</v>
      </c>
      <c r="I15" s="2"/>
      <c r="J15" s="2"/>
      <c r="K15" s="2"/>
      <c r="L15" s="4"/>
      <c r="N15" t="s">
        <v>35</v>
      </c>
      <c r="O15" t="s">
        <v>9</v>
      </c>
      <c r="P15">
        <v>1931</v>
      </c>
      <c r="Q15">
        <v>17</v>
      </c>
      <c r="R15">
        <v>4</v>
      </c>
      <c r="S15">
        <v>1</v>
      </c>
      <c r="T15">
        <v>0</v>
      </c>
      <c r="U15">
        <v>22</v>
      </c>
    </row>
    <row r="16" spans="1:29" x14ac:dyDescent="0.3">
      <c r="A16" s="3" t="s">
        <v>33</v>
      </c>
      <c r="B16" s="2" t="s">
        <v>10</v>
      </c>
      <c r="C16" s="2">
        <v>1931</v>
      </c>
      <c r="D16" s="2">
        <v>0</v>
      </c>
      <c r="E16" s="2"/>
      <c r="F16" s="2" t="s">
        <v>9</v>
      </c>
      <c r="G16" s="2">
        <v>2018</v>
      </c>
      <c r="H16" s="2">
        <v>1</v>
      </c>
      <c r="I16" s="2"/>
      <c r="J16" s="2"/>
      <c r="K16" s="2"/>
      <c r="L16" s="4"/>
      <c r="N16" t="s">
        <v>1</v>
      </c>
      <c r="O16" t="s">
        <v>9</v>
      </c>
      <c r="P16">
        <v>2018</v>
      </c>
      <c r="Q16">
        <v>0</v>
      </c>
      <c r="R16">
        <v>1</v>
      </c>
      <c r="S16">
        <v>0</v>
      </c>
      <c r="T16">
        <v>0</v>
      </c>
      <c r="U16">
        <v>1</v>
      </c>
    </row>
    <row r="17" spans="1:21" x14ac:dyDescent="0.3">
      <c r="A17" s="3" t="s">
        <v>34</v>
      </c>
      <c r="B17" s="2" t="s">
        <v>9</v>
      </c>
      <c r="C17" s="2">
        <v>1931</v>
      </c>
      <c r="D17" s="2">
        <v>29</v>
      </c>
      <c r="E17" s="2"/>
      <c r="F17" s="2" t="s">
        <v>9</v>
      </c>
      <c r="G17" s="2">
        <v>2018</v>
      </c>
      <c r="H17" s="2">
        <v>14</v>
      </c>
      <c r="I17" s="2"/>
      <c r="J17" s="2"/>
      <c r="K17" s="2"/>
      <c r="L17" s="4"/>
      <c r="N17" t="s">
        <v>12</v>
      </c>
      <c r="O17" t="s">
        <v>9</v>
      </c>
      <c r="P17">
        <v>2018</v>
      </c>
      <c r="Q17">
        <v>3</v>
      </c>
      <c r="R17">
        <v>8</v>
      </c>
      <c r="S17">
        <v>3</v>
      </c>
      <c r="T17">
        <v>0</v>
      </c>
      <c r="U17">
        <v>14</v>
      </c>
    </row>
    <row r="18" spans="1:21" x14ac:dyDescent="0.3">
      <c r="A18" s="3" t="s">
        <v>35</v>
      </c>
      <c r="B18" s="2" t="s">
        <v>9</v>
      </c>
      <c r="C18" s="2">
        <v>1931</v>
      </c>
      <c r="D18" s="2">
        <v>22</v>
      </c>
      <c r="E18" s="2"/>
      <c r="F18" s="2" t="s">
        <v>9</v>
      </c>
      <c r="G18" s="2">
        <v>2018</v>
      </c>
      <c r="H18" s="2">
        <v>1</v>
      </c>
      <c r="I18" s="2"/>
      <c r="J18" s="2"/>
      <c r="K18" s="2"/>
      <c r="L18" s="4"/>
      <c r="N18" t="s">
        <v>28</v>
      </c>
      <c r="O18" t="s">
        <v>9</v>
      </c>
      <c r="P18">
        <v>2018</v>
      </c>
      <c r="Q18">
        <v>0</v>
      </c>
      <c r="R18">
        <v>1</v>
      </c>
      <c r="S18">
        <v>0</v>
      </c>
      <c r="T18">
        <v>0</v>
      </c>
      <c r="U18">
        <v>1</v>
      </c>
    </row>
    <row r="19" spans="1:21" x14ac:dyDescent="0.3">
      <c r="A19" s="3" t="s">
        <v>1</v>
      </c>
      <c r="B19" s="2" t="s">
        <v>9</v>
      </c>
      <c r="C19" s="2">
        <v>2018</v>
      </c>
      <c r="D19" s="2">
        <v>1</v>
      </c>
      <c r="E19" s="2"/>
      <c r="F19" s="2" t="s">
        <v>9</v>
      </c>
      <c r="G19" s="2">
        <v>2018</v>
      </c>
      <c r="H19" s="2">
        <v>22</v>
      </c>
      <c r="I19" s="2"/>
      <c r="J19" s="2"/>
      <c r="K19" s="2"/>
      <c r="L19" s="4"/>
      <c r="N19" t="s">
        <v>29</v>
      </c>
      <c r="O19" t="s">
        <v>9</v>
      </c>
      <c r="P19">
        <v>2018</v>
      </c>
      <c r="Q19">
        <v>7</v>
      </c>
      <c r="R19">
        <v>15</v>
      </c>
      <c r="S19">
        <v>0</v>
      </c>
      <c r="T19">
        <v>0</v>
      </c>
      <c r="U19">
        <v>22</v>
      </c>
    </row>
    <row r="20" spans="1:21" x14ac:dyDescent="0.3">
      <c r="A20" s="3" t="s">
        <v>1</v>
      </c>
      <c r="B20" s="2" t="s">
        <v>10</v>
      </c>
      <c r="C20" s="2">
        <v>2018</v>
      </c>
      <c r="D20" s="2">
        <v>5</v>
      </c>
      <c r="E20" s="2"/>
      <c r="F20" s="2" t="s">
        <v>30</v>
      </c>
      <c r="G20" s="2">
        <v>2018</v>
      </c>
      <c r="H20" s="2">
        <v>1</v>
      </c>
      <c r="I20" s="2"/>
      <c r="J20" s="2"/>
      <c r="K20" s="2"/>
      <c r="L20" s="4"/>
      <c r="N20" t="s">
        <v>29</v>
      </c>
      <c r="O20" t="s">
        <v>30</v>
      </c>
      <c r="P20">
        <v>2018</v>
      </c>
      <c r="Q20">
        <v>1</v>
      </c>
      <c r="R20">
        <v>0</v>
      </c>
      <c r="S20">
        <v>0</v>
      </c>
      <c r="T20">
        <v>0</v>
      </c>
      <c r="U20">
        <v>1</v>
      </c>
    </row>
    <row r="21" spans="1:21" x14ac:dyDescent="0.3">
      <c r="A21" s="3" t="s">
        <v>1</v>
      </c>
      <c r="B21" s="2" t="s">
        <v>11</v>
      </c>
      <c r="C21" s="2">
        <v>2018</v>
      </c>
      <c r="D21" s="2">
        <v>1</v>
      </c>
      <c r="E21" s="2"/>
      <c r="F21" s="2" t="s">
        <v>9</v>
      </c>
      <c r="G21" s="2">
        <v>2018</v>
      </c>
      <c r="H21" s="2">
        <v>10</v>
      </c>
      <c r="I21" s="2"/>
      <c r="J21" s="2"/>
      <c r="K21" s="2"/>
      <c r="L21" s="4"/>
      <c r="N21" t="s">
        <v>31</v>
      </c>
      <c r="O21" t="s">
        <v>9</v>
      </c>
      <c r="P21">
        <v>2018</v>
      </c>
      <c r="Q21">
        <v>0</v>
      </c>
      <c r="R21">
        <v>5</v>
      </c>
      <c r="S21">
        <v>5</v>
      </c>
      <c r="T21">
        <v>0</v>
      </c>
      <c r="U21">
        <v>10</v>
      </c>
    </row>
    <row r="22" spans="1:21" x14ac:dyDescent="0.3">
      <c r="A22" s="3" t="s">
        <v>12</v>
      </c>
      <c r="B22" s="2" t="s">
        <v>9</v>
      </c>
      <c r="C22" s="2">
        <v>2018</v>
      </c>
      <c r="D22" s="2">
        <v>14</v>
      </c>
      <c r="E22" s="2"/>
      <c r="F22" s="2" t="s">
        <v>9</v>
      </c>
      <c r="G22" s="2">
        <v>2018</v>
      </c>
      <c r="H22" s="2">
        <v>1</v>
      </c>
      <c r="I22" s="2"/>
      <c r="J22" s="2"/>
      <c r="K22" s="2"/>
      <c r="L22" s="4"/>
      <c r="N22" t="s">
        <v>32</v>
      </c>
      <c r="O22" t="s">
        <v>9</v>
      </c>
      <c r="P22">
        <v>2018</v>
      </c>
      <c r="Q22">
        <v>1</v>
      </c>
      <c r="R22">
        <v>0</v>
      </c>
      <c r="S22">
        <v>0</v>
      </c>
      <c r="T22">
        <v>0</v>
      </c>
      <c r="U22">
        <v>1</v>
      </c>
    </row>
    <row r="23" spans="1:21" x14ac:dyDescent="0.3">
      <c r="A23" s="3" t="s">
        <v>28</v>
      </c>
      <c r="B23" s="2" t="s">
        <v>9</v>
      </c>
      <c r="C23" s="2">
        <v>2018</v>
      </c>
      <c r="D23" s="2">
        <v>1</v>
      </c>
      <c r="E23" s="2"/>
      <c r="F23" s="2" t="s">
        <v>9</v>
      </c>
      <c r="G23" s="2">
        <v>2018</v>
      </c>
      <c r="H23" s="2">
        <v>31</v>
      </c>
      <c r="I23" s="2"/>
      <c r="J23" s="2"/>
      <c r="K23" s="2"/>
      <c r="L23" s="4"/>
      <c r="N23" t="s">
        <v>33</v>
      </c>
      <c r="O23" t="s">
        <v>9</v>
      </c>
      <c r="P23">
        <v>2018</v>
      </c>
      <c r="Q23">
        <v>22</v>
      </c>
      <c r="R23">
        <v>8</v>
      </c>
      <c r="S23">
        <v>1</v>
      </c>
      <c r="T23">
        <v>0</v>
      </c>
      <c r="U23">
        <v>31</v>
      </c>
    </row>
    <row r="24" spans="1:21" x14ac:dyDescent="0.3">
      <c r="A24" s="3" t="s">
        <v>29</v>
      </c>
      <c r="B24" s="2" t="s">
        <v>9</v>
      </c>
      <c r="C24" s="2">
        <v>2018</v>
      </c>
      <c r="D24" s="2">
        <v>22</v>
      </c>
      <c r="E24" s="2"/>
      <c r="F24" s="2" t="s">
        <v>30</v>
      </c>
      <c r="G24" s="2">
        <v>2018</v>
      </c>
      <c r="H24" s="2">
        <v>1</v>
      </c>
      <c r="I24" s="2"/>
      <c r="J24" s="2"/>
      <c r="K24" s="2"/>
      <c r="L24" s="4"/>
      <c r="N24" t="s">
        <v>33</v>
      </c>
      <c r="O24" t="s">
        <v>30</v>
      </c>
      <c r="P24">
        <v>2018</v>
      </c>
      <c r="Q24">
        <v>1</v>
      </c>
      <c r="R24">
        <v>0</v>
      </c>
      <c r="S24">
        <v>0</v>
      </c>
      <c r="T24">
        <v>0</v>
      </c>
      <c r="U24">
        <v>1</v>
      </c>
    </row>
    <row r="25" spans="1:21" x14ac:dyDescent="0.3">
      <c r="A25" s="3" t="s">
        <v>29</v>
      </c>
      <c r="B25" s="2" t="s">
        <v>30</v>
      </c>
      <c r="C25" s="2">
        <v>2018</v>
      </c>
      <c r="D25" s="2">
        <v>1</v>
      </c>
      <c r="E25" s="2"/>
      <c r="F25" s="2" t="s">
        <v>9</v>
      </c>
      <c r="G25" s="2">
        <v>2018</v>
      </c>
      <c r="H25" s="2">
        <v>12</v>
      </c>
      <c r="I25" s="2"/>
      <c r="J25" s="2"/>
      <c r="K25" s="2"/>
      <c r="L25" s="4"/>
      <c r="N25" t="s">
        <v>34</v>
      </c>
      <c r="O25" t="s">
        <v>9</v>
      </c>
      <c r="P25">
        <v>2018</v>
      </c>
      <c r="Q25">
        <v>0</v>
      </c>
      <c r="R25">
        <v>8</v>
      </c>
      <c r="S25">
        <v>4</v>
      </c>
      <c r="T25">
        <v>0</v>
      </c>
      <c r="U25">
        <v>12</v>
      </c>
    </row>
    <row r="26" spans="1:21" x14ac:dyDescent="0.3">
      <c r="A26" s="3" t="s">
        <v>31</v>
      </c>
      <c r="B26" s="2" t="s">
        <v>9</v>
      </c>
      <c r="C26" s="2">
        <v>2018</v>
      </c>
      <c r="D26" s="2">
        <v>10</v>
      </c>
      <c r="E26" s="2"/>
      <c r="F26" s="2" t="s">
        <v>9</v>
      </c>
      <c r="G26" s="2">
        <v>2018</v>
      </c>
      <c r="H26" s="2">
        <v>15</v>
      </c>
      <c r="I26" s="2"/>
      <c r="J26" s="2"/>
      <c r="K26" s="2"/>
      <c r="L26" s="4"/>
      <c r="N26" t="s">
        <v>35</v>
      </c>
      <c r="O26" t="s">
        <v>9</v>
      </c>
      <c r="P26">
        <v>2018</v>
      </c>
      <c r="Q26">
        <v>0</v>
      </c>
      <c r="R26">
        <v>3</v>
      </c>
      <c r="S26">
        <v>12</v>
      </c>
      <c r="T26">
        <v>0</v>
      </c>
      <c r="U26">
        <v>15</v>
      </c>
    </row>
    <row r="27" spans="1:21" x14ac:dyDescent="0.3">
      <c r="A27" s="3" t="s">
        <v>32</v>
      </c>
      <c r="B27" s="2" t="s">
        <v>9</v>
      </c>
      <c r="C27" s="2">
        <v>2018</v>
      </c>
      <c r="D27" s="2">
        <v>1</v>
      </c>
      <c r="E27" s="2"/>
      <c r="F27" s="2"/>
      <c r="G27" s="2"/>
      <c r="H27" s="2"/>
      <c r="I27" s="2"/>
      <c r="J27" s="2"/>
      <c r="K27" s="2"/>
      <c r="L27" s="4"/>
    </row>
    <row r="28" spans="1:21" x14ac:dyDescent="0.3">
      <c r="A28" s="3" t="s">
        <v>33</v>
      </c>
      <c r="B28" s="2" t="s">
        <v>9</v>
      </c>
      <c r="C28" s="2">
        <v>2018</v>
      </c>
      <c r="D28" s="2">
        <v>31</v>
      </c>
      <c r="E28" s="2"/>
      <c r="F28" s="2"/>
      <c r="G28" s="2"/>
      <c r="H28" s="2"/>
      <c r="I28" s="2"/>
      <c r="J28" s="2"/>
      <c r="K28" s="2"/>
      <c r="L28" s="4"/>
    </row>
    <row r="29" spans="1:21" x14ac:dyDescent="0.3">
      <c r="A29" s="3" t="s">
        <v>33</v>
      </c>
      <c r="B29" s="2" t="s">
        <v>30</v>
      </c>
      <c r="C29" s="2">
        <v>2018</v>
      </c>
      <c r="D29" s="2">
        <v>1</v>
      </c>
      <c r="E29" s="2"/>
      <c r="F29" s="2"/>
      <c r="G29" s="2"/>
      <c r="H29" s="2"/>
      <c r="I29" s="2"/>
      <c r="J29" s="2"/>
      <c r="K29" s="2"/>
      <c r="L29" s="4"/>
    </row>
    <row r="30" spans="1:21" x14ac:dyDescent="0.3">
      <c r="A30" s="3" t="s">
        <v>33</v>
      </c>
      <c r="B30" s="2" t="s">
        <v>10</v>
      </c>
      <c r="C30" s="2">
        <v>2018</v>
      </c>
      <c r="D30" s="2">
        <v>10</v>
      </c>
      <c r="E30" s="2"/>
      <c r="F30" s="2"/>
      <c r="G30" s="2"/>
      <c r="H30" s="2"/>
      <c r="I30" s="2"/>
      <c r="J30" s="2"/>
      <c r="K30" s="2"/>
      <c r="L30" s="4"/>
    </row>
    <row r="31" spans="1:21" x14ac:dyDescent="0.3">
      <c r="A31" s="3" t="s">
        <v>34</v>
      </c>
      <c r="B31" s="2" t="s">
        <v>9</v>
      </c>
      <c r="C31" s="2">
        <v>2018</v>
      </c>
      <c r="D31" s="2">
        <v>12</v>
      </c>
      <c r="E31" s="2"/>
      <c r="F31" s="2"/>
      <c r="G31" s="2"/>
      <c r="H31" s="2"/>
      <c r="I31" s="2"/>
      <c r="J31" s="2"/>
      <c r="K31" s="2"/>
      <c r="L31" s="4"/>
    </row>
    <row r="32" spans="1:21" x14ac:dyDescent="0.3">
      <c r="A32" s="5" t="s">
        <v>35</v>
      </c>
      <c r="B32" s="6" t="s">
        <v>9</v>
      </c>
      <c r="C32" s="6">
        <v>2018</v>
      </c>
      <c r="D32" s="6">
        <v>15</v>
      </c>
      <c r="E32" s="6"/>
      <c r="F32" s="6"/>
      <c r="G32" s="6"/>
      <c r="H32" s="6"/>
      <c r="I32" s="6"/>
      <c r="J32" s="6"/>
      <c r="K32" s="6"/>
      <c r="L32" s="7"/>
    </row>
  </sheetData>
  <sortState ref="N3:U30">
    <sortCondition ref="P3:P30"/>
  </sortState>
  <dataConsolidate topLabels="1">
    <dataRefs count="1">
      <dataRef ref="N5:U15" sheet="Analysis_A"/>
    </dataRefs>
  </dataConsolidate>
  <mergeCells count="6">
    <mergeCell ref="A2:D2"/>
    <mergeCell ref="F2:H2"/>
    <mergeCell ref="J2:L2"/>
    <mergeCell ref="A1:L1"/>
    <mergeCell ref="W2:AC2"/>
    <mergeCell ref="N2:U2"/>
  </mergeCells>
  <pageMargins left="0.7" right="0.7" top="0.75" bottom="0.75" header="0.3" footer="0.3"/>
  <ignoredErrors>
    <ignoredError sqref="Y5:AC5 AC7 AC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U18"/>
  <sheetViews>
    <sheetView topLeftCell="I1" zoomScale="125" zoomScaleNormal="125" workbookViewId="0">
      <selection activeCell="P24" sqref="P24"/>
    </sheetView>
  </sheetViews>
  <sheetFormatPr defaultColWidth="11.5546875" defaultRowHeight="14.4" x14ac:dyDescent="0.3"/>
  <sheetData>
    <row r="2" spans="9:21" x14ac:dyDescent="0.3"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9:21" x14ac:dyDescent="0.3"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9:21" x14ac:dyDescent="0.3"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9:21" x14ac:dyDescent="0.3"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9:21" x14ac:dyDescent="0.3"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9:21" x14ac:dyDescent="0.3"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9:21" x14ac:dyDescent="0.3"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9:21" x14ac:dyDescent="0.3"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9:21" x14ac:dyDescent="0.3"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9:21" x14ac:dyDescent="0.3"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9:21" x14ac:dyDescent="0.3"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9:21" x14ac:dyDescent="0.3"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9:21" x14ac:dyDescent="0.3"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9:21" x14ac:dyDescent="0.3"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9:21" x14ac:dyDescent="0.3"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9:21" x14ac:dyDescent="0.3"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9:21" x14ac:dyDescent="0.3"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C1" zoomScale="125" zoomScaleNormal="125" workbookViewId="0">
      <selection activeCell="N21" sqref="N21"/>
    </sheetView>
  </sheetViews>
  <sheetFormatPr defaultColWidth="8.77734375" defaultRowHeight="14.4" x14ac:dyDescent="0.3"/>
  <cols>
    <col min="5" max="5" width="3.77734375" customWidth="1"/>
    <col min="9" max="9" width="3.44140625" customWidth="1"/>
  </cols>
  <sheetData>
    <row r="1" spans="1:21" x14ac:dyDescent="0.3">
      <c r="A1" s="16" t="s">
        <v>40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21" x14ac:dyDescent="0.3">
      <c r="A2" s="17" t="s">
        <v>36</v>
      </c>
      <c r="B2" s="17"/>
      <c r="C2" s="17"/>
      <c r="D2" s="17"/>
      <c r="F2" s="17" t="s">
        <v>39</v>
      </c>
      <c r="G2" s="17"/>
      <c r="H2" s="17"/>
      <c r="J2" s="17" t="s">
        <v>38</v>
      </c>
      <c r="K2" s="17"/>
      <c r="L2" s="17"/>
      <c r="N2" s="16" t="s">
        <v>47</v>
      </c>
      <c r="O2" s="16"/>
      <c r="P2" s="16"/>
      <c r="Q2" s="16"/>
      <c r="R2" s="16"/>
      <c r="S2" s="16"/>
      <c r="T2" s="16"/>
      <c r="U2" s="16"/>
    </row>
    <row r="4" spans="1:21" x14ac:dyDescent="0.3">
      <c r="A4" t="s">
        <v>3</v>
      </c>
      <c r="B4" t="s">
        <v>2</v>
      </c>
      <c r="C4" t="s">
        <v>0</v>
      </c>
      <c r="D4" t="s">
        <v>8</v>
      </c>
      <c r="F4" t="s">
        <v>2</v>
      </c>
      <c r="G4" t="s">
        <v>0</v>
      </c>
      <c r="H4" t="s">
        <v>8</v>
      </c>
      <c r="J4" t="s">
        <v>2</v>
      </c>
      <c r="K4" t="s">
        <v>0</v>
      </c>
      <c r="L4" t="s">
        <v>8</v>
      </c>
      <c r="N4" t="s">
        <v>3</v>
      </c>
      <c r="O4" t="s">
        <v>2</v>
      </c>
      <c r="P4" t="s">
        <v>0</v>
      </c>
      <c r="Q4" t="s">
        <v>4</v>
      </c>
      <c r="R4" t="s">
        <v>5</v>
      </c>
      <c r="S4" t="s">
        <v>6</v>
      </c>
      <c r="T4" t="s">
        <v>7</v>
      </c>
      <c r="U4" t="s">
        <v>8</v>
      </c>
    </row>
    <row r="5" spans="1:21" x14ac:dyDescent="0.3">
      <c r="A5" t="s">
        <v>1</v>
      </c>
      <c r="B5" t="s">
        <v>9</v>
      </c>
      <c r="C5">
        <v>1931</v>
      </c>
      <c r="D5">
        <v>0</v>
      </c>
      <c r="F5" t="s">
        <v>10</v>
      </c>
      <c r="G5">
        <v>1931</v>
      </c>
      <c r="H5">
        <v>0</v>
      </c>
      <c r="J5" t="s">
        <v>10</v>
      </c>
      <c r="K5">
        <v>1931</v>
      </c>
      <c r="L5">
        <v>0</v>
      </c>
      <c r="N5" t="s">
        <v>1</v>
      </c>
      <c r="O5" t="s">
        <v>10</v>
      </c>
      <c r="P5">
        <v>1931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1</v>
      </c>
      <c r="B6" t="s">
        <v>10</v>
      </c>
      <c r="C6">
        <v>1931</v>
      </c>
      <c r="D6">
        <v>0</v>
      </c>
      <c r="F6" t="s">
        <v>11</v>
      </c>
      <c r="G6">
        <v>1931</v>
      </c>
      <c r="H6">
        <v>0</v>
      </c>
      <c r="J6" t="s">
        <v>11</v>
      </c>
      <c r="K6">
        <v>1931</v>
      </c>
      <c r="L6">
        <v>0</v>
      </c>
      <c r="N6" t="s">
        <v>1</v>
      </c>
      <c r="O6" t="s">
        <v>11</v>
      </c>
      <c r="P6">
        <v>1931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1</v>
      </c>
      <c r="B7" t="s">
        <v>11</v>
      </c>
      <c r="C7">
        <v>1931</v>
      </c>
      <c r="D7">
        <v>0</v>
      </c>
      <c r="F7" t="s">
        <v>10</v>
      </c>
      <c r="G7">
        <v>1931</v>
      </c>
      <c r="H7">
        <v>0</v>
      </c>
      <c r="J7" t="s">
        <v>10</v>
      </c>
      <c r="K7">
        <v>2018</v>
      </c>
      <c r="L7">
        <v>15</v>
      </c>
      <c r="N7" t="s">
        <v>33</v>
      </c>
      <c r="O7" t="s">
        <v>10</v>
      </c>
      <c r="P7">
        <v>1931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12</v>
      </c>
      <c r="B8" t="s">
        <v>9</v>
      </c>
      <c r="C8">
        <v>1931</v>
      </c>
      <c r="D8">
        <v>58</v>
      </c>
      <c r="F8" t="s">
        <v>10</v>
      </c>
      <c r="G8">
        <v>2018</v>
      </c>
      <c r="H8">
        <v>5</v>
      </c>
      <c r="J8" t="s">
        <v>11</v>
      </c>
      <c r="K8">
        <v>2018</v>
      </c>
      <c r="L8">
        <v>1</v>
      </c>
      <c r="N8" t="s">
        <v>1</v>
      </c>
      <c r="O8" t="s">
        <v>10</v>
      </c>
      <c r="P8">
        <v>2018</v>
      </c>
      <c r="Q8">
        <v>2</v>
      </c>
      <c r="R8">
        <v>3</v>
      </c>
      <c r="S8">
        <v>0</v>
      </c>
      <c r="T8">
        <v>0</v>
      </c>
      <c r="U8">
        <v>5</v>
      </c>
    </row>
    <row r="9" spans="1:21" x14ac:dyDescent="0.3">
      <c r="A9" t="s">
        <v>28</v>
      </c>
      <c r="B9" t="s">
        <v>9</v>
      </c>
      <c r="C9">
        <v>1931</v>
      </c>
      <c r="D9">
        <v>0</v>
      </c>
      <c r="F9" t="s">
        <v>11</v>
      </c>
      <c r="G9">
        <v>2018</v>
      </c>
      <c r="H9">
        <v>1</v>
      </c>
      <c r="N9" t="s">
        <v>1</v>
      </c>
      <c r="O9" t="s">
        <v>11</v>
      </c>
      <c r="P9">
        <v>2018</v>
      </c>
      <c r="Q9">
        <v>1</v>
      </c>
      <c r="R9">
        <v>0</v>
      </c>
      <c r="S9">
        <v>0</v>
      </c>
      <c r="T9">
        <v>0</v>
      </c>
      <c r="U9">
        <v>1</v>
      </c>
    </row>
    <row r="10" spans="1:21" x14ac:dyDescent="0.3">
      <c r="A10" t="s">
        <v>29</v>
      </c>
      <c r="B10" t="s">
        <v>9</v>
      </c>
      <c r="C10">
        <v>1931</v>
      </c>
      <c r="D10">
        <v>34</v>
      </c>
      <c r="F10" t="s">
        <v>10</v>
      </c>
      <c r="G10">
        <v>2018</v>
      </c>
      <c r="H10">
        <v>10</v>
      </c>
      <c r="N10" t="s">
        <v>33</v>
      </c>
      <c r="O10" t="s">
        <v>10</v>
      </c>
      <c r="P10">
        <v>2018</v>
      </c>
      <c r="Q10">
        <v>10</v>
      </c>
      <c r="R10">
        <v>0</v>
      </c>
      <c r="S10">
        <v>0</v>
      </c>
      <c r="T10">
        <v>0</v>
      </c>
      <c r="U10">
        <v>10</v>
      </c>
    </row>
    <row r="11" spans="1:21" x14ac:dyDescent="0.3">
      <c r="A11" t="s">
        <v>29</v>
      </c>
      <c r="B11" t="s">
        <v>30</v>
      </c>
      <c r="C11">
        <v>1931</v>
      </c>
      <c r="D11">
        <v>0</v>
      </c>
    </row>
    <row r="12" spans="1:21" x14ac:dyDescent="0.3">
      <c r="A12" t="s">
        <v>31</v>
      </c>
      <c r="B12" t="s">
        <v>9</v>
      </c>
      <c r="C12">
        <v>1931</v>
      </c>
      <c r="D12">
        <v>40</v>
      </c>
    </row>
    <row r="13" spans="1:21" x14ac:dyDescent="0.3">
      <c r="A13" t="s">
        <v>32</v>
      </c>
      <c r="B13" t="s">
        <v>9</v>
      </c>
      <c r="C13">
        <v>1931</v>
      </c>
      <c r="D13">
        <v>0</v>
      </c>
      <c r="N13" s="16" t="s">
        <v>48</v>
      </c>
      <c r="O13" s="16"/>
      <c r="P13" s="16"/>
      <c r="Q13" s="16"/>
      <c r="R13" s="16"/>
      <c r="S13" s="16"/>
      <c r="T13" s="16"/>
      <c r="U13" s="16"/>
    </row>
    <row r="14" spans="1:21" x14ac:dyDescent="0.3">
      <c r="A14" t="s">
        <v>33</v>
      </c>
      <c r="B14" t="s">
        <v>9</v>
      </c>
      <c r="C14">
        <v>1931</v>
      </c>
      <c r="D14">
        <v>38</v>
      </c>
    </row>
    <row r="15" spans="1:21" x14ac:dyDescent="0.3">
      <c r="A15" t="s">
        <v>33</v>
      </c>
      <c r="B15" t="s">
        <v>30</v>
      </c>
      <c r="C15">
        <v>1931</v>
      </c>
      <c r="D15">
        <v>0</v>
      </c>
      <c r="O15" t="s">
        <v>2</v>
      </c>
      <c r="P15" t="s">
        <v>0</v>
      </c>
      <c r="Q15" t="s">
        <v>43</v>
      </c>
      <c r="R15" t="s">
        <v>44</v>
      </c>
      <c r="U15" t="s">
        <v>8</v>
      </c>
    </row>
    <row r="16" spans="1:21" x14ac:dyDescent="0.3">
      <c r="A16" t="s">
        <v>33</v>
      </c>
      <c r="B16" t="s">
        <v>10</v>
      </c>
      <c r="C16">
        <v>1931</v>
      </c>
      <c r="D16">
        <v>0</v>
      </c>
      <c r="O16" t="s">
        <v>10</v>
      </c>
      <c r="P16">
        <v>2018</v>
      </c>
      <c r="Q16">
        <v>12</v>
      </c>
      <c r="R16">
        <v>3</v>
      </c>
      <c r="U16">
        <f>SUM(Q16:T16)</f>
        <v>15</v>
      </c>
    </row>
    <row r="17" spans="1:21" x14ac:dyDescent="0.3">
      <c r="A17" t="s">
        <v>34</v>
      </c>
      <c r="B17" t="s">
        <v>9</v>
      </c>
      <c r="C17">
        <v>1931</v>
      </c>
      <c r="D17">
        <v>29</v>
      </c>
      <c r="O17" t="s">
        <v>11</v>
      </c>
      <c r="P17">
        <v>2018</v>
      </c>
      <c r="Q17">
        <v>1</v>
      </c>
      <c r="R17">
        <v>0</v>
      </c>
      <c r="S17">
        <v>0</v>
      </c>
      <c r="T17">
        <v>0</v>
      </c>
      <c r="U17">
        <f>SUM(Q17:T17)</f>
        <v>1</v>
      </c>
    </row>
    <row r="18" spans="1:21" x14ac:dyDescent="0.3">
      <c r="A18" t="s">
        <v>35</v>
      </c>
      <c r="B18" t="s">
        <v>9</v>
      </c>
      <c r="C18">
        <v>1931</v>
      </c>
      <c r="D18">
        <v>22</v>
      </c>
    </row>
    <row r="19" spans="1:21" x14ac:dyDescent="0.3">
      <c r="A19" t="s">
        <v>1</v>
      </c>
      <c r="B19" t="s">
        <v>9</v>
      </c>
      <c r="C19">
        <v>2018</v>
      </c>
      <c r="D19">
        <v>1</v>
      </c>
    </row>
    <row r="20" spans="1:21" x14ac:dyDescent="0.3">
      <c r="A20" t="s">
        <v>1</v>
      </c>
      <c r="B20" t="s">
        <v>10</v>
      </c>
      <c r="C20">
        <v>2018</v>
      </c>
      <c r="D20">
        <v>5</v>
      </c>
    </row>
    <row r="21" spans="1:21" x14ac:dyDescent="0.3">
      <c r="A21" t="s">
        <v>1</v>
      </c>
      <c r="B21" t="s">
        <v>11</v>
      </c>
      <c r="C21">
        <v>2018</v>
      </c>
      <c r="D21">
        <v>1</v>
      </c>
    </row>
    <row r="22" spans="1:21" x14ac:dyDescent="0.3">
      <c r="A22" t="s">
        <v>12</v>
      </c>
      <c r="B22" t="s">
        <v>9</v>
      </c>
      <c r="C22">
        <v>2018</v>
      </c>
      <c r="D22">
        <v>14</v>
      </c>
    </row>
    <row r="23" spans="1:21" x14ac:dyDescent="0.3">
      <c r="A23" t="s">
        <v>28</v>
      </c>
      <c r="B23" t="s">
        <v>9</v>
      </c>
      <c r="C23">
        <v>2018</v>
      </c>
      <c r="D23">
        <v>1</v>
      </c>
    </row>
    <row r="24" spans="1:21" x14ac:dyDescent="0.3">
      <c r="A24" t="s">
        <v>29</v>
      </c>
      <c r="B24" t="s">
        <v>9</v>
      </c>
      <c r="C24">
        <v>2018</v>
      </c>
      <c r="D24">
        <v>22</v>
      </c>
    </row>
    <row r="25" spans="1:21" x14ac:dyDescent="0.3">
      <c r="A25" t="s">
        <v>29</v>
      </c>
      <c r="B25" t="s">
        <v>30</v>
      </c>
      <c r="C25">
        <v>2018</v>
      </c>
      <c r="D25">
        <v>1</v>
      </c>
    </row>
    <row r="26" spans="1:21" x14ac:dyDescent="0.3">
      <c r="A26" t="s">
        <v>31</v>
      </c>
      <c r="B26" t="s">
        <v>9</v>
      </c>
      <c r="C26">
        <v>2018</v>
      </c>
      <c r="D26">
        <v>10</v>
      </c>
    </row>
    <row r="27" spans="1:21" x14ac:dyDescent="0.3">
      <c r="A27" t="s">
        <v>32</v>
      </c>
      <c r="B27" t="s">
        <v>9</v>
      </c>
      <c r="C27">
        <v>2018</v>
      </c>
      <c r="D27">
        <v>1</v>
      </c>
    </row>
    <row r="28" spans="1:21" x14ac:dyDescent="0.3">
      <c r="A28" t="s">
        <v>33</v>
      </c>
      <c r="B28" t="s">
        <v>9</v>
      </c>
      <c r="C28">
        <v>2018</v>
      </c>
      <c r="D28">
        <v>31</v>
      </c>
    </row>
    <row r="29" spans="1:21" x14ac:dyDescent="0.3">
      <c r="A29" t="s">
        <v>33</v>
      </c>
      <c r="B29" t="s">
        <v>30</v>
      </c>
      <c r="C29">
        <v>2018</v>
      </c>
      <c r="D29">
        <v>1</v>
      </c>
    </row>
    <row r="30" spans="1:21" x14ac:dyDescent="0.3">
      <c r="A30" t="s">
        <v>33</v>
      </c>
      <c r="B30" t="s">
        <v>10</v>
      </c>
      <c r="C30">
        <v>2018</v>
      </c>
      <c r="D30">
        <v>10</v>
      </c>
    </row>
    <row r="31" spans="1:21" x14ac:dyDescent="0.3">
      <c r="A31" t="s">
        <v>34</v>
      </c>
      <c r="B31" t="s">
        <v>9</v>
      </c>
      <c r="C31">
        <v>2018</v>
      </c>
      <c r="D31">
        <v>12</v>
      </c>
    </row>
    <row r="32" spans="1:21" x14ac:dyDescent="0.3">
      <c r="A32" t="s">
        <v>35</v>
      </c>
      <c r="B32" t="s">
        <v>9</v>
      </c>
      <c r="C32">
        <v>2018</v>
      </c>
      <c r="D32">
        <v>15</v>
      </c>
    </row>
  </sheetData>
  <sortState ref="N5:U32">
    <sortCondition ref="P5:P32"/>
  </sortState>
  <dataConsolidate topLabels="1">
    <dataRefs count="2">
      <dataRef ref="F5:H10" sheet="Analysis_Pa"/>
      <dataRef ref="N8:U10" sheet="Analysis_Pa"/>
    </dataRefs>
  </dataConsolidate>
  <mergeCells count="6">
    <mergeCell ref="N13:U13"/>
    <mergeCell ref="A2:D2"/>
    <mergeCell ref="F2:H2"/>
    <mergeCell ref="J2:L2"/>
    <mergeCell ref="A1:L1"/>
    <mergeCell ref="N2:U2"/>
  </mergeCells>
  <pageMargins left="0.7" right="0.7" top="0.75" bottom="0.75" header="0.3" footer="0.3"/>
  <ignoredErrors>
    <ignoredError sqref="U16:U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Diameter_Class_Info</vt:lpstr>
      <vt:lpstr>Total_Tree_Counts</vt:lpstr>
      <vt:lpstr>Analysis_A</vt:lpstr>
      <vt:lpstr>Percent_Pie_A</vt:lpstr>
      <vt:lpstr>Analysis_Pa</vt:lpstr>
      <vt:lpstr>Count_A</vt:lpstr>
      <vt:lpstr>Diameter_Counts_A</vt:lpstr>
      <vt:lpstr>Count_Pa</vt:lpstr>
      <vt:lpstr>Diameter_Counts_Pa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Paschos</dc:creator>
  <cp:lastModifiedBy>Thomas Paschos</cp:lastModifiedBy>
  <dcterms:created xsi:type="dcterms:W3CDTF">2018-09-14T20:01:35Z</dcterms:created>
  <dcterms:modified xsi:type="dcterms:W3CDTF">2018-09-18T17:40:55Z</dcterms:modified>
</cp:coreProperties>
</file>