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Inputs" sheetId="2" r:id="rId2"/>
    <sheet name="Categories" sheetId="3" r:id="rId3"/>
    <sheet name="Receipts" sheetId="4" r:id="rId4"/>
    <sheet name="Disbursements" sheetId="5" r:id="rId5"/>
    <sheet name="Calendar" sheetId="6" r:id="rId6"/>
    <sheet name="Forecast" sheetId="7" r:id="rId7"/>
    <sheet name="Dashboard" sheetId="8" r:id="rId8"/>
    <sheet name="Assumptions" sheetId="9" r:id="rId9"/>
    <sheet name="Pitch (for Recruiters)" sheetId="10" r:id="rId10"/>
  </sheets>
  <calcPr calcId="124519" fullCalcOnLoad="1"/>
</workbook>
</file>

<file path=xl/sharedStrings.xml><?xml version="1.0" encoding="utf-8"?>
<sst xmlns="http://schemas.openxmlformats.org/spreadsheetml/2006/main" count="93" uniqueCount="75">
  <si>
    <t>13-Week Direct Cash Flow — H&amp;M Format Template (Blank)</t>
  </si>
  <si>
    <t>How to use:
1) Inputs → Set Company, Currency, Opening Cash, Start Date (Monday), Min Cash, Scenario Factors.
2) Receipts &amp; Disbursements → Enter lines (Date, Category, Amount, Probability). Expected amounts auto-calc.
3) Forecast (13 weeks) &amp; Dashboard update automatically.
4) Pitch sheet gives a 1-minute summary template.</t>
  </si>
  <si>
    <t>Inputs</t>
  </si>
  <si>
    <t>Company</t>
  </si>
  <si>
    <t>Your Company Name</t>
  </si>
  <si>
    <t>Currency / Unit</t>
  </si>
  <si>
    <t>INR lakh</t>
  </si>
  <si>
    <t>Opening Cash (SEK m)</t>
  </si>
  <si>
    <t>Start Date (Week 1 begins, Monday)</t>
  </si>
  <si>
    <t>Min Cash Threshold (SEK m)</t>
  </si>
  <si>
    <t>Scenario — Receipts Factor</t>
  </si>
  <si>
    <t>Scenario — Disbursements Factor</t>
  </si>
  <si>
    <t>Receipt Categories</t>
  </si>
  <si>
    <t>Sales Receipts</t>
  </si>
  <si>
    <t>Other Income</t>
  </si>
  <si>
    <t>Disbursement Categories</t>
  </si>
  <si>
    <t>Payroll</t>
  </si>
  <si>
    <t>Vendors</t>
  </si>
  <si>
    <t>Rent &amp; Utilities</t>
  </si>
  <si>
    <t>Other</t>
  </si>
  <si>
    <t>Receipts (Expected Cash In)</t>
  </si>
  <si>
    <t>Date</t>
  </si>
  <si>
    <t>Customer/Source</t>
  </si>
  <si>
    <t>Category</t>
  </si>
  <si>
    <t>Amount (SEK m)</t>
  </si>
  <si>
    <t>Probability %</t>
  </si>
  <si>
    <t>Expected Amount (SEK m)</t>
  </si>
  <si>
    <t>Disbursements (Expected Cash Out)</t>
  </si>
  <si>
    <t>Vendor/Payee</t>
  </si>
  <si>
    <t>Week</t>
  </si>
  <si>
    <t>Start Date</t>
  </si>
  <si>
    <t>End Date</t>
  </si>
  <si>
    <t>Week #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</si>
  <si>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</si>
  <si>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</si>
  <si>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</si>
  <si>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</si>
  <si>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</si>
  <si>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</si>
  <si>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</si>
  <si>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</si>
  <si>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</si>
  <si>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</si>
  <si>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</si>
  <si>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</si>
  <si>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</si>
  <si>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13-Week Cash Flow Forecast (Direct Method) — H&amp;M format</t>
  </si>
  <si>
    <t>Week Start</t>
  </si>
  <si>
    <t>Week End</t>
  </si>
  <si>
    <t>Receipts (SEK m)</t>
  </si>
  <si>
    <t xml:space="preserve">  Sales Receipts</t>
  </si>
  <si>
    <t xml:space="preserve">  Other Income</t>
  </si>
  <si>
    <t>Total Receipts</t>
  </si>
  <si>
    <t>Disbursements (SEK m)</t>
  </si>
  <si>
    <t xml:space="preserve">  Payroll</t>
  </si>
  <si>
    <t xml:space="preserve">  Vendors</t>
  </si>
  <si>
    <t xml:space="preserve">  Rent &amp; Utilities</t>
  </si>
  <si>
    <t xml:space="preserve">  Other</t>
  </si>
  <si>
    <t>Total Disbursements</t>
  </si>
  <si>
    <t>Net Cash Flow</t>
  </si>
  <si>
    <t>Ending Cash</t>
  </si>
  <si>
    <t>Red cells in Ending Cash mean balance is below Min Cash Threshold (Inputs).</t>
  </si>
  <si>
    <t>Dashboard</t>
  </si>
  <si>
    <t>Key KPIs (auto)</t>
  </si>
  <si>
    <t>Opening Cash (Week 1, SEK m)</t>
  </si>
  <si>
    <t>Minimum Ending Cash (13 wks, SEK m)</t>
  </si>
  <si>
    <t>Lowest-Week #</t>
  </si>
  <si>
    <t>Total Receipts (13 wks, SEK m)</t>
  </si>
  <si>
    <t>Total Disbursements (13 wks, SEK m)</t>
  </si>
  <si>
    <t>Net Change (13 wks, SEK m)</t>
  </si>
  <si>
    <t>Assumptions (Template)</t>
  </si>
  <si>
    <t>• Direct cash view using weekly buckets from Inputs sheet.</t>
  </si>
  <si>
    <t>• Expected = Amount × Probability × Scenario Factor.</t>
  </si>
  <si>
    <t>One-minute Pitch (Template)</t>
  </si>
  <si>
    <t>Built a 13-week direct cash flow aligned to public reporting; scenario toggles; KPI dashboard; low-cash flags.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</si>
</sst>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yyyy-mm-dd"/>
    <numFmt numFmtId="166" formatCode="#,##0.0"/>
    <numFmt numFmtId="167" formatCode="0%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4" fillId="0" borderId="0" xfId="0" applyFont="1"/>
  </cellXfs>
  <cellStyles count="1">
    <cellStyle name="Normal" xfId="0" builtinId="0"/>
  </cellStyles>
  <dxfs count="1">
    <dxf>
      <fill>
        <patternFill>
          <bgColor rgb="FFFDE9E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Ending Cash (13 Weeks)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Ending Cash</c:v>
          </c:tx>
          <c:marker>
            <c:symbol val="circle"/>
            <c:size val="5"/>
          </c:marker>
          <c:cat>
            <c:numRef>
              <c:f>Forecast!$B$2:$N$2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cat>
          <c:val>
            <c:numRef>
              <c:f>Forecast!$B$20:$N$20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Start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SEK 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Receipts vs Disbursements (Weekly)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Receipts</c:v>
          </c:tx>
          <c:cat>
            <c:numRef>
              <c:f>Forecast!$B$2:$N$2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cat>
          <c:val>
            <c:numRef>
              <c:f>Forecast!$B$10:$N$10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Disbursements</c:v>
          </c:tx>
          <c:cat>
            <c:numRef>
              <c:f>Forecast!$B$2:$N$2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cat>
          <c:val>
            <c:numRef>
              <c:f>Forecast!$B$17:$N$17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Start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SEK m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5</xdr:col>
      <xdr:colOff>752475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13</xdr:col>
      <xdr:colOff>971550</xdr:colOff>
      <xdr:row>28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Receipts" displayName="Receipts" ref="A2:F202" totalsRowShown="0">
  <autoFilter ref="A2:F202"/>
  <tableColumns count="6">
    <tableColumn id="1" name="Date"/>
    <tableColumn id="2" name="Customer/Source"/>
    <tableColumn id="3" name="Category"/>
    <tableColumn id="4" name="Amount (SEK m)"/>
    <tableColumn id="5" name="Probability %"/>
    <tableColumn id="6" name="Expected Amount (SEK m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Disbursements" displayName="Disbursements" ref="A2:F202" totalsRowShown="0">
  <autoFilter ref="A2:F202"/>
  <tableColumns count="6">
    <tableColumn id="1" name="Date"/>
    <tableColumn id="2" name="Vendor/Payee"/>
    <tableColumn id="3" name="Category"/>
    <tableColumn id="4" name="Amount (SEK m)"/>
    <tableColumn id="5" name="Probability %"/>
    <tableColumn id="6" name="Expected Amount (SEK m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/>
  </sheetViews>
  <sheetFormatPr defaultRowHeight="15"/>
  <cols>
    <col min="1" max="1" width="110.7109375" customWidth="1"/>
  </cols>
  <sheetData>
    <row r="1" spans="1:1">
      <c r="A1" s="1" t="s">
        <v>0</v>
      </c>
    </row>
    <row r="3" spans="1:1">
      <c r="A3" s="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cols>
    <col min="1" max="1" width="110.7109375" customWidth="1"/>
  </cols>
  <sheetData>
    <row r="1" spans="1:1">
      <c r="A1" s="1" t="s">
        <v>73</v>
      </c>
    </row>
    <row r="3" spans="1:1">
      <c r="A3" s="9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cols>
    <col min="1" max="1" width="32.7109375" customWidth="1"/>
    <col min="2" max="2" width="24.7109375" customWidth="1"/>
  </cols>
  <sheetData>
    <row r="1" spans="1:2">
      <c r="A1" s="3" t="s">
        <v>2</v>
      </c>
    </row>
    <row r="3" spans="1:2">
      <c r="A3" s="4" t="s">
        <v>3</v>
      </c>
      <c r="B3" t="s">
        <v>4</v>
      </c>
    </row>
    <row r="4" spans="1:2">
      <c r="A4" s="4" t="s">
        <v>5</v>
      </c>
      <c r="B4" t="s">
        <v>6</v>
      </c>
    </row>
    <row r="5" spans="1:2">
      <c r="A5" s="4" t="s">
        <v>7</v>
      </c>
      <c r="B5" s="5">
        <v>0</v>
      </c>
    </row>
    <row r="6" spans="1:2">
      <c r="A6" s="4" t="s">
        <v>8</v>
      </c>
      <c r="B6" s="6">
        <v>45894</v>
      </c>
    </row>
    <row r="7" spans="1:2">
      <c r="A7" s="4" t="s">
        <v>9</v>
      </c>
      <c r="B7" s="5">
        <v>0</v>
      </c>
    </row>
    <row r="9" spans="1:2">
      <c r="A9" s="4" t="s">
        <v>10</v>
      </c>
      <c r="B9" s="7">
        <v>1</v>
      </c>
    </row>
    <row r="10" spans="1:2">
      <c r="A10" s="4" t="s">
        <v>11</v>
      </c>
      <c r="B10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2" width="30.7109375" customWidth="1"/>
  </cols>
  <sheetData>
    <row r="1" spans="1:2">
      <c r="A1" s="4" t="s">
        <v>12</v>
      </c>
      <c r="B1" s="4" t="s">
        <v>15</v>
      </c>
    </row>
    <row r="2" spans="1:2">
      <c r="A2" t="s">
        <v>13</v>
      </c>
      <c r="B2" t="s">
        <v>16</v>
      </c>
    </row>
    <row r="3" spans="1:2">
      <c r="A3" t="s">
        <v>14</v>
      </c>
      <c r="B3" t="s">
        <v>17</v>
      </c>
    </row>
    <row r="4" spans="1:2">
      <c r="B4" t="s">
        <v>18</v>
      </c>
    </row>
    <row r="5" spans="1:2">
      <c r="B5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2"/>
  <sheetViews>
    <sheetView workbookViewId="0"/>
  </sheetViews>
  <sheetFormatPr defaultRowHeight="15"/>
  <cols>
    <col min="1" max="6" width="22.7109375" customWidth="1"/>
  </cols>
  <sheetData>
    <row r="1" spans="1:6">
      <c r="A1" s="3" t="s">
        <v>20</v>
      </c>
    </row>
    <row r="2" spans="1:6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</row>
    <row r="3" spans="1:6">
      <c r="A3" s="6"/>
      <c r="D3" s="7">
        <v>0</v>
      </c>
      <c r="E3" s="8">
        <v>1</v>
      </c>
      <c r="F3" s="7">
        <f>IFERROR(D3*E3*Inputs!$B$9,0)</f>
        <v>0</v>
      </c>
    </row>
    <row r="4" spans="1:6">
      <c r="A4" s="6"/>
      <c r="D4" s="7">
        <v>0</v>
      </c>
      <c r="E4" s="8">
        <v>1</v>
      </c>
      <c r="F4" s="7">
        <f>IFERROR(D4*E4*Inputs!$B$9,0)</f>
        <v>0</v>
      </c>
    </row>
    <row r="5" spans="1:6">
      <c r="A5" s="6"/>
      <c r="D5" s="7">
        <v>0</v>
      </c>
      <c r="E5" s="8">
        <v>1</v>
      </c>
      <c r="F5" s="7">
        <f>IFERROR(D5*E5*Inputs!$B$9,0)</f>
        <v>0</v>
      </c>
    </row>
    <row r="6" spans="1:6">
      <c r="A6" s="6"/>
      <c r="D6" s="7">
        <v>0</v>
      </c>
      <c r="E6" s="8">
        <v>1</v>
      </c>
      <c r="F6" s="7">
        <f>IFERROR(D6*E6*Inputs!$B$9,0)</f>
        <v>0</v>
      </c>
    </row>
    <row r="7" spans="1:6">
      <c r="A7" s="6"/>
      <c r="D7" s="7">
        <v>0</v>
      </c>
      <c r="E7" s="8">
        <v>1</v>
      </c>
      <c r="F7" s="7">
        <f>IFERROR(D7*E7*Inputs!$B$9,0)</f>
        <v>0</v>
      </c>
    </row>
    <row r="8" spans="1:6">
      <c r="A8" s="6"/>
      <c r="D8" s="7">
        <v>0</v>
      </c>
      <c r="E8" s="8">
        <v>1</v>
      </c>
      <c r="F8" s="7">
        <f>IFERROR(D8*E8*Inputs!$B$9,0)</f>
        <v>0</v>
      </c>
    </row>
    <row r="9" spans="1:6">
      <c r="A9" s="6"/>
      <c r="D9" s="7">
        <v>0</v>
      </c>
      <c r="E9" s="8">
        <v>1</v>
      </c>
      <c r="F9" s="7">
        <f>IFERROR(D9*E9*Inputs!$B$9,0)</f>
        <v>0</v>
      </c>
    </row>
    <row r="10" spans="1:6">
      <c r="A10" s="6"/>
      <c r="D10" s="7">
        <v>0</v>
      </c>
      <c r="E10" s="8">
        <v>1</v>
      </c>
      <c r="F10" s="7">
        <f>IFERROR(D10*E10*Inputs!$B$9,0)</f>
        <v>0</v>
      </c>
    </row>
    <row r="11" spans="1:6">
      <c r="A11" s="6"/>
      <c r="D11" s="7">
        <v>0</v>
      </c>
      <c r="E11" s="8">
        <v>1</v>
      </c>
      <c r="F11" s="7">
        <f>IFERROR(D11*E11*Inputs!$B$9,0)</f>
        <v>0</v>
      </c>
    </row>
    <row r="12" spans="1:6">
      <c r="A12" s="6"/>
      <c r="D12" s="7">
        <v>0</v>
      </c>
      <c r="E12" s="8">
        <v>1</v>
      </c>
      <c r="F12" s="7">
        <f>IFERROR(D12*E12*Inputs!$B$9,0)</f>
        <v>0</v>
      </c>
    </row>
    <row r="13" spans="1:6">
      <c r="A13" s="6"/>
      <c r="D13" s="7">
        <v>0</v>
      </c>
      <c r="E13" s="8">
        <v>1</v>
      </c>
      <c r="F13" s="7">
        <f>IFERROR(D13*E13*Inputs!$B$9,0)</f>
        <v>0</v>
      </c>
    </row>
    <row r="14" spans="1:6">
      <c r="A14" s="6"/>
      <c r="D14" s="7">
        <v>0</v>
      </c>
      <c r="E14" s="8">
        <v>1</v>
      </c>
      <c r="F14" s="7">
        <f>IFERROR(D14*E14*Inputs!$B$9,0)</f>
        <v>0</v>
      </c>
    </row>
    <row r="15" spans="1:6">
      <c r="A15" s="6"/>
      <c r="D15" s="7">
        <v>0</v>
      </c>
      <c r="E15" s="8">
        <v>1</v>
      </c>
      <c r="F15" s="7">
        <f>IFERROR(D15*E15*Inputs!$B$9,0)</f>
        <v>0</v>
      </c>
    </row>
    <row r="16" spans="1:6">
      <c r="A16" s="6"/>
      <c r="D16" s="7">
        <v>0</v>
      </c>
      <c r="E16" s="8">
        <v>1</v>
      </c>
      <c r="F16" s="7">
        <f>IFERROR(D16*E16*Inputs!$B$9,0)</f>
        <v>0</v>
      </c>
    </row>
    <row r="17" spans="1:6">
      <c r="A17" s="6"/>
      <c r="D17" s="7">
        <v>0</v>
      </c>
      <c r="E17" s="8">
        <v>1</v>
      </c>
      <c r="F17" s="7">
        <f>IFERROR(D17*E17*Inputs!$B$9,0)</f>
        <v>0</v>
      </c>
    </row>
    <row r="18" spans="1:6">
      <c r="A18" s="6"/>
      <c r="D18" s="7">
        <v>0</v>
      </c>
      <c r="E18" s="8">
        <v>1</v>
      </c>
      <c r="F18" s="7">
        <f>IFERROR(D18*E18*Inputs!$B$9,0)</f>
        <v>0</v>
      </c>
    </row>
    <row r="19" spans="1:6">
      <c r="A19" s="6"/>
      <c r="D19" s="7">
        <v>0</v>
      </c>
      <c r="E19" s="8">
        <v>1</v>
      </c>
      <c r="F19" s="7">
        <f>IFERROR(D19*E19*Inputs!$B$9,0)</f>
        <v>0</v>
      </c>
    </row>
    <row r="20" spans="1:6">
      <c r="A20" s="6"/>
      <c r="D20" s="7">
        <v>0</v>
      </c>
      <c r="E20" s="8">
        <v>1</v>
      </c>
      <c r="F20" s="7">
        <f>IFERROR(D20*E20*Inputs!$B$9,0)</f>
        <v>0</v>
      </c>
    </row>
    <row r="21" spans="1:6">
      <c r="A21" s="6"/>
      <c r="D21" s="7">
        <v>0</v>
      </c>
      <c r="E21" s="8">
        <v>1</v>
      </c>
      <c r="F21" s="7">
        <f>IFERROR(D21*E21*Inputs!$B$9,0)</f>
        <v>0</v>
      </c>
    </row>
    <row r="22" spans="1:6">
      <c r="A22" s="6"/>
      <c r="D22" s="7">
        <v>0</v>
      </c>
      <c r="E22" s="8">
        <v>1</v>
      </c>
      <c r="F22" s="7">
        <f>IFERROR(D22*E22*Inputs!$B$9,0)</f>
        <v>0</v>
      </c>
    </row>
    <row r="23" spans="1:6">
      <c r="A23" s="6"/>
      <c r="D23" s="7">
        <v>0</v>
      </c>
      <c r="E23" s="8">
        <v>1</v>
      </c>
      <c r="F23" s="7">
        <f>IFERROR(D23*E23*Inputs!$B$9,0)</f>
        <v>0</v>
      </c>
    </row>
    <row r="24" spans="1:6">
      <c r="A24" s="6"/>
      <c r="D24" s="7">
        <v>0</v>
      </c>
      <c r="E24" s="8">
        <v>1</v>
      </c>
      <c r="F24" s="7">
        <f>IFERROR(D24*E24*Inputs!$B$9,0)</f>
        <v>0</v>
      </c>
    </row>
    <row r="25" spans="1:6">
      <c r="A25" s="6"/>
      <c r="D25" s="7">
        <v>0</v>
      </c>
      <c r="E25" s="8">
        <v>1</v>
      </c>
      <c r="F25" s="7">
        <f>IFERROR(D25*E25*Inputs!$B$9,0)</f>
        <v>0</v>
      </c>
    </row>
    <row r="26" spans="1:6">
      <c r="A26" s="6"/>
      <c r="D26" s="7">
        <v>0</v>
      </c>
      <c r="E26" s="8">
        <v>1</v>
      </c>
      <c r="F26" s="7">
        <f>IFERROR(D26*E26*Inputs!$B$9,0)</f>
        <v>0</v>
      </c>
    </row>
    <row r="27" spans="1:6">
      <c r="A27" s="6"/>
      <c r="D27" s="7">
        <v>0</v>
      </c>
      <c r="E27" s="8">
        <v>1</v>
      </c>
      <c r="F27" s="7">
        <f>IFERROR(D27*E27*Inputs!$B$9,0)</f>
        <v>0</v>
      </c>
    </row>
    <row r="28" spans="1:6">
      <c r="A28" s="6"/>
      <c r="D28" s="7">
        <v>0</v>
      </c>
      <c r="E28" s="8">
        <v>1</v>
      </c>
      <c r="F28" s="7">
        <f>IFERROR(D28*E28*Inputs!$B$9,0)</f>
        <v>0</v>
      </c>
    </row>
    <row r="29" spans="1:6">
      <c r="A29" s="6"/>
      <c r="D29" s="7">
        <v>0</v>
      </c>
      <c r="E29" s="8">
        <v>1</v>
      </c>
      <c r="F29" s="7">
        <f>IFERROR(D29*E29*Inputs!$B$9,0)</f>
        <v>0</v>
      </c>
    </row>
    <row r="30" spans="1:6">
      <c r="A30" s="6"/>
      <c r="D30" s="7">
        <v>0</v>
      </c>
      <c r="E30" s="8">
        <v>1</v>
      </c>
      <c r="F30" s="7">
        <f>IFERROR(D30*E30*Inputs!$B$9,0)</f>
        <v>0</v>
      </c>
    </row>
    <row r="31" spans="1:6">
      <c r="A31" s="6"/>
      <c r="D31" s="7">
        <v>0</v>
      </c>
      <c r="E31" s="8">
        <v>1</v>
      </c>
      <c r="F31" s="7">
        <f>IFERROR(D31*E31*Inputs!$B$9,0)</f>
        <v>0</v>
      </c>
    </row>
    <row r="32" spans="1:6">
      <c r="A32" s="6"/>
      <c r="D32" s="7">
        <v>0</v>
      </c>
      <c r="E32" s="8">
        <v>1</v>
      </c>
      <c r="F32" s="7">
        <f>IFERROR(D32*E32*Inputs!$B$9,0)</f>
        <v>0</v>
      </c>
    </row>
    <row r="33" spans="1:6">
      <c r="A33" s="6"/>
      <c r="D33" s="7">
        <v>0</v>
      </c>
      <c r="E33" s="8">
        <v>1</v>
      </c>
      <c r="F33" s="7">
        <f>IFERROR(D33*E33*Inputs!$B$9,0)</f>
        <v>0</v>
      </c>
    </row>
    <row r="34" spans="1:6">
      <c r="A34" s="6"/>
      <c r="D34" s="7">
        <v>0</v>
      </c>
      <c r="E34" s="8">
        <v>1</v>
      </c>
      <c r="F34" s="7">
        <f>IFERROR(D34*E34*Inputs!$B$9,0)</f>
        <v>0</v>
      </c>
    </row>
    <row r="35" spans="1:6">
      <c r="A35" s="6"/>
      <c r="D35" s="7">
        <v>0</v>
      </c>
      <c r="E35" s="8">
        <v>1</v>
      </c>
      <c r="F35" s="7">
        <f>IFERROR(D35*E35*Inputs!$B$9,0)</f>
        <v>0</v>
      </c>
    </row>
    <row r="36" spans="1:6">
      <c r="A36" s="6"/>
      <c r="D36" s="7">
        <v>0</v>
      </c>
      <c r="E36" s="8">
        <v>1</v>
      </c>
      <c r="F36" s="7">
        <f>IFERROR(D36*E36*Inputs!$B$9,0)</f>
        <v>0</v>
      </c>
    </row>
    <row r="37" spans="1:6">
      <c r="A37" s="6"/>
      <c r="D37" s="7">
        <v>0</v>
      </c>
      <c r="E37" s="8">
        <v>1</v>
      </c>
      <c r="F37" s="7">
        <f>IFERROR(D37*E37*Inputs!$B$9,0)</f>
        <v>0</v>
      </c>
    </row>
    <row r="38" spans="1:6">
      <c r="A38" s="6"/>
      <c r="D38" s="7">
        <v>0</v>
      </c>
      <c r="E38" s="8">
        <v>1</v>
      </c>
      <c r="F38" s="7">
        <f>IFERROR(D38*E38*Inputs!$B$9,0)</f>
        <v>0</v>
      </c>
    </row>
    <row r="39" spans="1:6">
      <c r="A39" s="6"/>
      <c r="D39" s="7">
        <v>0</v>
      </c>
      <c r="E39" s="8">
        <v>1</v>
      </c>
      <c r="F39" s="7">
        <f>IFERROR(D39*E39*Inputs!$B$9,0)</f>
        <v>0</v>
      </c>
    </row>
    <row r="40" spans="1:6">
      <c r="A40" s="6"/>
      <c r="D40" s="7">
        <v>0</v>
      </c>
      <c r="E40" s="8">
        <v>1</v>
      </c>
      <c r="F40" s="7">
        <f>IFERROR(D40*E40*Inputs!$B$9,0)</f>
        <v>0</v>
      </c>
    </row>
    <row r="41" spans="1:6">
      <c r="A41" s="6"/>
      <c r="D41" s="7">
        <v>0</v>
      </c>
      <c r="E41" s="8">
        <v>1</v>
      </c>
      <c r="F41" s="7">
        <f>IFERROR(D41*E41*Inputs!$B$9,0)</f>
        <v>0</v>
      </c>
    </row>
    <row r="42" spans="1:6">
      <c r="A42" s="6"/>
      <c r="D42" s="7">
        <v>0</v>
      </c>
      <c r="E42" s="8">
        <v>1</v>
      </c>
      <c r="F42" s="7">
        <f>IFERROR(D42*E42*Inputs!$B$9,0)</f>
        <v>0</v>
      </c>
    </row>
    <row r="43" spans="1:6">
      <c r="A43" s="6"/>
      <c r="D43" s="7">
        <v>0</v>
      </c>
      <c r="E43" s="8">
        <v>1</v>
      </c>
      <c r="F43" s="7">
        <f>IFERROR(D43*E43*Inputs!$B$9,0)</f>
        <v>0</v>
      </c>
    </row>
    <row r="44" spans="1:6">
      <c r="A44" s="6"/>
      <c r="D44" s="7">
        <v>0</v>
      </c>
      <c r="E44" s="8">
        <v>1</v>
      </c>
      <c r="F44" s="7">
        <f>IFERROR(D44*E44*Inputs!$B$9,0)</f>
        <v>0</v>
      </c>
    </row>
    <row r="45" spans="1:6">
      <c r="A45" s="6"/>
      <c r="D45" s="7">
        <v>0</v>
      </c>
      <c r="E45" s="8">
        <v>1</v>
      </c>
      <c r="F45" s="7">
        <f>IFERROR(D45*E45*Inputs!$B$9,0)</f>
        <v>0</v>
      </c>
    </row>
    <row r="46" spans="1:6">
      <c r="A46" s="6"/>
      <c r="D46" s="7">
        <v>0</v>
      </c>
      <c r="E46" s="8">
        <v>1</v>
      </c>
      <c r="F46" s="7">
        <f>IFERROR(D46*E46*Inputs!$B$9,0)</f>
        <v>0</v>
      </c>
    </row>
    <row r="47" spans="1:6">
      <c r="A47" s="6"/>
      <c r="D47" s="7">
        <v>0</v>
      </c>
      <c r="E47" s="8">
        <v>1</v>
      </c>
      <c r="F47" s="7">
        <f>IFERROR(D47*E47*Inputs!$B$9,0)</f>
        <v>0</v>
      </c>
    </row>
    <row r="48" spans="1:6">
      <c r="A48" s="6"/>
      <c r="D48" s="7">
        <v>0</v>
      </c>
      <c r="E48" s="8">
        <v>1</v>
      </c>
      <c r="F48" s="7">
        <f>IFERROR(D48*E48*Inputs!$B$9,0)</f>
        <v>0</v>
      </c>
    </row>
    <row r="49" spans="1:6">
      <c r="A49" s="6"/>
      <c r="D49" s="7">
        <v>0</v>
      </c>
      <c r="E49" s="8">
        <v>1</v>
      </c>
      <c r="F49" s="7">
        <f>IFERROR(D49*E49*Inputs!$B$9,0)</f>
        <v>0</v>
      </c>
    </row>
    <row r="50" spans="1:6">
      <c r="A50" s="6"/>
      <c r="D50" s="7">
        <v>0</v>
      </c>
      <c r="E50" s="8">
        <v>1</v>
      </c>
      <c r="F50" s="7">
        <f>IFERROR(D50*E50*Inputs!$B$9,0)</f>
        <v>0</v>
      </c>
    </row>
    <row r="51" spans="1:6">
      <c r="A51" s="6"/>
      <c r="D51" s="7">
        <v>0</v>
      </c>
      <c r="E51" s="8">
        <v>1</v>
      </c>
      <c r="F51" s="7">
        <f>IFERROR(D51*E51*Inputs!$B$9,0)</f>
        <v>0</v>
      </c>
    </row>
    <row r="52" spans="1:6">
      <c r="A52" s="6"/>
      <c r="D52" s="7">
        <v>0</v>
      </c>
      <c r="E52" s="8">
        <v>1</v>
      </c>
      <c r="F52" s="7">
        <f>IFERROR(D52*E52*Inputs!$B$9,0)</f>
        <v>0</v>
      </c>
    </row>
    <row r="53" spans="1:6">
      <c r="A53" s="6"/>
      <c r="D53" s="7">
        <v>0</v>
      </c>
      <c r="E53" s="8">
        <v>1</v>
      </c>
      <c r="F53" s="7">
        <f>IFERROR(D53*E53*Inputs!$B$9,0)</f>
        <v>0</v>
      </c>
    </row>
    <row r="54" spans="1:6">
      <c r="A54" s="6"/>
      <c r="D54" s="7">
        <v>0</v>
      </c>
      <c r="E54" s="8">
        <v>1</v>
      </c>
      <c r="F54" s="7">
        <f>IFERROR(D54*E54*Inputs!$B$9,0)</f>
        <v>0</v>
      </c>
    </row>
    <row r="55" spans="1:6">
      <c r="A55" s="6"/>
      <c r="D55" s="7">
        <v>0</v>
      </c>
      <c r="E55" s="8">
        <v>1</v>
      </c>
      <c r="F55" s="7">
        <f>IFERROR(D55*E55*Inputs!$B$9,0)</f>
        <v>0</v>
      </c>
    </row>
    <row r="56" spans="1:6">
      <c r="A56" s="6"/>
      <c r="D56" s="7">
        <v>0</v>
      </c>
      <c r="E56" s="8">
        <v>1</v>
      </c>
      <c r="F56" s="7">
        <f>IFERROR(D56*E56*Inputs!$B$9,0)</f>
        <v>0</v>
      </c>
    </row>
    <row r="57" spans="1:6">
      <c r="A57" s="6"/>
      <c r="D57" s="7">
        <v>0</v>
      </c>
      <c r="E57" s="8">
        <v>1</v>
      </c>
      <c r="F57" s="7">
        <f>IFERROR(D57*E57*Inputs!$B$9,0)</f>
        <v>0</v>
      </c>
    </row>
    <row r="58" spans="1:6">
      <c r="A58" s="6"/>
      <c r="D58" s="7">
        <v>0</v>
      </c>
      <c r="E58" s="8">
        <v>1</v>
      </c>
      <c r="F58" s="7">
        <f>IFERROR(D58*E58*Inputs!$B$9,0)</f>
        <v>0</v>
      </c>
    </row>
    <row r="59" spans="1:6">
      <c r="A59" s="6"/>
      <c r="D59" s="7">
        <v>0</v>
      </c>
      <c r="E59" s="8">
        <v>1</v>
      </c>
      <c r="F59" s="7">
        <f>IFERROR(D59*E59*Inputs!$B$9,0)</f>
        <v>0</v>
      </c>
    </row>
    <row r="60" spans="1:6">
      <c r="A60" s="6"/>
      <c r="D60" s="7">
        <v>0</v>
      </c>
      <c r="E60" s="8">
        <v>1</v>
      </c>
      <c r="F60" s="7">
        <f>IFERROR(D60*E60*Inputs!$B$9,0)</f>
        <v>0</v>
      </c>
    </row>
    <row r="61" spans="1:6">
      <c r="A61" s="6"/>
      <c r="D61" s="7">
        <v>0</v>
      </c>
      <c r="E61" s="8">
        <v>1</v>
      </c>
      <c r="F61" s="7">
        <f>IFERROR(D61*E61*Inputs!$B$9,0)</f>
        <v>0</v>
      </c>
    </row>
    <row r="62" spans="1:6">
      <c r="A62" s="6"/>
      <c r="D62" s="7">
        <v>0</v>
      </c>
      <c r="E62" s="8">
        <v>1</v>
      </c>
      <c r="F62" s="7">
        <f>IFERROR(D62*E62*Inputs!$B$9,0)</f>
        <v>0</v>
      </c>
    </row>
    <row r="63" spans="1:6">
      <c r="A63" s="6"/>
      <c r="D63" s="7">
        <v>0</v>
      </c>
      <c r="E63" s="8">
        <v>1</v>
      </c>
      <c r="F63" s="7">
        <f>IFERROR(D63*E63*Inputs!$B$9,0)</f>
        <v>0</v>
      </c>
    </row>
    <row r="64" spans="1:6">
      <c r="A64" s="6"/>
      <c r="D64" s="7">
        <v>0</v>
      </c>
      <c r="E64" s="8">
        <v>1</v>
      </c>
      <c r="F64" s="7">
        <f>IFERROR(D64*E64*Inputs!$B$9,0)</f>
        <v>0</v>
      </c>
    </row>
    <row r="65" spans="1:6">
      <c r="A65" s="6"/>
      <c r="D65" s="7">
        <v>0</v>
      </c>
      <c r="E65" s="8">
        <v>1</v>
      </c>
      <c r="F65" s="7">
        <f>IFERROR(D65*E65*Inputs!$B$9,0)</f>
        <v>0</v>
      </c>
    </row>
    <row r="66" spans="1:6">
      <c r="A66" s="6"/>
      <c r="D66" s="7">
        <v>0</v>
      </c>
      <c r="E66" s="8">
        <v>1</v>
      </c>
      <c r="F66" s="7">
        <f>IFERROR(D66*E66*Inputs!$B$9,0)</f>
        <v>0</v>
      </c>
    </row>
    <row r="67" spans="1:6">
      <c r="A67" s="6"/>
      <c r="D67" s="7">
        <v>0</v>
      </c>
      <c r="E67" s="8">
        <v>1</v>
      </c>
      <c r="F67" s="7">
        <f>IFERROR(D67*E67*Inputs!$B$9,0)</f>
        <v>0</v>
      </c>
    </row>
    <row r="68" spans="1:6">
      <c r="A68" s="6"/>
      <c r="D68" s="7">
        <v>0</v>
      </c>
      <c r="E68" s="8">
        <v>1</v>
      </c>
      <c r="F68" s="7">
        <f>IFERROR(D68*E68*Inputs!$B$9,0)</f>
        <v>0</v>
      </c>
    </row>
    <row r="69" spans="1:6">
      <c r="A69" s="6"/>
      <c r="D69" s="7">
        <v>0</v>
      </c>
      <c r="E69" s="8">
        <v>1</v>
      </c>
      <c r="F69" s="7">
        <f>IFERROR(D69*E69*Inputs!$B$9,0)</f>
        <v>0</v>
      </c>
    </row>
    <row r="70" spans="1:6">
      <c r="A70" s="6"/>
      <c r="D70" s="7">
        <v>0</v>
      </c>
      <c r="E70" s="8">
        <v>1</v>
      </c>
      <c r="F70" s="7">
        <f>IFERROR(D70*E70*Inputs!$B$9,0)</f>
        <v>0</v>
      </c>
    </row>
    <row r="71" spans="1:6">
      <c r="A71" s="6"/>
      <c r="D71" s="7">
        <v>0</v>
      </c>
      <c r="E71" s="8">
        <v>1</v>
      </c>
      <c r="F71" s="7">
        <f>IFERROR(D71*E71*Inputs!$B$9,0)</f>
        <v>0</v>
      </c>
    </row>
    <row r="72" spans="1:6">
      <c r="A72" s="6"/>
      <c r="D72" s="7">
        <v>0</v>
      </c>
      <c r="E72" s="8">
        <v>1</v>
      </c>
      <c r="F72" s="7">
        <f>IFERROR(D72*E72*Inputs!$B$9,0)</f>
        <v>0</v>
      </c>
    </row>
    <row r="73" spans="1:6">
      <c r="A73" s="6"/>
      <c r="D73" s="7">
        <v>0</v>
      </c>
      <c r="E73" s="8">
        <v>1</v>
      </c>
      <c r="F73" s="7">
        <f>IFERROR(D73*E73*Inputs!$B$9,0)</f>
        <v>0</v>
      </c>
    </row>
    <row r="74" spans="1:6">
      <c r="A74" s="6"/>
      <c r="D74" s="7">
        <v>0</v>
      </c>
      <c r="E74" s="8">
        <v>1</v>
      </c>
      <c r="F74" s="7">
        <f>IFERROR(D74*E74*Inputs!$B$9,0)</f>
        <v>0</v>
      </c>
    </row>
    <row r="75" spans="1:6">
      <c r="A75" s="6"/>
      <c r="D75" s="7">
        <v>0</v>
      </c>
      <c r="E75" s="8">
        <v>1</v>
      </c>
      <c r="F75" s="7">
        <f>IFERROR(D75*E75*Inputs!$B$9,0)</f>
        <v>0</v>
      </c>
    </row>
    <row r="76" spans="1:6">
      <c r="A76" s="6"/>
      <c r="D76" s="7">
        <v>0</v>
      </c>
      <c r="E76" s="8">
        <v>1</v>
      </c>
      <c r="F76" s="7">
        <f>IFERROR(D76*E76*Inputs!$B$9,0)</f>
        <v>0</v>
      </c>
    </row>
    <row r="77" spans="1:6">
      <c r="A77" s="6"/>
      <c r="D77" s="7">
        <v>0</v>
      </c>
      <c r="E77" s="8">
        <v>1</v>
      </c>
      <c r="F77" s="7">
        <f>IFERROR(D77*E77*Inputs!$B$9,0)</f>
        <v>0</v>
      </c>
    </row>
    <row r="78" spans="1:6">
      <c r="A78" s="6"/>
      <c r="D78" s="7">
        <v>0</v>
      </c>
      <c r="E78" s="8">
        <v>1</v>
      </c>
      <c r="F78" s="7">
        <f>IFERROR(D78*E78*Inputs!$B$9,0)</f>
        <v>0</v>
      </c>
    </row>
    <row r="79" spans="1:6">
      <c r="A79" s="6"/>
      <c r="D79" s="7">
        <v>0</v>
      </c>
      <c r="E79" s="8">
        <v>1</v>
      </c>
      <c r="F79" s="7">
        <f>IFERROR(D79*E79*Inputs!$B$9,0)</f>
        <v>0</v>
      </c>
    </row>
    <row r="80" spans="1:6">
      <c r="A80" s="6"/>
      <c r="D80" s="7">
        <v>0</v>
      </c>
      <c r="E80" s="8">
        <v>1</v>
      </c>
      <c r="F80" s="7">
        <f>IFERROR(D80*E80*Inputs!$B$9,0)</f>
        <v>0</v>
      </c>
    </row>
    <row r="81" spans="1:6">
      <c r="A81" s="6"/>
      <c r="D81" s="7">
        <v>0</v>
      </c>
      <c r="E81" s="8">
        <v>1</v>
      </c>
      <c r="F81" s="7">
        <f>IFERROR(D81*E81*Inputs!$B$9,0)</f>
        <v>0</v>
      </c>
    </row>
    <row r="82" spans="1:6">
      <c r="A82" s="6"/>
      <c r="D82" s="7">
        <v>0</v>
      </c>
      <c r="E82" s="8">
        <v>1</v>
      </c>
      <c r="F82" s="7">
        <f>IFERROR(D82*E82*Inputs!$B$9,0)</f>
        <v>0</v>
      </c>
    </row>
    <row r="83" spans="1:6">
      <c r="A83" s="6"/>
      <c r="D83" s="7">
        <v>0</v>
      </c>
      <c r="E83" s="8">
        <v>1</v>
      </c>
      <c r="F83" s="7">
        <f>IFERROR(D83*E83*Inputs!$B$9,0)</f>
        <v>0</v>
      </c>
    </row>
    <row r="84" spans="1:6">
      <c r="A84" s="6"/>
      <c r="D84" s="7">
        <v>0</v>
      </c>
      <c r="E84" s="8">
        <v>1</v>
      </c>
      <c r="F84" s="7">
        <f>IFERROR(D84*E84*Inputs!$B$9,0)</f>
        <v>0</v>
      </c>
    </row>
    <row r="85" spans="1:6">
      <c r="A85" s="6"/>
      <c r="D85" s="7">
        <v>0</v>
      </c>
      <c r="E85" s="8">
        <v>1</v>
      </c>
      <c r="F85" s="7">
        <f>IFERROR(D85*E85*Inputs!$B$9,0)</f>
        <v>0</v>
      </c>
    </row>
    <row r="86" spans="1:6">
      <c r="A86" s="6"/>
      <c r="D86" s="7">
        <v>0</v>
      </c>
      <c r="E86" s="8">
        <v>1</v>
      </c>
      <c r="F86" s="7">
        <f>IFERROR(D86*E86*Inputs!$B$9,0)</f>
        <v>0</v>
      </c>
    </row>
    <row r="87" spans="1:6">
      <c r="A87" s="6"/>
      <c r="D87" s="7">
        <v>0</v>
      </c>
      <c r="E87" s="8">
        <v>1</v>
      </c>
      <c r="F87" s="7">
        <f>IFERROR(D87*E87*Inputs!$B$9,0)</f>
        <v>0</v>
      </c>
    </row>
    <row r="88" spans="1:6">
      <c r="A88" s="6"/>
      <c r="D88" s="7">
        <v>0</v>
      </c>
      <c r="E88" s="8">
        <v>1</v>
      </c>
      <c r="F88" s="7">
        <f>IFERROR(D88*E88*Inputs!$B$9,0)</f>
        <v>0</v>
      </c>
    </row>
    <row r="89" spans="1:6">
      <c r="A89" s="6"/>
      <c r="D89" s="7">
        <v>0</v>
      </c>
      <c r="E89" s="8">
        <v>1</v>
      </c>
      <c r="F89" s="7">
        <f>IFERROR(D89*E89*Inputs!$B$9,0)</f>
        <v>0</v>
      </c>
    </row>
    <row r="90" spans="1:6">
      <c r="A90" s="6"/>
      <c r="D90" s="7">
        <v>0</v>
      </c>
      <c r="E90" s="8">
        <v>1</v>
      </c>
      <c r="F90" s="7">
        <f>IFERROR(D90*E90*Inputs!$B$9,0)</f>
        <v>0</v>
      </c>
    </row>
    <row r="91" spans="1:6">
      <c r="A91" s="6"/>
      <c r="D91" s="7">
        <v>0</v>
      </c>
      <c r="E91" s="8">
        <v>1</v>
      </c>
      <c r="F91" s="7">
        <f>IFERROR(D91*E91*Inputs!$B$9,0)</f>
        <v>0</v>
      </c>
    </row>
    <row r="92" spans="1:6">
      <c r="A92" s="6"/>
      <c r="D92" s="7">
        <v>0</v>
      </c>
      <c r="E92" s="8">
        <v>1</v>
      </c>
      <c r="F92" s="7">
        <f>IFERROR(D92*E92*Inputs!$B$9,0)</f>
        <v>0</v>
      </c>
    </row>
    <row r="93" spans="1:6">
      <c r="A93" s="6"/>
      <c r="D93" s="7">
        <v>0</v>
      </c>
      <c r="E93" s="8">
        <v>1</v>
      </c>
      <c r="F93" s="7">
        <f>IFERROR(D93*E93*Inputs!$B$9,0)</f>
        <v>0</v>
      </c>
    </row>
    <row r="94" spans="1:6">
      <c r="A94" s="6"/>
      <c r="D94" s="7">
        <v>0</v>
      </c>
      <c r="E94" s="8">
        <v>1</v>
      </c>
      <c r="F94" s="7">
        <f>IFERROR(D94*E94*Inputs!$B$9,0)</f>
        <v>0</v>
      </c>
    </row>
    <row r="95" spans="1:6">
      <c r="A95" s="6"/>
      <c r="D95" s="7">
        <v>0</v>
      </c>
      <c r="E95" s="8">
        <v>1</v>
      </c>
      <c r="F95" s="7">
        <f>IFERROR(D95*E95*Inputs!$B$9,0)</f>
        <v>0</v>
      </c>
    </row>
    <row r="96" spans="1:6">
      <c r="A96" s="6"/>
      <c r="D96" s="7">
        <v>0</v>
      </c>
      <c r="E96" s="8">
        <v>1</v>
      </c>
      <c r="F96" s="7">
        <f>IFERROR(D96*E96*Inputs!$B$9,0)</f>
        <v>0</v>
      </c>
    </row>
    <row r="97" spans="1:6">
      <c r="A97" s="6"/>
      <c r="D97" s="7">
        <v>0</v>
      </c>
      <c r="E97" s="8">
        <v>1</v>
      </c>
      <c r="F97" s="7">
        <f>IFERROR(D97*E97*Inputs!$B$9,0)</f>
        <v>0</v>
      </c>
    </row>
    <row r="98" spans="1:6">
      <c r="A98" s="6"/>
      <c r="D98" s="7">
        <v>0</v>
      </c>
      <c r="E98" s="8">
        <v>1</v>
      </c>
      <c r="F98" s="7">
        <f>IFERROR(D98*E98*Inputs!$B$9,0)</f>
        <v>0</v>
      </c>
    </row>
    <row r="99" spans="1:6">
      <c r="A99" s="6"/>
      <c r="D99" s="7">
        <v>0</v>
      </c>
      <c r="E99" s="8">
        <v>1</v>
      </c>
      <c r="F99" s="7">
        <f>IFERROR(D99*E99*Inputs!$B$9,0)</f>
        <v>0</v>
      </c>
    </row>
    <row r="100" spans="1:6">
      <c r="A100" s="6"/>
      <c r="D100" s="7">
        <v>0</v>
      </c>
      <c r="E100" s="8">
        <v>1</v>
      </c>
      <c r="F100" s="7">
        <f>IFERROR(D100*E100*Inputs!$B$9,0)</f>
        <v>0</v>
      </c>
    </row>
    <row r="101" spans="1:6">
      <c r="A101" s="6"/>
      <c r="D101" s="7">
        <v>0</v>
      </c>
      <c r="E101" s="8">
        <v>1</v>
      </c>
      <c r="F101" s="7">
        <f>IFERROR(D101*E101*Inputs!$B$9,0)</f>
        <v>0</v>
      </c>
    </row>
    <row r="102" spans="1:6">
      <c r="A102" s="6"/>
      <c r="D102" s="7">
        <v>0</v>
      </c>
      <c r="E102" s="8">
        <v>1</v>
      </c>
      <c r="F102" s="7">
        <f>IFERROR(D102*E102*Inputs!$B$9,0)</f>
        <v>0</v>
      </c>
    </row>
    <row r="103" spans="1:6">
      <c r="A103" s="6"/>
      <c r="D103" s="7">
        <v>0</v>
      </c>
      <c r="E103" s="8">
        <v>1</v>
      </c>
      <c r="F103" s="7">
        <f>IFERROR(D103*E103*Inputs!$B$9,0)</f>
        <v>0</v>
      </c>
    </row>
    <row r="104" spans="1:6">
      <c r="A104" s="6"/>
      <c r="D104" s="7">
        <v>0</v>
      </c>
      <c r="E104" s="8">
        <v>1</v>
      </c>
      <c r="F104" s="7">
        <f>IFERROR(D104*E104*Inputs!$B$9,0)</f>
        <v>0</v>
      </c>
    </row>
    <row r="105" spans="1:6">
      <c r="A105" s="6"/>
      <c r="D105" s="7">
        <v>0</v>
      </c>
      <c r="E105" s="8">
        <v>1</v>
      </c>
      <c r="F105" s="7">
        <f>IFERROR(D105*E105*Inputs!$B$9,0)</f>
        <v>0</v>
      </c>
    </row>
    <row r="106" spans="1:6">
      <c r="A106" s="6"/>
      <c r="D106" s="7">
        <v>0</v>
      </c>
      <c r="E106" s="8">
        <v>1</v>
      </c>
      <c r="F106" s="7">
        <f>IFERROR(D106*E106*Inputs!$B$9,0)</f>
        <v>0</v>
      </c>
    </row>
    <row r="107" spans="1:6">
      <c r="A107" s="6"/>
      <c r="D107" s="7">
        <v>0</v>
      </c>
      <c r="E107" s="8">
        <v>1</v>
      </c>
      <c r="F107" s="7">
        <f>IFERROR(D107*E107*Inputs!$B$9,0)</f>
        <v>0</v>
      </c>
    </row>
    <row r="108" spans="1:6">
      <c r="A108" s="6"/>
      <c r="D108" s="7">
        <v>0</v>
      </c>
      <c r="E108" s="8">
        <v>1</v>
      </c>
      <c r="F108" s="7">
        <f>IFERROR(D108*E108*Inputs!$B$9,0)</f>
        <v>0</v>
      </c>
    </row>
    <row r="109" spans="1:6">
      <c r="A109" s="6"/>
      <c r="D109" s="7">
        <v>0</v>
      </c>
      <c r="E109" s="8">
        <v>1</v>
      </c>
      <c r="F109" s="7">
        <f>IFERROR(D109*E109*Inputs!$B$9,0)</f>
        <v>0</v>
      </c>
    </row>
    <row r="110" spans="1:6">
      <c r="A110" s="6"/>
      <c r="D110" s="7">
        <v>0</v>
      </c>
      <c r="E110" s="8">
        <v>1</v>
      </c>
      <c r="F110" s="7">
        <f>IFERROR(D110*E110*Inputs!$B$9,0)</f>
        <v>0</v>
      </c>
    </row>
    <row r="111" spans="1:6">
      <c r="A111" s="6"/>
      <c r="D111" s="7">
        <v>0</v>
      </c>
      <c r="E111" s="8">
        <v>1</v>
      </c>
      <c r="F111" s="7">
        <f>IFERROR(D111*E111*Inputs!$B$9,0)</f>
        <v>0</v>
      </c>
    </row>
    <row r="112" spans="1:6">
      <c r="A112" s="6"/>
      <c r="D112" s="7">
        <v>0</v>
      </c>
      <c r="E112" s="8">
        <v>1</v>
      </c>
      <c r="F112" s="7">
        <f>IFERROR(D112*E112*Inputs!$B$9,0)</f>
        <v>0</v>
      </c>
    </row>
    <row r="113" spans="1:6">
      <c r="A113" s="6"/>
      <c r="D113" s="7">
        <v>0</v>
      </c>
      <c r="E113" s="8">
        <v>1</v>
      </c>
      <c r="F113" s="7">
        <f>IFERROR(D113*E113*Inputs!$B$9,0)</f>
        <v>0</v>
      </c>
    </row>
    <row r="114" spans="1:6">
      <c r="A114" s="6"/>
      <c r="D114" s="7">
        <v>0</v>
      </c>
      <c r="E114" s="8">
        <v>1</v>
      </c>
      <c r="F114" s="7">
        <f>IFERROR(D114*E114*Inputs!$B$9,0)</f>
        <v>0</v>
      </c>
    </row>
    <row r="115" spans="1:6">
      <c r="A115" s="6"/>
      <c r="D115" s="7">
        <v>0</v>
      </c>
      <c r="E115" s="8">
        <v>1</v>
      </c>
      <c r="F115" s="7">
        <f>IFERROR(D115*E115*Inputs!$B$9,0)</f>
        <v>0</v>
      </c>
    </row>
    <row r="116" spans="1:6">
      <c r="A116" s="6"/>
      <c r="D116" s="7">
        <v>0</v>
      </c>
      <c r="E116" s="8">
        <v>1</v>
      </c>
      <c r="F116" s="7">
        <f>IFERROR(D116*E116*Inputs!$B$9,0)</f>
        <v>0</v>
      </c>
    </row>
    <row r="117" spans="1:6">
      <c r="A117" s="6"/>
      <c r="D117" s="7">
        <v>0</v>
      </c>
      <c r="E117" s="8">
        <v>1</v>
      </c>
      <c r="F117" s="7">
        <f>IFERROR(D117*E117*Inputs!$B$9,0)</f>
        <v>0</v>
      </c>
    </row>
    <row r="118" spans="1:6">
      <c r="A118" s="6"/>
      <c r="D118" s="7">
        <v>0</v>
      </c>
      <c r="E118" s="8">
        <v>1</v>
      </c>
      <c r="F118" s="7">
        <f>IFERROR(D118*E118*Inputs!$B$9,0)</f>
        <v>0</v>
      </c>
    </row>
    <row r="119" spans="1:6">
      <c r="A119" s="6"/>
      <c r="D119" s="7">
        <v>0</v>
      </c>
      <c r="E119" s="8">
        <v>1</v>
      </c>
      <c r="F119" s="7">
        <f>IFERROR(D119*E119*Inputs!$B$9,0)</f>
        <v>0</v>
      </c>
    </row>
    <row r="120" spans="1:6">
      <c r="A120" s="6"/>
      <c r="D120" s="7">
        <v>0</v>
      </c>
      <c r="E120" s="8">
        <v>1</v>
      </c>
      <c r="F120" s="7">
        <f>IFERROR(D120*E120*Inputs!$B$9,0)</f>
        <v>0</v>
      </c>
    </row>
    <row r="121" spans="1:6">
      <c r="A121" s="6"/>
      <c r="D121" s="7">
        <v>0</v>
      </c>
      <c r="E121" s="8">
        <v>1</v>
      </c>
      <c r="F121" s="7">
        <f>IFERROR(D121*E121*Inputs!$B$9,0)</f>
        <v>0</v>
      </c>
    </row>
    <row r="122" spans="1:6">
      <c r="A122" s="6"/>
      <c r="D122" s="7">
        <v>0</v>
      </c>
      <c r="E122" s="8">
        <v>1</v>
      </c>
      <c r="F122" s="7">
        <f>IFERROR(D122*E122*Inputs!$B$9,0)</f>
        <v>0</v>
      </c>
    </row>
    <row r="123" spans="1:6">
      <c r="A123" s="6"/>
      <c r="D123" s="7">
        <v>0</v>
      </c>
      <c r="E123" s="8">
        <v>1</v>
      </c>
      <c r="F123" s="7">
        <f>IFERROR(D123*E123*Inputs!$B$9,0)</f>
        <v>0</v>
      </c>
    </row>
    <row r="124" spans="1:6">
      <c r="A124" s="6"/>
      <c r="D124" s="7">
        <v>0</v>
      </c>
      <c r="E124" s="8">
        <v>1</v>
      </c>
      <c r="F124" s="7">
        <f>IFERROR(D124*E124*Inputs!$B$9,0)</f>
        <v>0</v>
      </c>
    </row>
    <row r="125" spans="1:6">
      <c r="A125" s="6"/>
      <c r="D125" s="7">
        <v>0</v>
      </c>
      <c r="E125" s="8">
        <v>1</v>
      </c>
      <c r="F125" s="7">
        <f>IFERROR(D125*E125*Inputs!$B$9,0)</f>
        <v>0</v>
      </c>
    </row>
    <row r="126" spans="1:6">
      <c r="A126" s="6"/>
      <c r="D126" s="7">
        <v>0</v>
      </c>
      <c r="E126" s="8">
        <v>1</v>
      </c>
      <c r="F126" s="7">
        <f>IFERROR(D126*E126*Inputs!$B$9,0)</f>
        <v>0</v>
      </c>
    </row>
    <row r="127" spans="1:6">
      <c r="A127" s="6"/>
      <c r="D127" s="7">
        <v>0</v>
      </c>
      <c r="E127" s="8">
        <v>1</v>
      </c>
      <c r="F127" s="7">
        <f>IFERROR(D127*E127*Inputs!$B$9,0)</f>
        <v>0</v>
      </c>
    </row>
    <row r="128" spans="1:6">
      <c r="A128" s="6"/>
      <c r="D128" s="7">
        <v>0</v>
      </c>
      <c r="E128" s="8">
        <v>1</v>
      </c>
      <c r="F128" s="7">
        <f>IFERROR(D128*E128*Inputs!$B$9,0)</f>
        <v>0</v>
      </c>
    </row>
    <row r="129" spans="1:6">
      <c r="A129" s="6"/>
      <c r="D129" s="7">
        <v>0</v>
      </c>
      <c r="E129" s="8">
        <v>1</v>
      </c>
      <c r="F129" s="7">
        <f>IFERROR(D129*E129*Inputs!$B$9,0)</f>
        <v>0</v>
      </c>
    </row>
    <row r="130" spans="1:6">
      <c r="A130" s="6"/>
      <c r="D130" s="7">
        <v>0</v>
      </c>
      <c r="E130" s="8">
        <v>1</v>
      </c>
      <c r="F130" s="7">
        <f>IFERROR(D130*E130*Inputs!$B$9,0)</f>
        <v>0</v>
      </c>
    </row>
    <row r="131" spans="1:6">
      <c r="A131" s="6"/>
      <c r="D131" s="7">
        <v>0</v>
      </c>
      <c r="E131" s="8">
        <v>1</v>
      </c>
      <c r="F131" s="7">
        <f>IFERROR(D131*E131*Inputs!$B$9,0)</f>
        <v>0</v>
      </c>
    </row>
    <row r="132" spans="1:6">
      <c r="A132" s="6"/>
      <c r="D132" s="7">
        <v>0</v>
      </c>
      <c r="E132" s="8">
        <v>1</v>
      </c>
      <c r="F132" s="7">
        <f>IFERROR(D132*E132*Inputs!$B$9,0)</f>
        <v>0</v>
      </c>
    </row>
    <row r="133" spans="1:6">
      <c r="A133" s="6"/>
      <c r="D133" s="7">
        <v>0</v>
      </c>
      <c r="E133" s="8">
        <v>1</v>
      </c>
      <c r="F133" s="7">
        <f>IFERROR(D133*E133*Inputs!$B$9,0)</f>
        <v>0</v>
      </c>
    </row>
    <row r="134" spans="1:6">
      <c r="A134" s="6"/>
      <c r="D134" s="7">
        <v>0</v>
      </c>
      <c r="E134" s="8">
        <v>1</v>
      </c>
      <c r="F134" s="7">
        <f>IFERROR(D134*E134*Inputs!$B$9,0)</f>
        <v>0</v>
      </c>
    </row>
    <row r="135" spans="1:6">
      <c r="A135" s="6"/>
      <c r="D135" s="7">
        <v>0</v>
      </c>
      <c r="E135" s="8">
        <v>1</v>
      </c>
      <c r="F135" s="7">
        <f>IFERROR(D135*E135*Inputs!$B$9,0)</f>
        <v>0</v>
      </c>
    </row>
    <row r="136" spans="1:6">
      <c r="A136" s="6"/>
      <c r="D136" s="7">
        <v>0</v>
      </c>
      <c r="E136" s="8">
        <v>1</v>
      </c>
      <c r="F136" s="7">
        <f>IFERROR(D136*E136*Inputs!$B$9,0)</f>
        <v>0</v>
      </c>
    </row>
    <row r="137" spans="1:6">
      <c r="A137" s="6"/>
      <c r="D137" s="7">
        <v>0</v>
      </c>
      <c r="E137" s="8">
        <v>1</v>
      </c>
      <c r="F137" s="7">
        <f>IFERROR(D137*E137*Inputs!$B$9,0)</f>
        <v>0</v>
      </c>
    </row>
    <row r="138" spans="1:6">
      <c r="A138" s="6"/>
      <c r="D138" s="7">
        <v>0</v>
      </c>
      <c r="E138" s="8">
        <v>1</v>
      </c>
      <c r="F138" s="7">
        <f>IFERROR(D138*E138*Inputs!$B$9,0)</f>
        <v>0</v>
      </c>
    </row>
    <row r="139" spans="1:6">
      <c r="A139" s="6"/>
      <c r="D139" s="7">
        <v>0</v>
      </c>
      <c r="E139" s="8">
        <v>1</v>
      </c>
      <c r="F139" s="7">
        <f>IFERROR(D139*E139*Inputs!$B$9,0)</f>
        <v>0</v>
      </c>
    </row>
    <row r="140" spans="1:6">
      <c r="A140" s="6"/>
      <c r="D140" s="7">
        <v>0</v>
      </c>
      <c r="E140" s="8">
        <v>1</v>
      </c>
      <c r="F140" s="7">
        <f>IFERROR(D140*E140*Inputs!$B$9,0)</f>
        <v>0</v>
      </c>
    </row>
    <row r="141" spans="1:6">
      <c r="A141" s="6"/>
      <c r="D141" s="7">
        <v>0</v>
      </c>
      <c r="E141" s="8">
        <v>1</v>
      </c>
      <c r="F141" s="7">
        <f>IFERROR(D141*E141*Inputs!$B$9,0)</f>
        <v>0</v>
      </c>
    </row>
    <row r="142" spans="1:6">
      <c r="A142" s="6"/>
      <c r="D142" s="7">
        <v>0</v>
      </c>
      <c r="E142" s="8">
        <v>1</v>
      </c>
      <c r="F142" s="7">
        <f>IFERROR(D142*E142*Inputs!$B$9,0)</f>
        <v>0</v>
      </c>
    </row>
    <row r="143" spans="1:6">
      <c r="A143" s="6"/>
      <c r="D143" s="7">
        <v>0</v>
      </c>
      <c r="E143" s="8">
        <v>1</v>
      </c>
      <c r="F143" s="7">
        <f>IFERROR(D143*E143*Inputs!$B$9,0)</f>
        <v>0</v>
      </c>
    </row>
    <row r="144" spans="1:6">
      <c r="A144" s="6"/>
      <c r="D144" s="7">
        <v>0</v>
      </c>
      <c r="E144" s="8">
        <v>1</v>
      </c>
      <c r="F144" s="7">
        <f>IFERROR(D144*E144*Inputs!$B$9,0)</f>
        <v>0</v>
      </c>
    </row>
    <row r="145" spans="1:6">
      <c r="A145" s="6"/>
      <c r="D145" s="7">
        <v>0</v>
      </c>
      <c r="E145" s="8">
        <v>1</v>
      </c>
      <c r="F145" s="7">
        <f>IFERROR(D145*E145*Inputs!$B$9,0)</f>
        <v>0</v>
      </c>
    </row>
    <row r="146" spans="1:6">
      <c r="A146" s="6"/>
      <c r="D146" s="7">
        <v>0</v>
      </c>
      <c r="E146" s="8">
        <v>1</v>
      </c>
      <c r="F146" s="7">
        <f>IFERROR(D146*E146*Inputs!$B$9,0)</f>
        <v>0</v>
      </c>
    </row>
    <row r="147" spans="1:6">
      <c r="A147" s="6"/>
      <c r="D147" s="7">
        <v>0</v>
      </c>
      <c r="E147" s="8">
        <v>1</v>
      </c>
      <c r="F147" s="7">
        <f>IFERROR(D147*E147*Inputs!$B$9,0)</f>
        <v>0</v>
      </c>
    </row>
    <row r="148" spans="1:6">
      <c r="A148" s="6"/>
      <c r="D148" s="7">
        <v>0</v>
      </c>
      <c r="E148" s="8">
        <v>1</v>
      </c>
      <c r="F148" s="7">
        <f>IFERROR(D148*E148*Inputs!$B$9,0)</f>
        <v>0</v>
      </c>
    </row>
    <row r="149" spans="1:6">
      <c r="A149" s="6"/>
      <c r="D149" s="7">
        <v>0</v>
      </c>
      <c r="E149" s="8">
        <v>1</v>
      </c>
      <c r="F149" s="7">
        <f>IFERROR(D149*E149*Inputs!$B$9,0)</f>
        <v>0</v>
      </c>
    </row>
    <row r="150" spans="1:6">
      <c r="A150" s="6"/>
      <c r="D150" s="7">
        <v>0</v>
      </c>
      <c r="E150" s="8">
        <v>1</v>
      </c>
      <c r="F150" s="7">
        <f>IFERROR(D150*E150*Inputs!$B$9,0)</f>
        <v>0</v>
      </c>
    </row>
    <row r="151" spans="1:6">
      <c r="A151" s="6"/>
      <c r="D151" s="7">
        <v>0</v>
      </c>
      <c r="E151" s="8">
        <v>1</v>
      </c>
      <c r="F151" s="7">
        <f>IFERROR(D151*E151*Inputs!$B$9,0)</f>
        <v>0</v>
      </c>
    </row>
    <row r="152" spans="1:6">
      <c r="A152" s="6"/>
      <c r="D152" s="7">
        <v>0</v>
      </c>
      <c r="E152" s="8">
        <v>1</v>
      </c>
      <c r="F152" s="7">
        <f>IFERROR(D152*E152*Inputs!$B$9,0)</f>
        <v>0</v>
      </c>
    </row>
    <row r="153" spans="1:6">
      <c r="A153" s="6"/>
      <c r="D153" s="7">
        <v>0</v>
      </c>
      <c r="E153" s="8">
        <v>1</v>
      </c>
      <c r="F153" s="7">
        <f>IFERROR(D153*E153*Inputs!$B$9,0)</f>
        <v>0</v>
      </c>
    </row>
    <row r="154" spans="1:6">
      <c r="A154" s="6"/>
      <c r="D154" s="7">
        <v>0</v>
      </c>
      <c r="E154" s="8">
        <v>1</v>
      </c>
      <c r="F154" s="7">
        <f>IFERROR(D154*E154*Inputs!$B$9,0)</f>
        <v>0</v>
      </c>
    </row>
    <row r="155" spans="1:6">
      <c r="A155" s="6"/>
      <c r="D155" s="7">
        <v>0</v>
      </c>
      <c r="E155" s="8">
        <v>1</v>
      </c>
      <c r="F155" s="7">
        <f>IFERROR(D155*E155*Inputs!$B$9,0)</f>
        <v>0</v>
      </c>
    </row>
    <row r="156" spans="1:6">
      <c r="A156" s="6"/>
      <c r="D156" s="7">
        <v>0</v>
      </c>
      <c r="E156" s="8">
        <v>1</v>
      </c>
      <c r="F156" s="7">
        <f>IFERROR(D156*E156*Inputs!$B$9,0)</f>
        <v>0</v>
      </c>
    </row>
    <row r="157" spans="1:6">
      <c r="A157" s="6"/>
      <c r="D157" s="7">
        <v>0</v>
      </c>
      <c r="E157" s="8">
        <v>1</v>
      </c>
      <c r="F157" s="7">
        <f>IFERROR(D157*E157*Inputs!$B$9,0)</f>
        <v>0</v>
      </c>
    </row>
    <row r="158" spans="1:6">
      <c r="A158" s="6"/>
      <c r="D158" s="7">
        <v>0</v>
      </c>
      <c r="E158" s="8">
        <v>1</v>
      </c>
      <c r="F158" s="7">
        <f>IFERROR(D158*E158*Inputs!$B$9,0)</f>
        <v>0</v>
      </c>
    </row>
    <row r="159" spans="1:6">
      <c r="A159" s="6"/>
      <c r="D159" s="7">
        <v>0</v>
      </c>
      <c r="E159" s="8">
        <v>1</v>
      </c>
      <c r="F159" s="7">
        <f>IFERROR(D159*E159*Inputs!$B$9,0)</f>
        <v>0</v>
      </c>
    </row>
    <row r="160" spans="1:6">
      <c r="A160" s="6"/>
      <c r="D160" s="7">
        <v>0</v>
      </c>
      <c r="E160" s="8">
        <v>1</v>
      </c>
      <c r="F160" s="7">
        <f>IFERROR(D160*E160*Inputs!$B$9,0)</f>
        <v>0</v>
      </c>
    </row>
    <row r="161" spans="1:6">
      <c r="A161" s="6"/>
      <c r="D161" s="7">
        <v>0</v>
      </c>
      <c r="E161" s="8">
        <v>1</v>
      </c>
      <c r="F161" s="7">
        <f>IFERROR(D161*E161*Inputs!$B$9,0)</f>
        <v>0</v>
      </c>
    </row>
    <row r="162" spans="1:6">
      <c r="A162" s="6"/>
      <c r="D162" s="7">
        <v>0</v>
      </c>
      <c r="E162" s="8">
        <v>1</v>
      </c>
      <c r="F162" s="7">
        <f>IFERROR(D162*E162*Inputs!$B$9,0)</f>
        <v>0</v>
      </c>
    </row>
    <row r="163" spans="1:6">
      <c r="A163" s="6"/>
      <c r="D163" s="7">
        <v>0</v>
      </c>
      <c r="E163" s="8">
        <v>1</v>
      </c>
      <c r="F163" s="7">
        <f>IFERROR(D163*E163*Inputs!$B$9,0)</f>
        <v>0</v>
      </c>
    </row>
    <row r="164" spans="1:6">
      <c r="A164" s="6"/>
      <c r="D164" s="7">
        <v>0</v>
      </c>
      <c r="E164" s="8">
        <v>1</v>
      </c>
      <c r="F164" s="7">
        <f>IFERROR(D164*E164*Inputs!$B$9,0)</f>
        <v>0</v>
      </c>
    </row>
    <row r="165" spans="1:6">
      <c r="A165" s="6"/>
      <c r="D165" s="7">
        <v>0</v>
      </c>
      <c r="E165" s="8">
        <v>1</v>
      </c>
      <c r="F165" s="7">
        <f>IFERROR(D165*E165*Inputs!$B$9,0)</f>
        <v>0</v>
      </c>
    </row>
    <row r="166" spans="1:6">
      <c r="A166" s="6"/>
      <c r="D166" s="7">
        <v>0</v>
      </c>
      <c r="E166" s="8">
        <v>1</v>
      </c>
      <c r="F166" s="7">
        <f>IFERROR(D166*E166*Inputs!$B$9,0)</f>
        <v>0</v>
      </c>
    </row>
    <row r="167" spans="1:6">
      <c r="A167" s="6"/>
      <c r="D167" s="7">
        <v>0</v>
      </c>
      <c r="E167" s="8">
        <v>1</v>
      </c>
      <c r="F167" s="7">
        <f>IFERROR(D167*E167*Inputs!$B$9,0)</f>
        <v>0</v>
      </c>
    </row>
    <row r="168" spans="1:6">
      <c r="A168" s="6"/>
      <c r="D168" s="7">
        <v>0</v>
      </c>
      <c r="E168" s="8">
        <v>1</v>
      </c>
      <c r="F168" s="7">
        <f>IFERROR(D168*E168*Inputs!$B$9,0)</f>
        <v>0</v>
      </c>
    </row>
    <row r="169" spans="1:6">
      <c r="A169" s="6"/>
      <c r="D169" s="7">
        <v>0</v>
      </c>
      <c r="E169" s="8">
        <v>1</v>
      </c>
      <c r="F169" s="7">
        <f>IFERROR(D169*E169*Inputs!$B$9,0)</f>
        <v>0</v>
      </c>
    </row>
    <row r="170" spans="1:6">
      <c r="A170" s="6"/>
      <c r="D170" s="7">
        <v>0</v>
      </c>
      <c r="E170" s="8">
        <v>1</v>
      </c>
      <c r="F170" s="7">
        <f>IFERROR(D170*E170*Inputs!$B$9,0)</f>
        <v>0</v>
      </c>
    </row>
    <row r="171" spans="1:6">
      <c r="A171" s="6"/>
      <c r="D171" s="7">
        <v>0</v>
      </c>
      <c r="E171" s="8">
        <v>1</v>
      </c>
      <c r="F171" s="7">
        <f>IFERROR(D171*E171*Inputs!$B$9,0)</f>
        <v>0</v>
      </c>
    </row>
    <row r="172" spans="1:6">
      <c r="A172" s="6"/>
      <c r="D172" s="7">
        <v>0</v>
      </c>
      <c r="E172" s="8">
        <v>1</v>
      </c>
      <c r="F172" s="7">
        <f>IFERROR(D172*E172*Inputs!$B$9,0)</f>
        <v>0</v>
      </c>
    </row>
    <row r="173" spans="1:6">
      <c r="A173" s="6"/>
      <c r="D173" s="7">
        <v>0</v>
      </c>
      <c r="E173" s="8">
        <v>1</v>
      </c>
      <c r="F173" s="7">
        <f>IFERROR(D173*E173*Inputs!$B$9,0)</f>
        <v>0</v>
      </c>
    </row>
    <row r="174" spans="1:6">
      <c r="A174" s="6"/>
      <c r="D174" s="7">
        <v>0</v>
      </c>
      <c r="E174" s="8">
        <v>1</v>
      </c>
      <c r="F174" s="7">
        <f>IFERROR(D174*E174*Inputs!$B$9,0)</f>
        <v>0</v>
      </c>
    </row>
    <row r="175" spans="1:6">
      <c r="A175" s="6"/>
      <c r="D175" s="7">
        <v>0</v>
      </c>
      <c r="E175" s="8">
        <v>1</v>
      </c>
      <c r="F175" s="7">
        <f>IFERROR(D175*E175*Inputs!$B$9,0)</f>
        <v>0</v>
      </c>
    </row>
    <row r="176" spans="1:6">
      <c r="A176" s="6"/>
      <c r="D176" s="7">
        <v>0</v>
      </c>
      <c r="E176" s="8">
        <v>1</v>
      </c>
      <c r="F176" s="7">
        <f>IFERROR(D176*E176*Inputs!$B$9,0)</f>
        <v>0</v>
      </c>
    </row>
    <row r="177" spans="1:6">
      <c r="A177" s="6"/>
      <c r="D177" s="7">
        <v>0</v>
      </c>
      <c r="E177" s="8">
        <v>1</v>
      </c>
      <c r="F177" s="7">
        <f>IFERROR(D177*E177*Inputs!$B$9,0)</f>
        <v>0</v>
      </c>
    </row>
    <row r="178" spans="1:6">
      <c r="A178" s="6"/>
      <c r="D178" s="7">
        <v>0</v>
      </c>
      <c r="E178" s="8">
        <v>1</v>
      </c>
      <c r="F178" s="7">
        <f>IFERROR(D178*E178*Inputs!$B$9,0)</f>
        <v>0</v>
      </c>
    </row>
    <row r="179" spans="1:6">
      <c r="A179" s="6"/>
      <c r="D179" s="7">
        <v>0</v>
      </c>
      <c r="E179" s="8">
        <v>1</v>
      </c>
      <c r="F179" s="7">
        <f>IFERROR(D179*E179*Inputs!$B$9,0)</f>
        <v>0</v>
      </c>
    </row>
    <row r="180" spans="1:6">
      <c r="A180" s="6"/>
      <c r="D180" s="7">
        <v>0</v>
      </c>
      <c r="E180" s="8">
        <v>1</v>
      </c>
      <c r="F180" s="7">
        <f>IFERROR(D180*E180*Inputs!$B$9,0)</f>
        <v>0</v>
      </c>
    </row>
    <row r="181" spans="1:6">
      <c r="A181" s="6"/>
      <c r="D181" s="7">
        <v>0</v>
      </c>
      <c r="E181" s="8">
        <v>1</v>
      </c>
      <c r="F181" s="7">
        <f>IFERROR(D181*E181*Inputs!$B$9,0)</f>
        <v>0</v>
      </c>
    </row>
    <row r="182" spans="1:6">
      <c r="A182" s="6"/>
      <c r="D182" s="7">
        <v>0</v>
      </c>
      <c r="E182" s="8">
        <v>1</v>
      </c>
      <c r="F182" s="7">
        <f>IFERROR(D182*E182*Inputs!$B$9,0)</f>
        <v>0</v>
      </c>
    </row>
    <row r="183" spans="1:6">
      <c r="A183" s="6"/>
      <c r="D183" s="7">
        <v>0</v>
      </c>
      <c r="E183" s="8">
        <v>1</v>
      </c>
      <c r="F183" s="7">
        <f>IFERROR(D183*E183*Inputs!$B$9,0)</f>
        <v>0</v>
      </c>
    </row>
    <row r="184" spans="1:6">
      <c r="A184" s="6"/>
      <c r="D184" s="7">
        <v>0</v>
      </c>
      <c r="E184" s="8">
        <v>1</v>
      </c>
      <c r="F184" s="7">
        <f>IFERROR(D184*E184*Inputs!$B$9,0)</f>
        <v>0</v>
      </c>
    </row>
    <row r="185" spans="1:6">
      <c r="A185" s="6"/>
      <c r="D185" s="7">
        <v>0</v>
      </c>
      <c r="E185" s="8">
        <v>1</v>
      </c>
      <c r="F185" s="7">
        <f>IFERROR(D185*E185*Inputs!$B$9,0)</f>
        <v>0</v>
      </c>
    </row>
    <row r="186" spans="1:6">
      <c r="A186" s="6"/>
      <c r="D186" s="7">
        <v>0</v>
      </c>
      <c r="E186" s="8">
        <v>1</v>
      </c>
      <c r="F186" s="7">
        <f>IFERROR(D186*E186*Inputs!$B$9,0)</f>
        <v>0</v>
      </c>
    </row>
    <row r="187" spans="1:6">
      <c r="A187" s="6"/>
      <c r="D187" s="7">
        <v>0</v>
      </c>
      <c r="E187" s="8">
        <v>1</v>
      </c>
      <c r="F187" s="7">
        <f>IFERROR(D187*E187*Inputs!$B$9,0)</f>
        <v>0</v>
      </c>
    </row>
    <row r="188" spans="1:6">
      <c r="A188" s="6"/>
      <c r="D188" s="7">
        <v>0</v>
      </c>
      <c r="E188" s="8">
        <v>1</v>
      </c>
      <c r="F188" s="7">
        <f>IFERROR(D188*E188*Inputs!$B$9,0)</f>
        <v>0</v>
      </c>
    </row>
    <row r="189" spans="1:6">
      <c r="A189" s="6"/>
      <c r="D189" s="7">
        <v>0</v>
      </c>
      <c r="E189" s="8">
        <v>1</v>
      </c>
      <c r="F189" s="7">
        <f>IFERROR(D189*E189*Inputs!$B$9,0)</f>
        <v>0</v>
      </c>
    </row>
    <row r="190" spans="1:6">
      <c r="A190" s="6"/>
      <c r="D190" s="7">
        <v>0</v>
      </c>
      <c r="E190" s="8">
        <v>1</v>
      </c>
      <c r="F190" s="7">
        <f>IFERROR(D190*E190*Inputs!$B$9,0)</f>
        <v>0</v>
      </c>
    </row>
    <row r="191" spans="1:6">
      <c r="A191" s="6"/>
      <c r="D191" s="7">
        <v>0</v>
      </c>
      <c r="E191" s="8">
        <v>1</v>
      </c>
      <c r="F191" s="7">
        <f>IFERROR(D191*E191*Inputs!$B$9,0)</f>
        <v>0</v>
      </c>
    </row>
    <row r="192" spans="1:6">
      <c r="A192" s="6"/>
      <c r="D192" s="7">
        <v>0</v>
      </c>
      <c r="E192" s="8">
        <v>1</v>
      </c>
      <c r="F192" s="7">
        <f>IFERROR(D192*E192*Inputs!$B$9,0)</f>
        <v>0</v>
      </c>
    </row>
    <row r="193" spans="1:6">
      <c r="A193" s="6"/>
      <c r="D193" s="7">
        <v>0</v>
      </c>
      <c r="E193" s="8">
        <v>1</v>
      </c>
      <c r="F193" s="7">
        <f>IFERROR(D193*E193*Inputs!$B$9,0)</f>
        <v>0</v>
      </c>
    </row>
    <row r="194" spans="1:6">
      <c r="A194" s="6"/>
      <c r="D194" s="7">
        <v>0</v>
      </c>
      <c r="E194" s="8">
        <v>1</v>
      </c>
      <c r="F194" s="7">
        <f>IFERROR(D194*E194*Inputs!$B$9,0)</f>
        <v>0</v>
      </c>
    </row>
    <row r="195" spans="1:6">
      <c r="A195" s="6"/>
      <c r="D195" s="7">
        <v>0</v>
      </c>
      <c r="E195" s="8">
        <v>1</v>
      </c>
      <c r="F195" s="7">
        <f>IFERROR(D195*E195*Inputs!$B$9,0)</f>
        <v>0</v>
      </c>
    </row>
    <row r="196" spans="1:6">
      <c r="A196" s="6"/>
      <c r="D196" s="7">
        <v>0</v>
      </c>
      <c r="E196" s="8">
        <v>1</v>
      </c>
      <c r="F196" s="7">
        <f>IFERROR(D196*E196*Inputs!$B$9,0)</f>
        <v>0</v>
      </c>
    </row>
    <row r="197" spans="1:6">
      <c r="A197" s="6"/>
      <c r="D197" s="7">
        <v>0</v>
      </c>
      <c r="E197" s="8">
        <v>1</v>
      </c>
      <c r="F197" s="7">
        <f>IFERROR(D197*E197*Inputs!$B$9,0)</f>
        <v>0</v>
      </c>
    </row>
    <row r="198" spans="1:6">
      <c r="A198" s="6"/>
      <c r="D198" s="7">
        <v>0</v>
      </c>
      <c r="E198" s="8">
        <v>1</v>
      </c>
      <c r="F198" s="7">
        <f>IFERROR(D198*E198*Inputs!$B$9,0)</f>
        <v>0</v>
      </c>
    </row>
    <row r="199" spans="1:6">
      <c r="A199" s="6"/>
      <c r="D199" s="7">
        <v>0</v>
      </c>
      <c r="E199" s="8">
        <v>1</v>
      </c>
      <c r="F199" s="7">
        <f>IFERROR(D199*E199*Inputs!$B$9,0)</f>
        <v>0</v>
      </c>
    </row>
    <row r="200" spans="1:6">
      <c r="A200" s="6"/>
      <c r="D200" s="7">
        <v>0</v>
      </c>
      <c r="E200" s="8">
        <v>1</v>
      </c>
      <c r="F200" s="7">
        <f>IFERROR(D200*E200*Inputs!$B$9,0)</f>
        <v>0</v>
      </c>
    </row>
    <row r="201" spans="1:6">
      <c r="A201" s="6"/>
      <c r="D201" s="7">
        <v>0</v>
      </c>
      <c r="E201" s="8">
        <v>1</v>
      </c>
      <c r="F201" s="7">
        <f>IFERROR(D201*E201*Inputs!$B$9,0)</f>
        <v>0</v>
      </c>
    </row>
    <row r="202" spans="1:6">
      <c r="A202" s="6"/>
      <c r="D202" s="7">
        <v>0</v>
      </c>
      <c r="E202" s="8">
        <v>1</v>
      </c>
      <c r="F202" s="7">
        <f>IFERROR(D202*E202*Inputs!$B$9,0)</f>
        <v>0</v>
      </c>
    </row>
  </sheetData>
  <dataValidations count="200">
    <dataValidation type="list" allowBlank="1" showInputMessage="1" showErrorMessage="1" sqref="C3">
      <formula1>Categories!$A$2:$A$51</formula1>
    </dataValidation>
    <dataValidation type="list" allowBlank="1" showInputMessage="1" showErrorMessage="1" sqref="C4">
      <formula1>Categories!$A$2:$A$51</formula1>
    </dataValidation>
    <dataValidation type="list" allowBlank="1" showInputMessage="1" showErrorMessage="1" sqref="C5">
      <formula1>Categories!$A$2:$A$51</formula1>
    </dataValidation>
    <dataValidation type="list" allowBlank="1" showInputMessage="1" showErrorMessage="1" sqref="C6">
      <formula1>Categories!$A$2:$A$51</formula1>
    </dataValidation>
    <dataValidation type="list" allowBlank="1" showInputMessage="1" showErrorMessage="1" sqref="C7">
      <formula1>Categories!$A$2:$A$51</formula1>
    </dataValidation>
    <dataValidation type="list" allowBlank="1" showInputMessage="1" showErrorMessage="1" sqref="C8">
      <formula1>Categories!$A$2:$A$51</formula1>
    </dataValidation>
    <dataValidation type="list" allowBlank="1" showInputMessage="1" showErrorMessage="1" sqref="C9">
      <formula1>Categories!$A$2:$A$51</formula1>
    </dataValidation>
    <dataValidation type="list" allowBlank="1" showInputMessage="1" showErrorMessage="1" sqref="C10">
      <formula1>Categories!$A$2:$A$51</formula1>
    </dataValidation>
    <dataValidation type="list" allowBlank="1" showInputMessage="1" showErrorMessage="1" sqref="C11">
      <formula1>Categories!$A$2:$A$51</formula1>
    </dataValidation>
    <dataValidation type="list" allowBlank="1" showInputMessage="1" showErrorMessage="1" sqref="C12">
      <formula1>Categories!$A$2:$A$51</formula1>
    </dataValidation>
    <dataValidation type="list" allowBlank="1" showInputMessage="1" showErrorMessage="1" sqref="C13">
      <formula1>Categories!$A$2:$A$51</formula1>
    </dataValidation>
    <dataValidation type="list" allowBlank="1" showInputMessage="1" showErrorMessage="1" sqref="C14">
      <formula1>Categories!$A$2:$A$51</formula1>
    </dataValidation>
    <dataValidation type="list" allowBlank="1" showInputMessage="1" showErrorMessage="1" sqref="C15">
      <formula1>Categories!$A$2:$A$51</formula1>
    </dataValidation>
    <dataValidation type="list" allowBlank="1" showInputMessage="1" showErrorMessage="1" sqref="C16">
      <formula1>Categories!$A$2:$A$51</formula1>
    </dataValidation>
    <dataValidation type="list" allowBlank="1" showInputMessage="1" showErrorMessage="1" sqref="C17">
      <formula1>Categories!$A$2:$A$51</formula1>
    </dataValidation>
    <dataValidation type="list" allowBlank="1" showInputMessage="1" showErrorMessage="1" sqref="C18">
      <formula1>Categories!$A$2:$A$51</formula1>
    </dataValidation>
    <dataValidation type="list" allowBlank="1" showInputMessage="1" showErrorMessage="1" sqref="C19">
      <formula1>Categories!$A$2:$A$51</formula1>
    </dataValidation>
    <dataValidation type="list" allowBlank="1" showInputMessage="1" showErrorMessage="1" sqref="C20">
      <formula1>Categories!$A$2:$A$51</formula1>
    </dataValidation>
    <dataValidation type="list" allowBlank="1" showInputMessage="1" showErrorMessage="1" sqref="C21">
      <formula1>Categories!$A$2:$A$51</formula1>
    </dataValidation>
    <dataValidation type="list" allowBlank="1" showInputMessage="1" showErrorMessage="1" sqref="C22">
      <formula1>Categories!$A$2:$A$51</formula1>
    </dataValidation>
    <dataValidation type="list" allowBlank="1" showInputMessage="1" showErrorMessage="1" sqref="C23">
      <formula1>Categories!$A$2:$A$51</formula1>
    </dataValidation>
    <dataValidation type="list" allowBlank="1" showInputMessage="1" showErrorMessage="1" sqref="C24">
      <formula1>Categories!$A$2:$A$51</formula1>
    </dataValidation>
    <dataValidation type="list" allowBlank="1" showInputMessage="1" showErrorMessage="1" sqref="C25">
      <formula1>Categories!$A$2:$A$51</formula1>
    </dataValidation>
    <dataValidation type="list" allowBlank="1" showInputMessage="1" showErrorMessage="1" sqref="C26">
      <formula1>Categories!$A$2:$A$51</formula1>
    </dataValidation>
    <dataValidation type="list" allowBlank="1" showInputMessage="1" showErrorMessage="1" sqref="C27">
      <formula1>Categories!$A$2:$A$51</formula1>
    </dataValidation>
    <dataValidation type="list" allowBlank="1" showInputMessage="1" showErrorMessage="1" sqref="C28">
      <formula1>Categories!$A$2:$A$51</formula1>
    </dataValidation>
    <dataValidation type="list" allowBlank="1" showInputMessage="1" showErrorMessage="1" sqref="C29">
      <formula1>Categories!$A$2:$A$51</formula1>
    </dataValidation>
    <dataValidation type="list" allowBlank="1" showInputMessage="1" showErrorMessage="1" sqref="C30">
      <formula1>Categories!$A$2:$A$51</formula1>
    </dataValidation>
    <dataValidation type="list" allowBlank="1" showInputMessage="1" showErrorMessage="1" sqref="C31">
      <formula1>Categories!$A$2:$A$51</formula1>
    </dataValidation>
    <dataValidation type="list" allowBlank="1" showInputMessage="1" showErrorMessage="1" sqref="C32">
      <formula1>Categories!$A$2:$A$51</formula1>
    </dataValidation>
    <dataValidation type="list" allowBlank="1" showInputMessage="1" showErrorMessage="1" sqref="C33">
      <formula1>Categories!$A$2:$A$51</formula1>
    </dataValidation>
    <dataValidation type="list" allowBlank="1" showInputMessage="1" showErrorMessage="1" sqref="C34">
      <formula1>Categories!$A$2:$A$51</formula1>
    </dataValidation>
    <dataValidation type="list" allowBlank="1" showInputMessage="1" showErrorMessage="1" sqref="C35">
      <formula1>Categories!$A$2:$A$51</formula1>
    </dataValidation>
    <dataValidation type="list" allowBlank="1" showInputMessage="1" showErrorMessage="1" sqref="C36">
      <formula1>Categories!$A$2:$A$51</formula1>
    </dataValidation>
    <dataValidation type="list" allowBlank="1" showInputMessage="1" showErrorMessage="1" sqref="C37">
      <formula1>Categories!$A$2:$A$51</formula1>
    </dataValidation>
    <dataValidation type="list" allowBlank="1" showInputMessage="1" showErrorMessage="1" sqref="C38">
      <formula1>Categories!$A$2:$A$51</formula1>
    </dataValidation>
    <dataValidation type="list" allowBlank="1" showInputMessage="1" showErrorMessage="1" sqref="C39">
      <formula1>Categories!$A$2:$A$51</formula1>
    </dataValidation>
    <dataValidation type="list" allowBlank="1" showInputMessage="1" showErrorMessage="1" sqref="C40">
      <formula1>Categories!$A$2:$A$51</formula1>
    </dataValidation>
    <dataValidation type="list" allowBlank="1" showInputMessage="1" showErrorMessage="1" sqref="C41">
      <formula1>Categories!$A$2:$A$51</formula1>
    </dataValidation>
    <dataValidation type="list" allowBlank="1" showInputMessage="1" showErrorMessage="1" sqref="C42">
      <formula1>Categories!$A$2:$A$51</formula1>
    </dataValidation>
    <dataValidation type="list" allowBlank="1" showInputMessage="1" showErrorMessage="1" sqref="C43">
      <formula1>Categories!$A$2:$A$51</formula1>
    </dataValidation>
    <dataValidation type="list" allowBlank="1" showInputMessage="1" showErrorMessage="1" sqref="C44">
      <formula1>Categories!$A$2:$A$51</formula1>
    </dataValidation>
    <dataValidation type="list" allowBlank="1" showInputMessage="1" showErrorMessage="1" sqref="C45">
      <formula1>Categories!$A$2:$A$51</formula1>
    </dataValidation>
    <dataValidation type="list" allowBlank="1" showInputMessage="1" showErrorMessage="1" sqref="C46">
      <formula1>Categories!$A$2:$A$51</formula1>
    </dataValidation>
    <dataValidation type="list" allowBlank="1" showInputMessage="1" showErrorMessage="1" sqref="C47">
      <formula1>Categories!$A$2:$A$51</formula1>
    </dataValidation>
    <dataValidation type="list" allowBlank="1" showInputMessage="1" showErrorMessage="1" sqref="C48">
      <formula1>Categories!$A$2:$A$51</formula1>
    </dataValidation>
    <dataValidation type="list" allowBlank="1" showInputMessage="1" showErrorMessage="1" sqref="C49">
      <formula1>Categories!$A$2:$A$51</formula1>
    </dataValidation>
    <dataValidation type="list" allowBlank="1" showInputMessage="1" showErrorMessage="1" sqref="C50">
      <formula1>Categories!$A$2:$A$51</formula1>
    </dataValidation>
    <dataValidation type="list" allowBlank="1" showInputMessage="1" showErrorMessage="1" sqref="C51">
      <formula1>Categories!$A$2:$A$51</formula1>
    </dataValidation>
    <dataValidation type="list" allowBlank="1" showInputMessage="1" showErrorMessage="1" sqref="C52">
      <formula1>Categories!$A$2:$A$51</formula1>
    </dataValidation>
    <dataValidation type="list" allowBlank="1" showInputMessage="1" showErrorMessage="1" sqref="C53">
      <formula1>Categories!$A$2:$A$51</formula1>
    </dataValidation>
    <dataValidation type="list" allowBlank="1" showInputMessage="1" showErrorMessage="1" sqref="C54">
      <formula1>Categories!$A$2:$A$51</formula1>
    </dataValidation>
    <dataValidation type="list" allowBlank="1" showInputMessage="1" showErrorMessage="1" sqref="C55">
      <formula1>Categories!$A$2:$A$51</formula1>
    </dataValidation>
    <dataValidation type="list" allowBlank="1" showInputMessage="1" showErrorMessage="1" sqref="C56">
      <formula1>Categories!$A$2:$A$51</formula1>
    </dataValidation>
    <dataValidation type="list" allowBlank="1" showInputMessage="1" showErrorMessage="1" sqref="C57">
      <formula1>Categories!$A$2:$A$51</formula1>
    </dataValidation>
    <dataValidation type="list" allowBlank="1" showInputMessage="1" showErrorMessage="1" sqref="C58">
      <formula1>Categories!$A$2:$A$51</formula1>
    </dataValidation>
    <dataValidation type="list" allowBlank="1" showInputMessage="1" showErrorMessage="1" sqref="C59">
      <formula1>Categories!$A$2:$A$51</formula1>
    </dataValidation>
    <dataValidation type="list" allowBlank="1" showInputMessage="1" showErrorMessage="1" sqref="C60">
      <formula1>Categories!$A$2:$A$51</formula1>
    </dataValidation>
    <dataValidation type="list" allowBlank="1" showInputMessage="1" showErrorMessage="1" sqref="C61">
      <formula1>Categories!$A$2:$A$51</formula1>
    </dataValidation>
    <dataValidation type="list" allowBlank="1" showInputMessage="1" showErrorMessage="1" sqref="C62">
      <formula1>Categories!$A$2:$A$51</formula1>
    </dataValidation>
    <dataValidation type="list" allowBlank="1" showInputMessage="1" showErrorMessage="1" sqref="C63">
      <formula1>Categories!$A$2:$A$51</formula1>
    </dataValidation>
    <dataValidation type="list" allowBlank="1" showInputMessage="1" showErrorMessage="1" sqref="C64">
      <formula1>Categories!$A$2:$A$51</formula1>
    </dataValidation>
    <dataValidation type="list" allowBlank="1" showInputMessage="1" showErrorMessage="1" sqref="C65">
      <formula1>Categories!$A$2:$A$51</formula1>
    </dataValidation>
    <dataValidation type="list" allowBlank="1" showInputMessage="1" showErrorMessage="1" sqref="C66">
      <formula1>Categories!$A$2:$A$51</formula1>
    </dataValidation>
    <dataValidation type="list" allowBlank="1" showInputMessage="1" showErrorMessage="1" sqref="C67">
      <formula1>Categories!$A$2:$A$51</formula1>
    </dataValidation>
    <dataValidation type="list" allowBlank="1" showInputMessage="1" showErrorMessage="1" sqref="C68">
      <formula1>Categories!$A$2:$A$51</formula1>
    </dataValidation>
    <dataValidation type="list" allowBlank="1" showInputMessage="1" showErrorMessage="1" sqref="C69">
      <formula1>Categories!$A$2:$A$51</formula1>
    </dataValidation>
    <dataValidation type="list" allowBlank="1" showInputMessage="1" showErrorMessage="1" sqref="C70">
      <formula1>Categories!$A$2:$A$51</formula1>
    </dataValidation>
    <dataValidation type="list" allowBlank="1" showInputMessage="1" showErrorMessage="1" sqref="C71">
      <formula1>Categories!$A$2:$A$51</formula1>
    </dataValidation>
    <dataValidation type="list" allowBlank="1" showInputMessage="1" showErrorMessage="1" sqref="C72">
      <formula1>Categories!$A$2:$A$51</formula1>
    </dataValidation>
    <dataValidation type="list" allowBlank="1" showInputMessage="1" showErrorMessage="1" sqref="C73">
      <formula1>Categories!$A$2:$A$51</formula1>
    </dataValidation>
    <dataValidation type="list" allowBlank="1" showInputMessage="1" showErrorMessage="1" sqref="C74">
      <formula1>Categories!$A$2:$A$51</formula1>
    </dataValidation>
    <dataValidation type="list" allowBlank="1" showInputMessage="1" showErrorMessage="1" sqref="C75">
      <formula1>Categories!$A$2:$A$51</formula1>
    </dataValidation>
    <dataValidation type="list" allowBlank="1" showInputMessage="1" showErrorMessage="1" sqref="C76">
      <formula1>Categories!$A$2:$A$51</formula1>
    </dataValidation>
    <dataValidation type="list" allowBlank="1" showInputMessage="1" showErrorMessage="1" sqref="C77">
      <formula1>Categories!$A$2:$A$51</formula1>
    </dataValidation>
    <dataValidation type="list" allowBlank="1" showInputMessage="1" showErrorMessage="1" sqref="C78">
      <formula1>Categories!$A$2:$A$51</formula1>
    </dataValidation>
    <dataValidation type="list" allowBlank="1" showInputMessage="1" showErrorMessage="1" sqref="C79">
      <formula1>Categories!$A$2:$A$51</formula1>
    </dataValidation>
    <dataValidation type="list" allowBlank="1" showInputMessage="1" showErrorMessage="1" sqref="C80">
      <formula1>Categories!$A$2:$A$51</formula1>
    </dataValidation>
    <dataValidation type="list" allowBlank="1" showInputMessage="1" showErrorMessage="1" sqref="C81">
      <formula1>Categories!$A$2:$A$51</formula1>
    </dataValidation>
    <dataValidation type="list" allowBlank="1" showInputMessage="1" showErrorMessage="1" sqref="C82">
      <formula1>Categories!$A$2:$A$51</formula1>
    </dataValidation>
    <dataValidation type="list" allowBlank="1" showInputMessage="1" showErrorMessage="1" sqref="C83">
      <formula1>Categories!$A$2:$A$51</formula1>
    </dataValidation>
    <dataValidation type="list" allowBlank="1" showInputMessage="1" showErrorMessage="1" sqref="C84">
      <formula1>Categories!$A$2:$A$51</formula1>
    </dataValidation>
    <dataValidation type="list" allowBlank="1" showInputMessage="1" showErrorMessage="1" sqref="C85">
      <formula1>Categories!$A$2:$A$51</formula1>
    </dataValidation>
    <dataValidation type="list" allowBlank="1" showInputMessage="1" showErrorMessage="1" sqref="C86">
      <formula1>Categories!$A$2:$A$51</formula1>
    </dataValidation>
    <dataValidation type="list" allowBlank="1" showInputMessage="1" showErrorMessage="1" sqref="C87">
      <formula1>Categories!$A$2:$A$51</formula1>
    </dataValidation>
    <dataValidation type="list" allowBlank="1" showInputMessage="1" showErrorMessage="1" sqref="C88">
      <formula1>Categories!$A$2:$A$51</formula1>
    </dataValidation>
    <dataValidation type="list" allowBlank="1" showInputMessage="1" showErrorMessage="1" sqref="C89">
      <formula1>Categories!$A$2:$A$51</formula1>
    </dataValidation>
    <dataValidation type="list" allowBlank="1" showInputMessage="1" showErrorMessage="1" sqref="C90">
      <formula1>Categories!$A$2:$A$51</formula1>
    </dataValidation>
    <dataValidation type="list" allowBlank="1" showInputMessage="1" showErrorMessage="1" sqref="C91">
      <formula1>Categories!$A$2:$A$51</formula1>
    </dataValidation>
    <dataValidation type="list" allowBlank="1" showInputMessage="1" showErrorMessage="1" sqref="C92">
      <formula1>Categories!$A$2:$A$51</formula1>
    </dataValidation>
    <dataValidation type="list" allowBlank="1" showInputMessage="1" showErrorMessage="1" sqref="C93">
      <formula1>Categories!$A$2:$A$51</formula1>
    </dataValidation>
    <dataValidation type="list" allowBlank="1" showInputMessage="1" showErrorMessage="1" sqref="C94">
      <formula1>Categories!$A$2:$A$51</formula1>
    </dataValidation>
    <dataValidation type="list" allowBlank="1" showInputMessage="1" showErrorMessage="1" sqref="C95">
      <formula1>Categories!$A$2:$A$51</formula1>
    </dataValidation>
    <dataValidation type="list" allowBlank="1" showInputMessage="1" showErrorMessage="1" sqref="C96">
      <formula1>Categories!$A$2:$A$51</formula1>
    </dataValidation>
    <dataValidation type="list" allowBlank="1" showInputMessage="1" showErrorMessage="1" sqref="C97">
      <formula1>Categories!$A$2:$A$51</formula1>
    </dataValidation>
    <dataValidation type="list" allowBlank="1" showInputMessage="1" showErrorMessage="1" sqref="C98">
      <formula1>Categories!$A$2:$A$51</formula1>
    </dataValidation>
    <dataValidation type="list" allowBlank="1" showInputMessage="1" showErrorMessage="1" sqref="C99">
      <formula1>Categories!$A$2:$A$51</formula1>
    </dataValidation>
    <dataValidation type="list" allowBlank="1" showInputMessage="1" showErrorMessage="1" sqref="C100">
      <formula1>Categories!$A$2:$A$51</formula1>
    </dataValidation>
    <dataValidation type="list" allowBlank="1" showInputMessage="1" showErrorMessage="1" sqref="C101">
      <formula1>Categories!$A$2:$A$51</formula1>
    </dataValidation>
    <dataValidation type="list" allowBlank="1" showInputMessage="1" showErrorMessage="1" sqref="C102">
      <formula1>Categories!$A$2:$A$51</formula1>
    </dataValidation>
    <dataValidation type="list" allowBlank="1" showInputMessage="1" showErrorMessage="1" sqref="C103">
      <formula1>Categories!$A$2:$A$51</formula1>
    </dataValidation>
    <dataValidation type="list" allowBlank="1" showInputMessage="1" showErrorMessage="1" sqref="C104">
      <formula1>Categories!$A$2:$A$51</formula1>
    </dataValidation>
    <dataValidation type="list" allowBlank="1" showInputMessage="1" showErrorMessage="1" sqref="C105">
      <formula1>Categories!$A$2:$A$51</formula1>
    </dataValidation>
    <dataValidation type="list" allowBlank="1" showInputMessage="1" showErrorMessage="1" sqref="C106">
      <formula1>Categories!$A$2:$A$51</formula1>
    </dataValidation>
    <dataValidation type="list" allowBlank="1" showInputMessage="1" showErrorMessage="1" sqref="C107">
      <formula1>Categories!$A$2:$A$51</formula1>
    </dataValidation>
    <dataValidation type="list" allowBlank="1" showInputMessage="1" showErrorMessage="1" sqref="C108">
      <formula1>Categories!$A$2:$A$51</formula1>
    </dataValidation>
    <dataValidation type="list" allowBlank="1" showInputMessage="1" showErrorMessage="1" sqref="C109">
      <formula1>Categories!$A$2:$A$51</formula1>
    </dataValidation>
    <dataValidation type="list" allowBlank="1" showInputMessage="1" showErrorMessage="1" sqref="C110">
      <formula1>Categories!$A$2:$A$51</formula1>
    </dataValidation>
    <dataValidation type="list" allowBlank="1" showInputMessage="1" showErrorMessage="1" sqref="C111">
      <formula1>Categories!$A$2:$A$51</formula1>
    </dataValidation>
    <dataValidation type="list" allowBlank="1" showInputMessage="1" showErrorMessage="1" sqref="C112">
      <formula1>Categories!$A$2:$A$51</formula1>
    </dataValidation>
    <dataValidation type="list" allowBlank="1" showInputMessage="1" showErrorMessage="1" sqref="C113">
      <formula1>Categories!$A$2:$A$51</formula1>
    </dataValidation>
    <dataValidation type="list" allowBlank="1" showInputMessage="1" showErrorMessage="1" sqref="C114">
      <formula1>Categories!$A$2:$A$51</formula1>
    </dataValidation>
    <dataValidation type="list" allowBlank="1" showInputMessage="1" showErrorMessage="1" sqref="C115">
      <formula1>Categories!$A$2:$A$51</formula1>
    </dataValidation>
    <dataValidation type="list" allowBlank="1" showInputMessage="1" showErrorMessage="1" sqref="C116">
      <formula1>Categories!$A$2:$A$51</formula1>
    </dataValidation>
    <dataValidation type="list" allowBlank="1" showInputMessage="1" showErrorMessage="1" sqref="C117">
      <formula1>Categories!$A$2:$A$51</formula1>
    </dataValidation>
    <dataValidation type="list" allowBlank="1" showInputMessage="1" showErrorMessage="1" sqref="C118">
      <formula1>Categories!$A$2:$A$51</formula1>
    </dataValidation>
    <dataValidation type="list" allowBlank="1" showInputMessage="1" showErrorMessage="1" sqref="C119">
      <formula1>Categories!$A$2:$A$51</formula1>
    </dataValidation>
    <dataValidation type="list" allowBlank="1" showInputMessage="1" showErrorMessage="1" sqref="C120">
      <formula1>Categories!$A$2:$A$51</formula1>
    </dataValidation>
    <dataValidation type="list" allowBlank="1" showInputMessage="1" showErrorMessage="1" sqref="C121">
      <formula1>Categories!$A$2:$A$51</formula1>
    </dataValidation>
    <dataValidation type="list" allowBlank="1" showInputMessage="1" showErrorMessage="1" sqref="C122">
      <formula1>Categories!$A$2:$A$51</formula1>
    </dataValidation>
    <dataValidation type="list" allowBlank="1" showInputMessage="1" showErrorMessage="1" sqref="C123">
      <formula1>Categories!$A$2:$A$51</formula1>
    </dataValidation>
    <dataValidation type="list" allowBlank="1" showInputMessage="1" showErrorMessage="1" sqref="C124">
      <formula1>Categories!$A$2:$A$51</formula1>
    </dataValidation>
    <dataValidation type="list" allowBlank="1" showInputMessage="1" showErrorMessage="1" sqref="C125">
      <formula1>Categories!$A$2:$A$51</formula1>
    </dataValidation>
    <dataValidation type="list" allowBlank="1" showInputMessage="1" showErrorMessage="1" sqref="C126">
      <formula1>Categories!$A$2:$A$51</formula1>
    </dataValidation>
    <dataValidation type="list" allowBlank="1" showInputMessage="1" showErrorMessage="1" sqref="C127">
      <formula1>Categories!$A$2:$A$51</formula1>
    </dataValidation>
    <dataValidation type="list" allowBlank="1" showInputMessage="1" showErrorMessage="1" sqref="C128">
      <formula1>Categories!$A$2:$A$51</formula1>
    </dataValidation>
    <dataValidation type="list" allowBlank="1" showInputMessage="1" showErrorMessage="1" sqref="C129">
      <formula1>Categories!$A$2:$A$51</formula1>
    </dataValidation>
    <dataValidation type="list" allowBlank="1" showInputMessage="1" showErrorMessage="1" sqref="C130">
      <formula1>Categories!$A$2:$A$51</formula1>
    </dataValidation>
    <dataValidation type="list" allowBlank="1" showInputMessage="1" showErrorMessage="1" sqref="C131">
      <formula1>Categories!$A$2:$A$51</formula1>
    </dataValidation>
    <dataValidation type="list" allowBlank="1" showInputMessage="1" showErrorMessage="1" sqref="C132">
      <formula1>Categories!$A$2:$A$51</formula1>
    </dataValidation>
    <dataValidation type="list" allowBlank="1" showInputMessage="1" showErrorMessage="1" sqref="C133">
      <formula1>Categories!$A$2:$A$51</formula1>
    </dataValidation>
    <dataValidation type="list" allowBlank="1" showInputMessage="1" showErrorMessage="1" sqref="C134">
      <formula1>Categories!$A$2:$A$51</formula1>
    </dataValidation>
    <dataValidation type="list" allowBlank="1" showInputMessage="1" showErrorMessage="1" sqref="C135">
      <formula1>Categories!$A$2:$A$51</formula1>
    </dataValidation>
    <dataValidation type="list" allowBlank="1" showInputMessage="1" showErrorMessage="1" sqref="C136">
      <formula1>Categories!$A$2:$A$51</formula1>
    </dataValidation>
    <dataValidation type="list" allowBlank="1" showInputMessage="1" showErrorMessage="1" sqref="C137">
      <formula1>Categories!$A$2:$A$51</formula1>
    </dataValidation>
    <dataValidation type="list" allowBlank="1" showInputMessage="1" showErrorMessage="1" sqref="C138">
      <formula1>Categories!$A$2:$A$51</formula1>
    </dataValidation>
    <dataValidation type="list" allowBlank="1" showInputMessage="1" showErrorMessage="1" sqref="C139">
      <formula1>Categories!$A$2:$A$51</formula1>
    </dataValidation>
    <dataValidation type="list" allowBlank="1" showInputMessage="1" showErrorMessage="1" sqref="C140">
      <formula1>Categories!$A$2:$A$51</formula1>
    </dataValidation>
    <dataValidation type="list" allowBlank="1" showInputMessage="1" showErrorMessage="1" sqref="C141">
      <formula1>Categories!$A$2:$A$51</formula1>
    </dataValidation>
    <dataValidation type="list" allowBlank="1" showInputMessage="1" showErrorMessage="1" sqref="C142">
      <formula1>Categories!$A$2:$A$51</formula1>
    </dataValidation>
    <dataValidation type="list" allowBlank="1" showInputMessage="1" showErrorMessage="1" sqref="C143">
      <formula1>Categories!$A$2:$A$51</formula1>
    </dataValidation>
    <dataValidation type="list" allowBlank="1" showInputMessage="1" showErrorMessage="1" sqref="C144">
      <formula1>Categories!$A$2:$A$51</formula1>
    </dataValidation>
    <dataValidation type="list" allowBlank="1" showInputMessage="1" showErrorMessage="1" sqref="C145">
      <formula1>Categories!$A$2:$A$51</formula1>
    </dataValidation>
    <dataValidation type="list" allowBlank="1" showInputMessage="1" showErrorMessage="1" sqref="C146">
      <formula1>Categories!$A$2:$A$51</formula1>
    </dataValidation>
    <dataValidation type="list" allowBlank="1" showInputMessage="1" showErrorMessage="1" sqref="C147">
      <formula1>Categories!$A$2:$A$51</formula1>
    </dataValidation>
    <dataValidation type="list" allowBlank="1" showInputMessage="1" showErrorMessage="1" sqref="C148">
      <formula1>Categories!$A$2:$A$51</formula1>
    </dataValidation>
    <dataValidation type="list" allowBlank="1" showInputMessage="1" showErrorMessage="1" sqref="C149">
      <formula1>Categories!$A$2:$A$51</formula1>
    </dataValidation>
    <dataValidation type="list" allowBlank="1" showInputMessage="1" showErrorMessage="1" sqref="C150">
      <formula1>Categories!$A$2:$A$51</formula1>
    </dataValidation>
    <dataValidation type="list" allowBlank="1" showInputMessage="1" showErrorMessage="1" sqref="C151">
      <formula1>Categories!$A$2:$A$51</formula1>
    </dataValidation>
    <dataValidation type="list" allowBlank="1" showInputMessage="1" showErrorMessage="1" sqref="C152">
      <formula1>Categories!$A$2:$A$51</formula1>
    </dataValidation>
    <dataValidation type="list" allowBlank="1" showInputMessage="1" showErrorMessage="1" sqref="C153">
      <formula1>Categories!$A$2:$A$51</formula1>
    </dataValidation>
    <dataValidation type="list" allowBlank="1" showInputMessage="1" showErrorMessage="1" sqref="C154">
      <formula1>Categories!$A$2:$A$51</formula1>
    </dataValidation>
    <dataValidation type="list" allowBlank="1" showInputMessage="1" showErrorMessage="1" sqref="C155">
      <formula1>Categories!$A$2:$A$51</formula1>
    </dataValidation>
    <dataValidation type="list" allowBlank="1" showInputMessage="1" showErrorMessage="1" sqref="C156">
      <formula1>Categories!$A$2:$A$51</formula1>
    </dataValidation>
    <dataValidation type="list" allowBlank="1" showInputMessage="1" showErrorMessage="1" sqref="C157">
      <formula1>Categories!$A$2:$A$51</formula1>
    </dataValidation>
    <dataValidation type="list" allowBlank="1" showInputMessage="1" showErrorMessage="1" sqref="C158">
      <formula1>Categories!$A$2:$A$51</formula1>
    </dataValidation>
    <dataValidation type="list" allowBlank="1" showInputMessage="1" showErrorMessage="1" sqref="C159">
      <formula1>Categories!$A$2:$A$51</formula1>
    </dataValidation>
    <dataValidation type="list" allowBlank="1" showInputMessage="1" showErrorMessage="1" sqref="C160">
      <formula1>Categories!$A$2:$A$51</formula1>
    </dataValidation>
    <dataValidation type="list" allowBlank="1" showInputMessage="1" showErrorMessage="1" sqref="C161">
      <formula1>Categories!$A$2:$A$51</formula1>
    </dataValidation>
    <dataValidation type="list" allowBlank="1" showInputMessage="1" showErrorMessage="1" sqref="C162">
      <formula1>Categories!$A$2:$A$51</formula1>
    </dataValidation>
    <dataValidation type="list" allowBlank="1" showInputMessage="1" showErrorMessage="1" sqref="C163">
      <formula1>Categories!$A$2:$A$51</formula1>
    </dataValidation>
    <dataValidation type="list" allowBlank="1" showInputMessage="1" showErrorMessage="1" sqref="C164">
      <formula1>Categories!$A$2:$A$51</formula1>
    </dataValidation>
    <dataValidation type="list" allowBlank="1" showInputMessage="1" showErrorMessage="1" sqref="C165">
      <formula1>Categories!$A$2:$A$51</formula1>
    </dataValidation>
    <dataValidation type="list" allowBlank="1" showInputMessage="1" showErrorMessage="1" sqref="C166">
      <formula1>Categories!$A$2:$A$51</formula1>
    </dataValidation>
    <dataValidation type="list" allowBlank="1" showInputMessage="1" showErrorMessage="1" sqref="C167">
      <formula1>Categories!$A$2:$A$51</formula1>
    </dataValidation>
    <dataValidation type="list" allowBlank="1" showInputMessage="1" showErrorMessage="1" sqref="C168">
      <formula1>Categories!$A$2:$A$51</formula1>
    </dataValidation>
    <dataValidation type="list" allowBlank="1" showInputMessage="1" showErrorMessage="1" sqref="C169">
      <formula1>Categories!$A$2:$A$51</formula1>
    </dataValidation>
    <dataValidation type="list" allowBlank="1" showInputMessage="1" showErrorMessage="1" sqref="C170">
      <formula1>Categories!$A$2:$A$51</formula1>
    </dataValidation>
    <dataValidation type="list" allowBlank="1" showInputMessage="1" showErrorMessage="1" sqref="C171">
      <formula1>Categories!$A$2:$A$51</formula1>
    </dataValidation>
    <dataValidation type="list" allowBlank="1" showInputMessage="1" showErrorMessage="1" sqref="C172">
      <formula1>Categories!$A$2:$A$51</formula1>
    </dataValidation>
    <dataValidation type="list" allowBlank="1" showInputMessage="1" showErrorMessage="1" sqref="C173">
      <formula1>Categories!$A$2:$A$51</formula1>
    </dataValidation>
    <dataValidation type="list" allowBlank="1" showInputMessage="1" showErrorMessage="1" sqref="C174">
      <formula1>Categories!$A$2:$A$51</formula1>
    </dataValidation>
    <dataValidation type="list" allowBlank="1" showInputMessage="1" showErrorMessage="1" sqref="C175">
      <formula1>Categories!$A$2:$A$51</formula1>
    </dataValidation>
    <dataValidation type="list" allowBlank="1" showInputMessage="1" showErrorMessage="1" sqref="C176">
      <formula1>Categories!$A$2:$A$51</formula1>
    </dataValidation>
    <dataValidation type="list" allowBlank="1" showInputMessage="1" showErrorMessage="1" sqref="C177">
      <formula1>Categories!$A$2:$A$51</formula1>
    </dataValidation>
    <dataValidation type="list" allowBlank="1" showInputMessage="1" showErrorMessage="1" sqref="C178">
      <formula1>Categories!$A$2:$A$51</formula1>
    </dataValidation>
    <dataValidation type="list" allowBlank="1" showInputMessage="1" showErrorMessage="1" sqref="C179">
      <formula1>Categories!$A$2:$A$51</formula1>
    </dataValidation>
    <dataValidation type="list" allowBlank="1" showInputMessage="1" showErrorMessage="1" sqref="C180">
      <formula1>Categories!$A$2:$A$51</formula1>
    </dataValidation>
    <dataValidation type="list" allowBlank="1" showInputMessage="1" showErrorMessage="1" sqref="C181">
      <formula1>Categories!$A$2:$A$51</formula1>
    </dataValidation>
    <dataValidation type="list" allowBlank="1" showInputMessage="1" showErrorMessage="1" sqref="C182">
      <formula1>Categories!$A$2:$A$51</formula1>
    </dataValidation>
    <dataValidation type="list" allowBlank="1" showInputMessage="1" showErrorMessage="1" sqref="C183">
      <formula1>Categories!$A$2:$A$51</formula1>
    </dataValidation>
    <dataValidation type="list" allowBlank="1" showInputMessage="1" showErrorMessage="1" sqref="C184">
      <formula1>Categories!$A$2:$A$51</formula1>
    </dataValidation>
    <dataValidation type="list" allowBlank="1" showInputMessage="1" showErrorMessage="1" sqref="C185">
      <formula1>Categories!$A$2:$A$51</formula1>
    </dataValidation>
    <dataValidation type="list" allowBlank="1" showInputMessage="1" showErrorMessage="1" sqref="C186">
      <formula1>Categories!$A$2:$A$51</formula1>
    </dataValidation>
    <dataValidation type="list" allowBlank="1" showInputMessage="1" showErrorMessage="1" sqref="C187">
      <formula1>Categories!$A$2:$A$51</formula1>
    </dataValidation>
    <dataValidation type="list" allowBlank="1" showInputMessage="1" showErrorMessage="1" sqref="C188">
      <formula1>Categories!$A$2:$A$51</formula1>
    </dataValidation>
    <dataValidation type="list" allowBlank="1" showInputMessage="1" showErrorMessage="1" sqref="C189">
      <formula1>Categories!$A$2:$A$51</formula1>
    </dataValidation>
    <dataValidation type="list" allowBlank="1" showInputMessage="1" showErrorMessage="1" sqref="C190">
      <formula1>Categories!$A$2:$A$51</formula1>
    </dataValidation>
    <dataValidation type="list" allowBlank="1" showInputMessage="1" showErrorMessage="1" sqref="C191">
      <formula1>Categories!$A$2:$A$51</formula1>
    </dataValidation>
    <dataValidation type="list" allowBlank="1" showInputMessage="1" showErrorMessage="1" sqref="C192">
      <formula1>Categories!$A$2:$A$51</formula1>
    </dataValidation>
    <dataValidation type="list" allowBlank="1" showInputMessage="1" showErrorMessage="1" sqref="C193">
      <formula1>Categories!$A$2:$A$51</formula1>
    </dataValidation>
    <dataValidation type="list" allowBlank="1" showInputMessage="1" showErrorMessage="1" sqref="C194">
      <formula1>Categories!$A$2:$A$51</formula1>
    </dataValidation>
    <dataValidation type="list" allowBlank="1" showInputMessage="1" showErrorMessage="1" sqref="C195">
      <formula1>Categories!$A$2:$A$51</formula1>
    </dataValidation>
    <dataValidation type="list" allowBlank="1" showInputMessage="1" showErrorMessage="1" sqref="C196">
      <formula1>Categories!$A$2:$A$51</formula1>
    </dataValidation>
    <dataValidation type="list" allowBlank="1" showInputMessage="1" showErrorMessage="1" sqref="C197">
      <formula1>Categories!$A$2:$A$51</formula1>
    </dataValidation>
    <dataValidation type="list" allowBlank="1" showInputMessage="1" showErrorMessage="1" sqref="C198">
      <formula1>Categories!$A$2:$A$51</formula1>
    </dataValidation>
    <dataValidation type="list" allowBlank="1" showInputMessage="1" showErrorMessage="1" sqref="C199">
      <formula1>Categories!$A$2:$A$51</formula1>
    </dataValidation>
    <dataValidation type="list" allowBlank="1" showInputMessage="1" showErrorMessage="1" sqref="C200">
      <formula1>Categories!$A$2:$A$51</formula1>
    </dataValidation>
    <dataValidation type="list" allowBlank="1" showInputMessage="1" showErrorMessage="1" sqref="C201">
      <formula1>Categories!$A$2:$A$51</formula1>
    </dataValidation>
    <dataValidation type="list" allowBlank="1" showInputMessage="1" showErrorMessage="1" sqref="C202">
      <formula1>Categories!$A$2:$A$51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F202"/>
  <sheetViews>
    <sheetView workbookViewId="0"/>
  </sheetViews>
  <sheetFormatPr defaultRowHeight="15"/>
  <cols>
    <col min="1" max="6" width="22.7109375" customWidth="1"/>
  </cols>
  <sheetData>
    <row r="1" spans="1:6">
      <c r="A1" s="3" t="s">
        <v>27</v>
      </c>
    </row>
    <row r="2" spans="1:6">
      <c r="A2" t="s">
        <v>21</v>
      </c>
      <c r="B2" t="s">
        <v>28</v>
      </c>
      <c r="C2" t="s">
        <v>23</v>
      </c>
      <c r="D2" t="s">
        <v>24</v>
      </c>
      <c r="E2" t="s">
        <v>25</v>
      </c>
      <c r="F2" t="s">
        <v>26</v>
      </c>
    </row>
    <row r="3" spans="1:6">
      <c r="A3" s="6"/>
      <c r="D3" s="7">
        <v>0</v>
      </c>
      <c r="E3" s="8">
        <v>1</v>
      </c>
      <c r="F3" s="7">
        <f>IFERROR(D3*E3*Inputs!$B$10,0)</f>
        <v>0</v>
      </c>
    </row>
    <row r="4" spans="1:6">
      <c r="A4" s="6"/>
      <c r="D4" s="7">
        <v>0</v>
      </c>
      <c r="E4" s="8">
        <v>1</v>
      </c>
      <c r="F4" s="7">
        <f>IFERROR(D4*E4*Inputs!$B$10,0)</f>
        <v>0</v>
      </c>
    </row>
    <row r="5" spans="1:6">
      <c r="A5" s="6"/>
      <c r="D5" s="7">
        <v>0</v>
      </c>
      <c r="E5" s="8">
        <v>1</v>
      </c>
      <c r="F5" s="7">
        <f>IFERROR(D5*E5*Inputs!$B$10,0)</f>
        <v>0</v>
      </c>
    </row>
    <row r="6" spans="1:6">
      <c r="A6" s="6"/>
      <c r="D6" s="7">
        <v>0</v>
      </c>
      <c r="E6" s="8">
        <v>1</v>
      </c>
      <c r="F6" s="7">
        <f>IFERROR(D6*E6*Inputs!$B$10,0)</f>
        <v>0</v>
      </c>
    </row>
    <row r="7" spans="1:6">
      <c r="A7" s="6"/>
      <c r="D7" s="7">
        <v>0</v>
      </c>
      <c r="E7" s="8">
        <v>1</v>
      </c>
      <c r="F7" s="7">
        <f>IFERROR(D7*E7*Inputs!$B$10,0)</f>
        <v>0</v>
      </c>
    </row>
    <row r="8" spans="1:6">
      <c r="A8" s="6"/>
      <c r="D8" s="7">
        <v>0</v>
      </c>
      <c r="E8" s="8">
        <v>1</v>
      </c>
      <c r="F8" s="7">
        <f>IFERROR(D8*E8*Inputs!$B$10,0)</f>
        <v>0</v>
      </c>
    </row>
    <row r="9" spans="1:6">
      <c r="A9" s="6"/>
      <c r="D9" s="7">
        <v>0</v>
      </c>
      <c r="E9" s="8">
        <v>1</v>
      </c>
      <c r="F9" s="7">
        <f>IFERROR(D9*E9*Inputs!$B$10,0)</f>
        <v>0</v>
      </c>
    </row>
    <row r="10" spans="1:6">
      <c r="A10" s="6"/>
      <c r="D10" s="7">
        <v>0</v>
      </c>
      <c r="E10" s="8">
        <v>1</v>
      </c>
      <c r="F10" s="7">
        <f>IFERROR(D10*E10*Inputs!$B$10,0)</f>
        <v>0</v>
      </c>
    </row>
    <row r="11" spans="1:6">
      <c r="A11" s="6"/>
      <c r="D11" s="7">
        <v>0</v>
      </c>
      <c r="E11" s="8">
        <v>1</v>
      </c>
      <c r="F11" s="7">
        <f>IFERROR(D11*E11*Inputs!$B$10,0)</f>
        <v>0</v>
      </c>
    </row>
    <row r="12" spans="1:6">
      <c r="A12" s="6"/>
      <c r="D12" s="7">
        <v>0</v>
      </c>
      <c r="E12" s="8">
        <v>1</v>
      </c>
      <c r="F12" s="7">
        <f>IFERROR(D12*E12*Inputs!$B$10,0)</f>
        <v>0</v>
      </c>
    </row>
    <row r="13" spans="1:6">
      <c r="A13" s="6"/>
      <c r="D13" s="7">
        <v>0</v>
      </c>
      <c r="E13" s="8">
        <v>1</v>
      </c>
      <c r="F13" s="7">
        <f>IFERROR(D13*E13*Inputs!$B$10,0)</f>
        <v>0</v>
      </c>
    </row>
    <row r="14" spans="1:6">
      <c r="A14" s="6"/>
      <c r="D14" s="7">
        <v>0</v>
      </c>
      <c r="E14" s="8">
        <v>1</v>
      </c>
      <c r="F14" s="7">
        <f>IFERROR(D14*E14*Inputs!$B$10,0)</f>
        <v>0</v>
      </c>
    </row>
    <row r="15" spans="1:6">
      <c r="A15" s="6"/>
      <c r="D15" s="7">
        <v>0</v>
      </c>
      <c r="E15" s="8">
        <v>1</v>
      </c>
      <c r="F15" s="7">
        <f>IFERROR(D15*E15*Inputs!$B$10,0)</f>
        <v>0</v>
      </c>
    </row>
    <row r="16" spans="1:6">
      <c r="A16" s="6"/>
      <c r="D16" s="7">
        <v>0</v>
      </c>
      <c r="E16" s="8">
        <v>1</v>
      </c>
      <c r="F16" s="7">
        <f>IFERROR(D16*E16*Inputs!$B$10,0)</f>
        <v>0</v>
      </c>
    </row>
    <row r="17" spans="1:6">
      <c r="A17" s="6"/>
      <c r="D17" s="7">
        <v>0</v>
      </c>
      <c r="E17" s="8">
        <v>1</v>
      </c>
      <c r="F17" s="7">
        <f>IFERROR(D17*E17*Inputs!$B$10,0)</f>
        <v>0</v>
      </c>
    </row>
    <row r="18" spans="1:6">
      <c r="A18" s="6"/>
      <c r="D18" s="7">
        <v>0</v>
      </c>
      <c r="E18" s="8">
        <v>1</v>
      </c>
      <c r="F18" s="7">
        <f>IFERROR(D18*E18*Inputs!$B$10,0)</f>
        <v>0</v>
      </c>
    </row>
    <row r="19" spans="1:6">
      <c r="A19" s="6"/>
      <c r="D19" s="7">
        <v>0</v>
      </c>
      <c r="E19" s="8">
        <v>1</v>
      </c>
      <c r="F19" s="7">
        <f>IFERROR(D19*E19*Inputs!$B$10,0)</f>
        <v>0</v>
      </c>
    </row>
    <row r="20" spans="1:6">
      <c r="A20" s="6"/>
      <c r="D20" s="7">
        <v>0</v>
      </c>
      <c r="E20" s="8">
        <v>1</v>
      </c>
      <c r="F20" s="7">
        <f>IFERROR(D20*E20*Inputs!$B$10,0)</f>
        <v>0</v>
      </c>
    </row>
    <row r="21" spans="1:6">
      <c r="A21" s="6"/>
      <c r="D21" s="7">
        <v>0</v>
      </c>
      <c r="E21" s="8">
        <v>1</v>
      </c>
      <c r="F21" s="7">
        <f>IFERROR(D21*E21*Inputs!$B$10,0)</f>
        <v>0</v>
      </c>
    </row>
    <row r="22" spans="1:6">
      <c r="A22" s="6"/>
      <c r="D22" s="7">
        <v>0</v>
      </c>
      <c r="E22" s="8">
        <v>1</v>
      </c>
      <c r="F22" s="7">
        <f>IFERROR(D22*E22*Inputs!$B$10,0)</f>
        <v>0</v>
      </c>
    </row>
    <row r="23" spans="1:6">
      <c r="A23" s="6"/>
      <c r="D23" s="7">
        <v>0</v>
      </c>
      <c r="E23" s="8">
        <v>1</v>
      </c>
      <c r="F23" s="7">
        <f>IFERROR(D23*E23*Inputs!$B$10,0)</f>
        <v>0</v>
      </c>
    </row>
    <row r="24" spans="1:6">
      <c r="A24" s="6"/>
      <c r="D24" s="7">
        <v>0</v>
      </c>
      <c r="E24" s="8">
        <v>1</v>
      </c>
      <c r="F24" s="7">
        <f>IFERROR(D24*E24*Inputs!$B$10,0)</f>
        <v>0</v>
      </c>
    </row>
    <row r="25" spans="1:6">
      <c r="A25" s="6"/>
      <c r="D25" s="7">
        <v>0</v>
      </c>
      <c r="E25" s="8">
        <v>1</v>
      </c>
      <c r="F25" s="7">
        <f>IFERROR(D25*E25*Inputs!$B$10,0)</f>
        <v>0</v>
      </c>
    </row>
    <row r="26" spans="1:6">
      <c r="A26" s="6"/>
      <c r="D26" s="7">
        <v>0</v>
      </c>
      <c r="E26" s="8">
        <v>1</v>
      </c>
      <c r="F26" s="7">
        <f>IFERROR(D26*E26*Inputs!$B$10,0)</f>
        <v>0</v>
      </c>
    </row>
    <row r="27" spans="1:6">
      <c r="A27" s="6"/>
      <c r="D27" s="7">
        <v>0</v>
      </c>
      <c r="E27" s="8">
        <v>1</v>
      </c>
      <c r="F27" s="7">
        <f>IFERROR(D27*E27*Inputs!$B$10,0)</f>
        <v>0</v>
      </c>
    </row>
    <row r="28" spans="1:6">
      <c r="A28" s="6"/>
      <c r="D28" s="7">
        <v>0</v>
      </c>
      <c r="E28" s="8">
        <v>1</v>
      </c>
      <c r="F28" s="7">
        <f>IFERROR(D28*E28*Inputs!$B$10,0)</f>
        <v>0</v>
      </c>
    </row>
    <row r="29" spans="1:6">
      <c r="A29" s="6"/>
      <c r="D29" s="7">
        <v>0</v>
      </c>
      <c r="E29" s="8">
        <v>1</v>
      </c>
      <c r="F29" s="7">
        <f>IFERROR(D29*E29*Inputs!$B$10,0)</f>
        <v>0</v>
      </c>
    </row>
    <row r="30" spans="1:6">
      <c r="A30" s="6"/>
      <c r="D30" s="7">
        <v>0</v>
      </c>
      <c r="E30" s="8">
        <v>1</v>
      </c>
      <c r="F30" s="7">
        <f>IFERROR(D30*E30*Inputs!$B$10,0)</f>
        <v>0</v>
      </c>
    </row>
    <row r="31" spans="1:6">
      <c r="A31" s="6"/>
      <c r="D31" s="7">
        <v>0</v>
      </c>
      <c r="E31" s="8">
        <v>1</v>
      </c>
      <c r="F31" s="7">
        <f>IFERROR(D31*E31*Inputs!$B$10,0)</f>
        <v>0</v>
      </c>
    </row>
    <row r="32" spans="1:6">
      <c r="A32" s="6"/>
      <c r="D32" s="7">
        <v>0</v>
      </c>
      <c r="E32" s="8">
        <v>1</v>
      </c>
      <c r="F32" s="7">
        <f>IFERROR(D32*E32*Inputs!$B$10,0)</f>
        <v>0</v>
      </c>
    </row>
    <row r="33" spans="1:6">
      <c r="A33" s="6"/>
      <c r="D33" s="7">
        <v>0</v>
      </c>
      <c r="E33" s="8">
        <v>1</v>
      </c>
      <c r="F33" s="7">
        <f>IFERROR(D33*E33*Inputs!$B$10,0)</f>
        <v>0</v>
      </c>
    </row>
    <row r="34" spans="1:6">
      <c r="A34" s="6"/>
      <c r="D34" s="7">
        <v>0</v>
      </c>
      <c r="E34" s="8">
        <v>1</v>
      </c>
      <c r="F34" s="7">
        <f>IFERROR(D34*E34*Inputs!$B$10,0)</f>
        <v>0</v>
      </c>
    </row>
    <row r="35" spans="1:6">
      <c r="A35" s="6"/>
      <c r="D35" s="7">
        <v>0</v>
      </c>
      <c r="E35" s="8">
        <v>1</v>
      </c>
      <c r="F35" s="7">
        <f>IFERROR(D35*E35*Inputs!$B$10,0)</f>
        <v>0</v>
      </c>
    </row>
    <row r="36" spans="1:6">
      <c r="A36" s="6"/>
      <c r="D36" s="7">
        <v>0</v>
      </c>
      <c r="E36" s="8">
        <v>1</v>
      </c>
      <c r="F36" s="7">
        <f>IFERROR(D36*E36*Inputs!$B$10,0)</f>
        <v>0</v>
      </c>
    </row>
    <row r="37" spans="1:6">
      <c r="A37" s="6"/>
      <c r="D37" s="7">
        <v>0</v>
      </c>
      <c r="E37" s="8">
        <v>1</v>
      </c>
      <c r="F37" s="7">
        <f>IFERROR(D37*E37*Inputs!$B$10,0)</f>
        <v>0</v>
      </c>
    </row>
    <row r="38" spans="1:6">
      <c r="A38" s="6"/>
      <c r="D38" s="7">
        <v>0</v>
      </c>
      <c r="E38" s="8">
        <v>1</v>
      </c>
      <c r="F38" s="7">
        <f>IFERROR(D38*E38*Inputs!$B$10,0)</f>
        <v>0</v>
      </c>
    </row>
    <row r="39" spans="1:6">
      <c r="A39" s="6"/>
      <c r="D39" s="7">
        <v>0</v>
      </c>
      <c r="E39" s="8">
        <v>1</v>
      </c>
      <c r="F39" s="7">
        <f>IFERROR(D39*E39*Inputs!$B$10,0)</f>
        <v>0</v>
      </c>
    </row>
    <row r="40" spans="1:6">
      <c r="A40" s="6"/>
      <c r="D40" s="7">
        <v>0</v>
      </c>
      <c r="E40" s="8">
        <v>1</v>
      </c>
      <c r="F40" s="7">
        <f>IFERROR(D40*E40*Inputs!$B$10,0)</f>
        <v>0</v>
      </c>
    </row>
    <row r="41" spans="1:6">
      <c r="A41" s="6"/>
      <c r="D41" s="7">
        <v>0</v>
      </c>
      <c r="E41" s="8">
        <v>1</v>
      </c>
      <c r="F41" s="7">
        <f>IFERROR(D41*E41*Inputs!$B$10,0)</f>
        <v>0</v>
      </c>
    </row>
    <row r="42" spans="1:6">
      <c r="A42" s="6"/>
      <c r="D42" s="7">
        <v>0</v>
      </c>
      <c r="E42" s="8">
        <v>1</v>
      </c>
      <c r="F42" s="7">
        <f>IFERROR(D42*E42*Inputs!$B$10,0)</f>
        <v>0</v>
      </c>
    </row>
    <row r="43" spans="1:6">
      <c r="A43" s="6"/>
      <c r="D43" s="7">
        <v>0</v>
      </c>
      <c r="E43" s="8">
        <v>1</v>
      </c>
      <c r="F43" s="7">
        <f>IFERROR(D43*E43*Inputs!$B$10,0)</f>
        <v>0</v>
      </c>
    </row>
    <row r="44" spans="1:6">
      <c r="A44" s="6"/>
      <c r="D44" s="7">
        <v>0</v>
      </c>
      <c r="E44" s="8">
        <v>1</v>
      </c>
      <c r="F44" s="7">
        <f>IFERROR(D44*E44*Inputs!$B$10,0)</f>
        <v>0</v>
      </c>
    </row>
    <row r="45" spans="1:6">
      <c r="A45" s="6"/>
      <c r="D45" s="7">
        <v>0</v>
      </c>
      <c r="E45" s="8">
        <v>1</v>
      </c>
      <c r="F45" s="7">
        <f>IFERROR(D45*E45*Inputs!$B$10,0)</f>
        <v>0</v>
      </c>
    </row>
    <row r="46" spans="1:6">
      <c r="A46" s="6"/>
      <c r="D46" s="7">
        <v>0</v>
      </c>
      <c r="E46" s="8">
        <v>1</v>
      </c>
      <c r="F46" s="7">
        <f>IFERROR(D46*E46*Inputs!$B$10,0)</f>
        <v>0</v>
      </c>
    </row>
    <row r="47" spans="1:6">
      <c r="A47" s="6"/>
      <c r="D47" s="7">
        <v>0</v>
      </c>
      <c r="E47" s="8">
        <v>1</v>
      </c>
      <c r="F47" s="7">
        <f>IFERROR(D47*E47*Inputs!$B$10,0)</f>
        <v>0</v>
      </c>
    </row>
    <row r="48" spans="1:6">
      <c r="A48" s="6"/>
      <c r="D48" s="7">
        <v>0</v>
      </c>
      <c r="E48" s="8">
        <v>1</v>
      </c>
      <c r="F48" s="7">
        <f>IFERROR(D48*E48*Inputs!$B$10,0)</f>
        <v>0</v>
      </c>
    </row>
    <row r="49" spans="1:6">
      <c r="A49" s="6"/>
      <c r="D49" s="7">
        <v>0</v>
      </c>
      <c r="E49" s="8">
        <v>1</v>
      </c>
      <c r="F49" s="7">
        <f>IFERROR(D49*E49*Inputs!$B$10,0)</f>
        <v>0</v>
      </c>
    </row>
    <row r="50" spans="1:6">
      <c r="A50" s="6"/>
      <c r="D50" s="7">
        <v>0</v>
      </c>
      <c r="E50" s="8">
        <v>1</v>
      </c>
      <c r="F50" s="7">
        <f>IFERROR(D50*E50*Inputs!$B$10,0)</f>
        <v>0</v>
      </c>
    </row>
    <row r="51" spans="1:6">
      <c r="A51" s="6"/>
      <c r="D51" s="7">
        <v>0</v>
      </c>
      <c r="E51" s="8">
        <v>1</v>
      </c>
      <c r="F51" s="7">
        <f>IFERROR(D51*E51*Inputs!$B$10,0)</f>
        <v>0</v>
      </c>
    </row>
    <row r="52" spans="1:6">
      <c r="A52" s="6"/>
      <c r="D52" s="7">
        <v>0</v>
      </c>
      <c r="E52" s="8">
        <v>1</v>
      </c>
      <c r="F52" s="7">
        <f>IFERROR(D52*E52*Inputs!$B$10,0)</f>
        <v>0</v>
      </c>
    </row>
    <row r="53" spans="1:6">
      <c r="A53" s="6"/>
      <c r="D53" s="7">
        <v>0</v>
      </c>
      <c r="E53" s="8">
        <v>1</v>
      </c>
      <c r="F53" s="7">
        <f>IFERROR(D53*E53*Inputs!$B$10,0)</f>
        <v>0</v>
      </c>
    </row>
    <row r="54" spans="1:6">
      <c r="A54" s="6"/>
      <c r="D54" s="7">
        <v>0</v>
      </c>
      <c r="E54" s="8">
        <v>1</v>
      </c>
      <c r="F54" s="7">
        <f>IFERROR(D54*E54*Inputs!$B$10,0)</f>
        <v>0</v>
      </c>
    </row>
    <row r="55" spans="1:6">
      <c r="A55" s="6"/>
      <c r="D55" s="7">
        <v>0</v>
      </c>
      <c r="E55" s="8">
        <v>1</v>
      </c>
      <c r="F55" s="7">
        <f>IFERROR(D55*E55*Inputs!$B$10,0)</f>
        <v>0</v>
      </c>
    </row>
    <row r="56" spans="1:6">
      <c r="A56" s="6"/>
      <c r="D56" s="7">
        <v>0</v>
      </c>
      <c r="E56" s="8">
        <v>1</v>
      </c>
      <c r="F56" s="7">
        <f>IFERROR(D56*E56*Inputs!$B$10,0)</f>
        <v>0</v>
      </c>
    </row>
    <row r="57" spans="1:6">
      <c r="A57" s="6"/>
      <c r="D57" s="7">
        <v>0</v>
      </c>
      <c r="E57" s="8">
        <v>1</v>
      </c>
      <c r="F57" s="7">
        <f>IFERROR(D57*E57*Inputs!$B$10,0)</f>
        <v>0</v>
      </c>
    </row>
    <row r="58" spans="1:6">
      <c r="A58" s="6"/>
      <c r="D58" s="7">
        <v>0</v>
      </c>
      <c r="E58" s="8">
        <v>1</v>
      </c>
      <c r="F58" s="7">
        <f>IFERROR(D58*E58*Inputs!$B$10,0)</f>
        <v>0</v>
      </c>
    </row>
    <row r="59" spans="1:6">
      <c r="A59" s="6"/>
      <c r="D59" s="7">
        <v>0</v>
      </c>
      <c r="E59" s="8">
        <v>1</v>
      </c>
      <c r="F59" s="7">
        <f>IFERROR(D59*E59*Inputs!$B$10,0)</f>
        <v>0</v>
      </c>
    </row>
    <row r="60" spans="1:6">
      <c r="A60" s="6"/>
      <c r="D60" s="7">
        <v>0</v>
      </c>
      <c r="E60" s="8">
        <v>1</v>
      </c>
      <c r="F60" s="7">
        <f>IFERROR(D60*E60*Inputs!$B$10,0)</f>
        <v>0</v>
      </c>
    </row>
    <row r="61" spans="1:6">
      <c r="A61" s="6"/>
      <c r="D61" s="7">
        <v>0</v>
      </c>
      <c r="E61" s="8">
        <v>1</v>
      </c>
      <c r="F61" s="7">
        <f>IFERROR(D61*E61*Inputs!$B$10,0)</f>
        <v>0</v>
      </c>
    </row>
    <row r="62" spans="1:6">
      <c r="A62" s="6"/>
      <c r="D62" s="7">
        <v>0</v>
      </c>
      <c r="E62" s="8">
        <v>1</v>
      </c>
      <c r="F62" s="7">
        <f>IFERROR(D62*E62*Inputs!$B$10,0)</f>
        <v>0</v>
      </c>
    </row>
    <row r="63" spans="1:6">
      <c r="A63" s="6"/>
      <c r="D63" s="7">
        <v>0</v>
      </c>
      <c r="E63" s="8">
        <v>1</v>
      </c>
      <c r="F63" s="7">
        <f>IFERROR(D63*E63*Inputs!$B$10,0)</f>
        <v>0</v>
      </c>
    </row>
    <row r="64" spans="1:6">
      <c r="A64" s="6"/>
      <c r="D64" s="7">
        <v>0</v>
      </c>
      <c r="E64" s="8">
        <v>1</v>
      </c>
      <c r="F64" s="7">
        <f>IFERROR(D64*E64*Inputs!$B$10,0)</f>
        <v>0</v>
      </c>
    </row>
    <row r="65" spans="1:6">
      <c r="A65" s="6"/>
      <c r="D65" s="7">
        <v>0</v>
      </c>
      <c r="E65" s="8">
        <v>1</v>
      </c>
      <c r="F65" s="7">
        <f>IFERROR(D65*E65*Inputs!$B$10,0)</f>
        <v>0</v>
      </c>
    </row>
    <row r="66" spans="1:6">
      <c r="A66" s="6"/>
      <c r="D66" s="7">
        <v>0</v>
      </c>
      <c r="E66" s="8">
        <v>1</v>
      </c>
      <c r="F66" s="7">
        <f>IFERROR(D66*E66*Inputs!$B$10,0)</f>
        <v>0</v>
      </c>
    </row>
    <row r="67" spans="1:6">
      <c r="A67" s="6"/>
      <c r="D67" s="7">
        <v>0</v>
      </c>
      <c r="E67" s="8">
        <v>1</v>
      </c>
      <c r="F67" s="7">
        <f>IFERROR(D67*E67*Inputs!$B$10,0)</f>
        <v>0</v>
      </c>
    </row>
    <row r="68" spans="1:6">
      <c r="A68" s="6"/>
      <c r="D68" s="7">
        <v>0</v>
      </c>
      <c r="E68" s="8">
        <v>1</v>
      </c>
      <c r="F68" s="7">
        <f>IFERROR(D68*E68*Inputs!$B$10,0)</f>
        <v>0</v>
      </c>
    </row>
    <row r="69" spans="1:6">
      <c r="A69" s="6"/>
      <c r="D69" s="7">
        <v>0</v>
      </c>
      <c r="E69" s="8">
        <v>1</v>
      </c>
      <c r="F69" s="7">
        <f>IFERROR(D69*E69*Inputs!$B$10,0)</f>
        <v>0</v>
      </c>
    </row>
    <row r="70" spans="1:6">
      <c r="A70" s="6"/>
      <c r="D70" s="7">
        <v>0</v>
      </c>
      <c r="E70" s="8">
        <v>1</v>
      </c>
      <c r="F70" s="7">
        <f>IFERROR(D70*E70*Inputs!$B$10,0)</f>
        <v>0</v>
      </c>
    </row>
    <row r="71" spans="1:6">
      <c r="A71" s="6"/>
      <c r="D71" s="7">
        <v>0</v>
      </c>
      <c r="E71" s="8">
        <v>1</v>
      </c>
      <c r="F71" s="7">
        <f>IFERROR(D71*E71*Inputs!$B$10,0)</f>
        <v>0</v>
      </c>
    </row>
    <row r="72" spans="1:6">
      <c r="A72" s="6"/>
      <c r="D72" s="7">
        <v>0</v>
      </c>
      <c r="E72" s="8">
        <v>1</v>
      </c>
      <c r="F72" s="7">
        <f>IFERROR(D72*E72*Inputs!$B$10,0)</f>
        <v>0</v>
      </c>
    </row>
    <row r="73" spans="1:6">
      <c r="A73" s="6"/>
      <c r="D73" s="7">
        <v>0</v>
      </c>
      <c r="E73" s="8">
        <v>1</v>
      </c>
      <c r="F73" s="7">
        <f>IFERROR(D73*E73*Inputs!$B$10,0)</f>
        <v>0</v>
      </c>
    </row>
    <row r="74" spans="1:6">
      <c r="A74" s="6"/>
      <c r="D74" s="7">
        <v>0</v>
      </c>
      <c r="E74" s="8">
        <v>1</v>
      </c>
      <c r="F74" s="7">
        <f>IFERROR(D74*E74*Inputs!$B$10,0)</f>
        <v>0</v>
      </c>
    </row>
    <row r="75" spans="1:6">
      <c r="A75" s="6"/>
      <c r="D75" s="7">
        <v>0</v>
      </c>
      <c r="E75" s="8">
        <v>1</v>
      </c>
      <c r="F75" s="7">
        <f>IFERROR(D75*E75*Inputs!$B$10,0)</f>
        <v>0</v>
      </c>
    </row>
    <row r="76" spans="1:6">
      <c r="A76" s="6"/>
      <c r="D76" s="7">
        <v>0</v>
      </c>
      <c r="E76" s="8">
        <v>1</v>
      </c>
      <c r="F76" s="7">
        <f>IFERROR(D76*E76*Inputs!$B$10,0)</f>
        <v>0</v>
      </c>
    </row>
    <row r="77" spans="1:6">
      <c r="A77" s="6"/>
      <c r="D77" s="7">
        <v>0</v>
      </c>
      <c r="E77" s="8">
        <v>1</v>
      </c>
      <c r="F77" s="7">
        <f>IFERROR(D77*E77*Inputs!$B$10,0)</f>
        <v>0</v>
      </c>
    </row>
    <row r="78" spans="1:6">
      <c r="A78" s="6"/>
      <c r="D78" s="7">
        <v>0</v>
      </c>
      <c r="E78" s="8">
        <v>1</v>
      </c>
      <c r="F78" s="7">
        <f>IFERROR(D78*E78*Inputs!$B$10,0)</f>
        <v>0</v>
      </c>
    </row>
    <row r="79" spans="1:6">
      <c r="A79" s="6"/>
      <c r="D79" s="7">
        <v>0</v>
      </c>
      <c r="E79" s="8">
        <v>1</v>
      </c>
      <c r="F79" s="7">
        <f>IFERROR(D79*E79*Inputs!$B$10,0)</f>
        <v>0</v>
      </c>
    </row>
    <row r="80" spans="1:6">
      <c r="A80" s="6"/>
      <c r="D80" s="7">
        <v>0</v>
      </c>
      <c r="E80" s="8">
        <v>1</v>
      </c>
      <c r="F80" s="7">
        <f>IFERROR(D80*E80*Inputs!$B$10,0)</f>
        <v>0</v>
      </c>
    </row>
    <row r="81" spans="1:6">
      <c r="A81" s="6"/>
      <c r="D81" s="7">
        <v>0</v>
      </c>
      <c r="E81" s="8">
        <v>1</v>
      </c>
      <c r="F81" s="7">
        <f>IFERROR(D81*E81*Inputs!$B$10,0)</f>
        <v>0</v>
      </c>
    </row>
    <row r="82" spans="1:6">
      <c r="A82" s="6"/>
      <c r="D82" s="7">
        <v>0</v>
      </c>
      <c r="E82" s="8">
        <v>1</v>
      </c>
      <c r="F82" s="7">
        <f>IFERROR(D82*E82*Inputs!$B$10,0)</f>
        <v>0</v>
      </c>
    </row>
    <row r="83" spans="1:6">
      <c r="A83" s="6"/>
      <c r="D83" s="7">
        <v>0</v>
      </c>
      <c r="E83" s="8">
        <v>1</v>
      </c>
      <c r="F83" s="7">
        <f>IFERROR(D83*E83*Inputs!$B$10,0)</f>
        <v>0</v>
      </c>
    </row>
    <row r="84" spans="1:6">
      <c r="A84" s="6"/>
      <c r="D84" s="7">
        <v>0</v>
      </c>
      <c r="E84" s="8">
        <v>1</v>
      </c>
      <c r="F84" s="7">
        <f>IFERROR(D84*E84*Inputs!$B$10,0)</f>
        <v>0</v>
      </c>
    </row>
    <row r="85" spans="1:6">
      <c r="A85" s="6"/>
      <c r="D85" s="7">
        <v>0</v>
      </c>
      <c r="E85" s="8">
        <v>1</v>
      </c>
      <c r="F85" s="7">
        <f>IFERROR(D85*E85*Inputs!$B$10,0)</f>
        <v>0</v>
      </c>
    </row>
    <row r="86" spans="1:6">
      <c r="A86" s="6"/>
      <c r="D86" s="7">
        <v>0</v>
      </c>
      <c r="E86" s="8">
        <v>1</v>
      </c>
      <c r="F86" s="7">
        <f>IFERROR(D86*E86*Inputs!$B$10,0)</f>
        <v>0</v>
      </c>
    </row>
    <row r="87" spans="1:6">
      <c r="A87" s="6"/>
      <c r="D87" s="7">
        <v>0</v>
      </c>
      <c r="E87" s="8">
        <v>1</v>
      </c>
      <c r="F87" s="7">
        <f>IFERROR(D87*E87*Inputs!$B$10,0)</f>
        <v>0</v>
      </c>
    </row>
    <row r="88" spans="1:6">
      <c r="A88" s="6"/>
      <c r="D88" s="7">
        <v>0</v>
      </c>
      <c r="E88" s="8">
        <v>1</v>
      </c>
      <c r="F88" s="7">
        <f>IFERROR(D88*E88*Inputs!$B$10,0)</f>
        <v>0</v>
      </c>
    </row>
    <row r="89" spans="1:6">
      <c r="A89" s="6"/>
      <c r="D89" s="7">
        <v>0</v>
      </c>
      <c r="E89" s="8">
        <v>1</v>
      </c>
      <c r="F89" s="7">
        <f>IFERROR(D89*E89*Inputs!$B$10,0)</f>
        <v>0</v>
      </c>
    </row>
    <row r="90" spans="1:6">
      <c r="A90" s="6"/>
      <c r="D90" s="7">
        <v>0</v>
      </c>
      <c r="E90" s="8">
        <v>1</v>
      </c>
      <c r="F90" s="7">
        <f>IFERROR(D90*E90*Inputs!$B$10,0)</f>
        <v>0</v>
      </c>
    </row>
    <row r="91" spans="1:6">
      <c r="A91" s="6"/>
      <c r="D91" s="7">
        <v>0</v>
      </c>
      <c r="E91" s="8">
        <v>1</v>
      </c>
      <c r="F91" s="7">
        <f>IFERROR(D91*E91*Inputs!$B$10,0)</f>
        <v>0</v>
      </c>
    </row>
    <row r="92" spans="1:6">
      <c r="A92" s="6"/>
      <c r="D92" s="7">
        <v>0</v>
      </c>
      <c r="E92" s="8">
        <v>1</v>
      </c>
      <c r="F92" s="7">
        <f>IFERROR(D92*E92*Inputs!$B$10,0)</f>
        <v>0</v>
      </c>
    </row>
    <row r="93" spans="1:6">
      <c r="A93" s="6"/>
      <c r="D93" s="7">
        <v>0</v>
      </c>
      <c r="E93" s="8">
        <v>1</v>
      </c>
      <c r="F93" s="7">
        <f>IFERROR(D93*E93*Inputs!$B$10,0)</f>
        <v>0</v>
      </c>
    </row>
    <row r="94" spans="1:6">
      <c r="A94" s="6"/>
      <c r="D94" s="7">
        <v>0</v>
      </c>
      <c r="E94" s="8">
        <v>1</v>
      </c>
      <c r="F94" s="7">
        <f>IFERROR(D94*E94*Inputs!$B$10,0)</f>
        <v>0</v>
      </c>
    </row>
    <row r="95" spans="1:6">
      <c r="A95" s="6"/>
      <c r="D95" s="7">
        <v>0</v>
      </c>
      <c r="E95" s="8">
        <v>1</v>
      </c>
      <c r="F95" s="7">
        <f>IFERROR(D95*E95*Inputs!$B$10,0)</f>
        <v>0</v>
      </c>
    </row>
    <row r="96" spans="1:6">
      <c r="A96" s="6"/>
      <c r="D96" s="7">
        <v>0</v>
      </c>
      <c r="E96" s="8">
        <v>1</v>
      </c>
      <c r="F96" s="7">
        <f>IFERROR(D96*E96*Inputs!$B$10,0)</f>
        <v>0</v>
      </c>
    </row>
    <row r="97" spans="1:6">
      <c r="A97" s="6"/>
      <c r="D97" s="7">
        <v>0</v>
      </c>
      <c r="E97" s="8">
        <v>1</v>
      </c>
      <c r="F97" s="7">
        <f>IFERROR(D97*E97*Inputs!$B$10,0)</f>
        <v>0</v>
      </c>
    </row>
    <row r="98" spans="1:6">
      <c r="A98" s="6"/>
      <c r="D98" s="7">
        <v>0</v>
      </c>
      <c r="E98" s="8">
        <v>1</v>
      </c>
      <c r="F98" s="7">
        <f>IFERROR(D98*E98*Inputs!$B$10,0)</f>
        <v>0</v>
      </c>
    </row>
    <row r="99" spans="1:6">
      <c r="A99" s="6"/>
      <c r="D99" s="7">
        <v>0</v>
      </c>
      <c r="E99" s="8">
        <v>1</v>
      </c>
      <c r="F99" s="7">
        <f>IFERROR(D99*E99*Inputs!$B$10,0)</f>
        <v>0</v>
      </c>
    </row>
    <row r="100" spans="1:6">
      <c r="A100" s="6"/>
      <c r="D100" s="7">
        <v>0</v>
      </c>
      <c r="E100" s="8">
        <v>1</v>
      </c>
      <c r="F100" s="7">
        <f>IFERROR(D100*E100*Inputs!$B$10,0)</f>
        <v>0</v>
      </c>
    </row>
    <row r="101" spans="1:6">
      <c r="A101" s="6"/>
      <c r="D101" s="7">
        <v>0</v>
      </c>
      <c r="E101" s="8">
        <v>1</v>
      </c>
      <c r="F101" s="7">
        <f>IFERROR(D101*E101*Inputs!$B$10,0)</f>
        <v>0</v>
      </c>
    </row>
    <row r="102" spans="1:6">
      <c r="A102" s="6"/>
      <c r="D102" s="7">
        <v>0</v>
      </c>
      <c r="E102" s="8">
        <v>1</v>
      </c>
      <c r="F102" s="7">
        <f>IFERROR(D102*E102*Inputs!$B$10,0)</f>
        <v>0</v>
      </c>
    </row>
    <row r="103" spans="1:6">
      <c r="A103" s="6"/>
      <c r="D103" s="7">
        <v>0</v>
      </c>
      <c r="E103" s="8">
        <v>1</v>
      </c>
      <c r="F103" s="7">
        <f>IFERROR(D103*E103*Inputs!$B$10,0)</f>
        <v>0</v>
      </c>
    </row>
    <row r="104" spans="1:6">
      <c r="A104" s="6"/>
      <c r="D104" s="7">
        <v>0</v>
      </c>
      <c r="E104" s="8">
        <v>1</v>
      </c>
      <c r="F104" s="7">
        <f>IFERROR(D104*E104*Inputs!$B$10,0)</f>
        <v>0</v>
      </c>
    </row>
    <row r="105" spans="1:6">
      <c r="A105" s="6"/>
      <c r="D105" s="7">
        <v>0</v>
      </c>
      <c r="E105" s="8">
        <v>1</v>
      </c>
      <c r="F105" s="7">
        <f>IFERROR(D105*E105*Inputs!$B$10,0)</f>
        <v>0</v>
      </c>
    </row>
    <row r="106" spans="1:6">
      <c r="A106" s="6"/>
      <c r="D106" s="7">
        <v>0</v>
      </c>
      <c r="E106" s="8">
        <v>1</v>
      </c>
      <c r="F106" s="7">
        <f>IFERROR(D106*E106*Inputs!$B$10,0)</f>
        <v>0</v>
      </c>
    </row>
    <row r="107" spans="1:6">
      <c r="A107" s="6"/>
      <c r="D107" s="7">
        <v>0</v>
      </c>
      <c r="E107" s="8">
        <v>1</v>
      </c>
      <c r="F107" s="7">
        <f>IFERROR(D107*E107*Inputs!$B$10,0)</f>
        <v>0</v>
      </c>
    </row>
    <row r="108" spans="1:6">
      <c r="A108" s="6"/>
      <c r="D108" s="7">
        <v>0</v>
      </c>
      <c r="E108" s="8">
        <v>1</v>
      </c>
      <c r="F108" s="7">
        <f>IFERROR(D108*E108*Inputs!$B$10,0)</f>
        <v>0</v>
      </c>
    </row>
    <row r="109" spans="1:6">
      <c r="A109" s="6"/>
      <c r="D109" s="7">
        <v>0</v>
      </c>
      <c r="E109" s="8">
        <v>1</v>
      </c>
      <c r="F109" s="7">
        <f>IFERROR(D109*E109*Inputs!$B$10,0)</f>
        <v>0</v>
      </c>
    </row>
    <row r="110" spans="1:6">
      <c r="A110" s="6"/>
      <c r="D110" s="7">
        <v>0</v>
      </c>
      <c r="E110" s="8">
        <v>1</v>
      </c>
      <c r="F110" s="7">
        <f>IFERROR(D110*E110*Inputs!$B$10,0)</f>
        <v>0</v>
      </c>
    </row>
    <row r="111" spans="1:6">
      <c r="A111" s="6"/>
      <c r="D111" s="7">
        <v>0</v>
      </c>
      <c r="E111" s="8">
        <v>1</v>
      </c>
      <c r="F111" s="7">
        <f>IFERROR(D111*E111*Inputs!$B$10,0)</f>
        <v>0</v>
      </c>
    </row>
    <row r="112" spans="1:6">
      <c r="A112" s="6"/>
      <c r="D112" s="7">
        <v>0</v>
      </c>
      <c r="E112" s="8">
        <v>1</v>
      </c>
      <c r="F112" s="7">
        <f>IFERROR(D112*E112*Inputs!$B$10,0)</f>
        <v>0</v>
      </c>
    </row>
    <row r="113" spans="1:6">
      <c r="A113" s="6"/>
      <c r="D113" s="7">
        <v>0</v>
      </c>
      <c r="E113" s="8">
        <v>1</v>
      </c>
      <c r="F113" s="7">
        <f>IFERROR(D113*E113*Inputs!$B$10,0)</f>
        <v>0</v>
      </c>
    </row>
    <row r="114" spans="1:6">
      <c r="A114" s="6"/>
      <c r="D114" s="7">
        <v>0</v>
      </c>
      <c r="E114" s="8">
        <v>1</v>
      </c>
      <c r="F114" s="7">
        <f>IFERROR(D114*E114*Inputs!$B$10,0)</f>
        <v>0</v>
      </c>
    </row>
    <row r="115" spans="1:6">
      <c r="A115" s="6"/>
      <c r="D115" s="7">
        <v>0</v>
      </c>
      <c r="E115" s="8">
        <v>1</v>
      </c>
      <c r="F115" s="7">
        <f>IFERROR(D115*E115*Inputs!$B$10,0)</f>
        <v>0</v>
      </c>
    </row>
    <row r="116" spans="1:6">
      <c r="A116" s="6"/>
      <c r="D116" s="7">
        <v>0</v>
      </c>
      <c r="E116" s="8">
        <v>1</v>
      </c>
      <c r="F116" s="7">
        <f>IFERROR(D116*E116*Inputs!$B$10,0)</f>
        <v>0</v>
      </c>
    </row>
    <row r="117" spans="1:6">
      <c r="A117" s="6"/>
      <c r="D117" s="7">
        <v>0</v>
      </c>
      <c r="E117" s="8">
        <v>1</v>
      </c>
      <c r="F117" s="7">
        <f>IFERROR(D117*E117*Inputs!$B$10,0)</f>
        <v>0</v>
      </c>
    </row>
    <row r="118" spans="1:6">
      <c r="A118" s="6"/>
      <c r="D118" s="7">
        <v>0</v>
      </c>
      <c r="E118" s="8">
        <v>1</v>
      </c>
      <c r="F118" s="7">
        <f>IFERROR(D118*E118*Inputs!$B$10,0)</f>
        <v>0</v>
      </c>
    </row>
    <row r="119" spans="1:6">
      <c r="A119" s="6"/>
      <c r="D119" s="7">
        <v>0</v>
      </c>
      <c r="E119" s="8">
        <v>1</v>
      </c>
      <c r="F119" s="7">
        <f>IFERROR(D119*E119*Inputs!$B$10,0)</f>
        <v>0</v>
      </c>
    </row>
    <row r="120" spans="1:6">
      <c r="A120" s="6"/>
      <c r="D120" s="7">
        <v>0</v>
      </c>
      <c r="E120" s="8">
        <v>1</v>
      </c>
      <c r="F120" s="7">
        <f>IFERROR(D120*E120*Inputs!$B$10,0)</f>
        <v>0</v>
      </c>
    </row>
    <row r="121" spans="1:6">
      <c r="A121" s="6"/>
      <c r="D121" s="7">
        <v>0</v>
      </c>
      <c r="E121" s="8">
        <v>1</v>
      </c>
      <c r="F121" s="7">
        <f>IFERROR(D121*E121*Inputs!$B$10,0)</f>
        <v>0</v>
      </c>
    </row>
    <row r="122" spans="1:6">
      <c r="A122" s="6"/>
      <c r="D122" s="7">
        <v>0</v>
      </c>
      <c r="E122" s="8">
        <v>1</v>
      </c>
      <c r="F122" s="7">
        <f>IFERROR(D122*E122*Inputs!$B$10,0)</f>
        <v>0</v>
      </c>
    </row>
    <row r="123" spans="1:6">
      <c r="A123" s="6"/>
      <c r="D123" s="7">
        <v>0</v>
      </c>
      <c r="E123" s="8">
        <v>1</v>
      </c>
      <c r="F123" s="7">
        <f>IFERROR(D123*E123*Inputs!$B$10,0)</f>
        <v>0</v>
      </c>
    </row>
    <row r="124" spans="1:6">
      <c r="A124" s="6"/>
      <c r="D124" s="7">
        <v>0</v>
      </c>
      <c r="E124" s="8">
        <v>1</v>
      </c>
      <c r="F124" s="7">
        <f>IFERROR(D124*E124*Inputs!$B$10,0)</f>
        <v>0</v>
      </c>
    </row>
    <row r="125" spans="1:6">
      <c r="A125" s="6"/>
      <c r="D125" s="7">
        <v>0</v>
      </c>
      <c r="E125" s="8">
        <v>1</v>
      </c>
      <c r="F125" s="7">
        <f>IFERROR(D125*E125*Inputs!$B$10,0)</f>
        <v>0</v>
      </c>
    </row>
    <row r="126" spans="1:6">
      <c r="A126" s="6"/>
      <c r="D126" s="7">
        <v>0</v>
      </c>
      <c r="E126" s="8">
        <v>1</v>
      </c>
      <c r="F126" s="7">
        <f>IFERROR(D126*E126*Inputs!$B$10,0)</f>
        <v>0</v>
      </c>
    </row>
    <row r="127" spans="1:6">
      <c r="A127" s="6"/>
      <c r="D127" s="7">
        <v>0</v>
      </c>
      <c r="E127" s="8">
        <v>1</v>
      </c>
      <c r="F127" s="7">
        <f>IFERROR(D127*E127*Inputs!$B$10,0)</f>
        <v>0</v>
      </c>
    </row>
    <row r="128" spans="1:6">
      <c r="A128" s="6"/>
      <c r="D128" s="7">
        <v>0</v>
      </c>
      <c r="E128" s="8">
        <v>1</v>
      </c>
      <c r="F128" s="7">
        <f>IFERROR(D128*E128*Inputs!$B$10,0)</f>
        <v>0</v>
      </c>
    </row>
    <row r="129" spans="1:6">
      <c r="A129" s="6"/>
      <c r="D129" s="7">
        <v>0</v>
      </c>
      <c r="E129" s="8">
        <v>1</v>
      </c>
      <c r="F129" s="7">
        <f>IFERROR(D129*E129*Inputs!$B$10,0)</f>
        <v>0</v>
      </c>
    </row>
    <row r="130" spans="1:6">
      <c r="A130" s="6"/>
      <c r="D130" s="7">
        <v>0</v>
      </c>
      <c r="E130" s="8">
        <v>1</v>
      </c>
      <c r="F130" s="7">
        <f>IFERROR(D130*E130*Inputs!$B$10,0)</f>
        <v>0</v>
      </c>
    </row>
    <row r="131" spans="1:6">
      <c r="A131" s="6"/>
      <c r="D131" s="7">
        <v>0</v>
      </c>
      <c r="E131" s="8">
        <v>1</v>
      </c>
      <c r="F131" s="7">
        <f>IFERROR(D131*E131*Inputs!$B$10,0)</f>
        <v>0</v>
      </c>
    </row>
    <row r="132" spans="1:6">
      <c r="A132" s="6"/>
      <c r="D132" s="7">
        <v>0</v>
      </c>
      <c r="E132" s="8">
        <v>1</v>
      </c>
      <c r="F132" s="7">
        <f>IFERROR(D132*E132*Inputs!$B$10,0)</f>
        <v>0</v>
      </c>
    </row>
    <row r="133" spans="1:6">
      <c r="A133" s="6"/>
      <c r="D133" s="7">
        <v>0</v>
      </c>
      <c r="E133" s="8">
        <v>1</v>
      </c>
      <c r="F133" s="7">
        <f>IFERROR(D133*E133*Inputs!$B$10,0)</f>
        <v>0</v>
      </c>
    </row>
    <row r="134" spans="1:6">
      <c r="A134" s="6"/>
      <c r="D134" s="7">
        <v>0</v>
      </c>
      <c r="E134" s="8">
        <v>1</v>
      </c>
      <c r="F134" s="7">
        <f>IFERROR(D134*E134*Inputs!$B$10,0)</f>
        <v>0</v>
      </c>
    </row>
    <row r="135" spans="1:6">
      <c r="A135" s="6"/>
      <c r="D135" s="7">
        <v>0</v>
      </c>
      <c r="E135" s="8">
        <v>1</v>
      </c>
      <c r="F135" s="7">
        <f>IFERROR(D135*E135*Inputs!$B$10,0)</f>
        <v>0</v>
      </c>
    </row>
    <row r="136" spans="1:6">
      <c r="A136" s="6"/>
      <c r="D136" s="7">
        <v>0</v>
      </c>
      <c r="E136" s="8">
        <v>1</v>
      </c>
      <c r="F136" s="7">
        <f>IFERROR(D136*E136*Inputs!$B$10,0)</f>
        <v>0</v>
      </c>
    </row>
    <row r="137" spans="1:6">
      <c r="A137" s="6"/>
      <c r="D137" s="7">
        <v>0</v>
      </c>
      <c r="E137" s="8">
        <v>1</v>
      </c>
      <c r="F137" s="7">
        <f>IFERROR(D137*E137*Inputs!$B$10,0)</f>
        <v>0</v>
      </c>
    </row>
    <row r="138" spans="1:6">
      <c r="A138" s="6"/>
      <c r="D138" s="7">
        <v>0</v>
      </c>
      <c r="E138" s="8">
        <v>1</v>
      </c>
      <c r="F138" s="7">
        <f>IFERROR(D138*E138*Inputs!$B$10,0)</f>
        <v>0</v>
      </c>
    </row>
    <row r="139" spans="1:6">
      <c r="A139" s="6"/>
      <c r="D139" s="7">
        <v>0</v>
      </c>
      <c r="E139" s="8">
        <v>1</v>
      </c>
      <c r="F139" s="7">
        <f>IFERROR(D139*E139*Inputs!$B$10,0)</f>
        <v>0</v>
      </c>
    </row>
    <row r="140" spans="1:6">
      <c r="A140" s="6"/>
      <c r="D140" s="7">
        <v>0</v>
      </c>
      <c r="E140" s="8">
        <v>1</v>
      </c>
      <c r="F140" s="7">
        <f>IFERROR(D140*E140*Inputs!$B$10,0)</f>
        <v>0</v>
      </c>
    </row>
    <row r="141" spans="1:6">
      <c r="A141" s="6"/>
      <c r="D141" s="7">
        <v>0</v>
      </c>
      <c r="E141" s="8">
        <v>1</v>
      </c>
      <c r="F141" s="7">
        <f>IFERROR(D141*E141*Inputs!$B$10,0)</f>
        <v>0</v>
      </c>
    </row>
    <row r="142" spans="1:6">
      <c r="A142" s="6"/>
      <c r="D142" s="7">
        <v>0</v>
      </c>
      <c r="E142" s="8">
        <v>1</v>
      </c>
      <c r="F142" s="7">
        <f>IFERROR(D142*E142*Inputs!$B$10,0)</f>
        <v>0</v>
      </c>
    </row>
    <row r="143" spans="1:6">
      <c r="A143" s="6"/>
      <c r="D143" s="7">
        <v>0</v>
      </c>
      <c r="E143" s="8">
        <v>1</v>
      </c>
      <c r="F143" s="7">
        <f>IFERROR(D143*E143*Inputs!$B$10,0)</f>
        <v>0</v>
      </c>
    </row>
    <row r="144" spans="1:6">
      <c r="A144" s="6"/>
      <c r="D144" s="7">
        <v>0</v>
      </c>
      <c r="E144" s="8">
        <v>1</v>
      </c>
      <c r="F144" s="7">
        <f>IFERROR(D144*E144*Inputs!$B$10,0)</f>
        <v>0</v>
      </c>
    </row>
    <row r="145" spans="1:6">
      <c r="A145" s="6"/>
      <c r="D145" s="7">
        <v>0</v>
      </c>
      <c r="E145" s="8">
        <v>1</v>
      </c>
      <c r="F145" s="7">
        <f>IFERROR(D145*E145*Inputs!$B$10,0)</f>
        <v>0</v>
      </c>
    </row>
    <row r="146" spans="1:6">
      <c r="A146" s="6"/>
      <c r="D146" s="7">
        <v>0</v>
      </c>
      <c r="E146" s="8">
        <v>1</v>
      </c>
      <c r="F146" s="7">
        <f>IFERROR(D146*E146*Inputs!$B$10,0)</f>
        <v>0</v>
      </c>
    </row>
    <row r="147" spans="1:6">
      <c r="A147" s="6"/>
      <c r="D147" s="7">
        <v>0</v>
      </c>
      <c r="E147" s="8">
        <v>1</v>
      </c>
      <c r="F147" s="7">
        <f>IFERROR(D147*E147*Inputs!$B$10,0)</f>
        <v>0</v>
      </c>
    </row>
    <row r="148" spans="1:6">
      <c r="A148" s="6"/>
      <c r="D148" s="7">
        <v>0</v>
      </c>
      <c r="E148" s="8">
        <v>1</v>
      </c>
      <c r="F148" s="7">
        <f>IFERROR(D148*E148*Inputs!$B$10,0)</f>
        <v>0</v>
      </c>
    </row>
    <row r="149" spans="1:6">
      <c r="A149" s="6"/>
      <c r="D149" s="7">
        <v>0</v>
      </c>
      <c r="E149" s="8">
        <v>1</v>
      </c>
      <c r="F149" s="7">
        <f>IFERROR(D149*E149*Inputs!$B$10,0)</f>
        <v>0</v>
      </c>
    </row>
    <row r="150" spans="1:6">
      <c r="A150" s="6"/>
      <c r="D150" s="7">
        <v>0</v>
      </c>
      <c r="E150" s="8">
        <v>1</v>
      </c>
      <c r="F150" s="7">
        <f>IFERROR(D150*E150*Inputs!$B$10,0)</f>
        <v>0</v>
      </c>
    </row>
    <row r="151" spans="1:6">
      <c r="A151" s="6"/>
      <c r="D151" s="7">
        <v>0</v>
      </c>
      <c r="E151" s="8">
        <v>1</v>
      </c>
      <c r="F151" s="7">
        <f>IFERROR(D151*E151*Inputs!$B$10,0)</f>
        <v>0</v>
      </c>
    </row>
    <row r="152" spans="1:6">
      <c r="A152" s="6"/>
      <c r="D152" s="7">
        <v>0</v>
      </c>
      <c r="E152" s="8">
        <v>1</v>
      </c>
      <c r="F152" s="7">
        <f>IFERROR(D152*E152*Inputs!$B$10,0)</f>
        <v>0</v>
      </c>
    </row>
    <row r="153" spans="1:6">
      <c r="A153" s="6"/>
      <c r="D153" s="7">
        <v>0</v>
      </c>
      <c r="E153" s="8">
        <v>1</v>
      </c>
      <c r="F153" s="7">
        <f>IFERROR(D153*E153*Inputs!$B$10,0)</f>
        <v>0</v>
      </c>
    </row>
    <row r="154" spans="1:6">
      <c r="A154" s="6"/>
      <c r="D154" s="7">
        <v>0</v>
      </c>
      <c r="E154" s="8">
        <v>1</v>
      </c>
      <c r="F154" s="7">
        <f>IFERROR(D154*E154*Inputs!$B$10,0)</f>
        <v>0</v>
      </c>
    </row>
    <row r="155" spans="1:6">
      <c r="A155" s="6"/>
      <c r="D155" s="7">
        <v>0</v>
      </c>
      <c r="E155" s="8">
        <v>1</v>
      </c>
      <c r="F155" s="7">
        <f>IFERROR(D155*E155*Inputs!$B$10,0)</f>
        <v>0</v>
      </c>
    </row>
    <row r="156" spans="1:6">
      <c r="A156" s="6"/>
      <c r="D156" s="7">
        <v>0</v>
      </c>
      <c r="E156" s="8">
        <v>1</v>
      </c>
      <c r="F156" s="7">
        <f>IFERROR(D156*E156*Inputs!$B$10,0)</f>
        <v>0</v>
      </c>
    </row>
    <row r="157" spans="1:6">
      <c r="A157" s="6"/>
      <c r="D157" s="7">
        <v>0</v>
      </c>
      <c r="E157" s="8">
        <v>1</v>
      </c>
      <c r="F157" s="7">
        <f>IFERROR(D157*E157*Inputs!$B$10,0)</f>
        <v>0</v>
      </c>
    </row>
    <row r="158" spans="1:6">
      <c r="A158" s="6"/>
      <c r="D158" s="7">
        <v>0</v>
      </c>
      <c r="E158" s="8">
        <v>1</v>
      </c>
      <c r="F158" s="7">
        <f>IFERROR(D158*E158*Inputs!$B$10,0)</f>
        <v>0</v>
      </c>
    </row>
    <row r="159" spans="1:6">
      <c r="A159" s="6"/>
      <c r="D159" s="7">
        <v>0</v>
      </c>
      <c r="E159" s="8">
        <v>1</v>
      </c>
      <c r="F159" s="7">
        <f>IFERROR(D159*E159*Inputs!$B$10,0)</f>
        <v>0</v>
      </c>
    </row>
    <row r="160" spans="1:6">
      <c r="A160" s="6"/>
      <c r="D160" s="7">
        <v>0</v>
      </c>
      <c r="E160" s="8">
        <v>1</v>
      </c>
      <c r="F160" s="7">
        <f>IFERROR(D160*E160*Inputs!$B$10,0)</f>
        <v>0</v>
      </c>
    </row>
    <row r="161" spans="1:6">
      <c r="A161" s="6"/>
      <c r="D161" s="7">
        <v>0</v>
      </c>
      <c r="E161" s="8">
        <v>1</v>
      </c>
      <c r="F161" s="7">
        <f>IFERROR(D161*E161*Inputs!$B$10,0)</f>
        <v>0</v>
      </c>
    </row>
    <row r="162" spans="1:6">
      <c r="A162" s="6"/>
      <c r="D162" s="7">
        <v>0</v>
      </c>
      <c r="E162" s="8">
        <v>1</v>
      </c>
      <c r="F162" s="7">
        <f>IFERROR(D162*E162*Inputs!$B$10,0)</f>
        <v>0</v>
      </c>
    </row>
    <row r="163" spans="1:6">
      <c r="A163" s="6"/>
      <c r="D163" s="7">
        <v>0</v>
      </c>
      <c r="E163" s="8">
        <v>1</v>
      </c>
      <c r="F163" s="7">
        <f>IFERROR(D163*E163*Inputs!$B$10,0)</f>
        <v>0</v>
      </c>
    </row>
    <row r="164" spans="1:6">
      <c r="A164" s="6"/>
      <c r="D164" s="7">
        <v>0</v>
      </c>
      <c r="E164" s="8">
        <v>1</v>
      </c>
      <c r="F164" s="7">
        <f>IFERROR(D164*E164*Inputs!$B$10,0)</f>
        <v>0</v>
      </c>
    </row>
    <row r="165" spans="1:6">
      <c r="A165" s="6"/>
      <c r="D165" s="7">
        <v>0</v>
      </c>
      <c r="E165" s="8">
        <v>1</v>
      </c>
      <c r="F165" s="7">
        <f>IFERROR(D165*E165*Inputs!$B$10,0)</f>
        <v>0</v>
      </c>
    </row>
    <row r="166" spans="1:6">
      <c r="A166" s="6"/>
      <c r="D166" s="7">
        <v>0</v>
      </c>
      <c r="E166" s="8">
        <v>1</v>
      </c>
      <c r="F166" s="7">
        <f>IFERROR(D166*E166*Inputs!$B$10,0)</f>
        <v>0</v>
      </c>
    </row>
    <row r="167" spans="1:6">
      <c r="A167" s="6"/>
      <c r="D167" s="7">
        <v>0</v>
      </c>
      <c r="E167" s="8">
        <v>1</v>
      </c>
      <c r="F167" s="7">
        <f>IFERROR(D167*E167*Inputs!$B$10,0)</f>
        <v>0</v>
      </c>
    </row>
    <row r="168" spans="1:6">
      <c r="A168" s="6"/>
      <c r="D168" s="7">
        <v>0</v>
      </c>
      <c r="E168" s="8">
        <v>1</v>
      </c>
      <c r="F168" s="7">
        <f>IFERROR(D168*E168*Inputs!$B$10,0)</f>
        <v>0</v>
      </c>
    </row>
    <row r="169" spans="1:6">
      <c r="A169" s="6"/>
      <c r="D169" s="7">
        <v>0</v>
      </c>
      <c r="E169" s="8">
        <v>1</v>
      </c>
      <c r="F169" s="7">
        <f>IFERROR(D169*E169*Inputs!$B$10,0)</f>
        <v>0</v>
      </c>
    </row>
    <row r="170" spans="1:6">
      <c r="A170" s="6"/>
      <c r="D170" s="7">
        <v>0</v>
      </c>
      <c r="E170" s="8">
        <v>1</v>
      </c>
      <c r="F170" s="7">
        <f>IFERROR(D170*E170*Inputs!$B$10,0)</f>
        <v>0</v>
      </c>
    </row>
    <row r="171" spans="1:6">
      <c r="A171" s="6"/>
      <c r="D171" s="7">
        <v>0</v>
      </c>
      <c r="E171" s="8">
        <v>1</v>
      </c>
      <c r="F171" s="7">
        <f>IFERROR(D171*E171*Inputs!$B$10,0)</f>
        <v>0</v>
      </c>
    </row>
    <row r="172" spans="1:6">
      <c r="A172" s="6"/>
      <c r="D172" s="7">
        <v>0</v>
      </c>
      <c r="E172" s="8">
        <v>1</v>
      </c>
      <c r="F172" s="7">
        <f>IFERROR(D172*E172*Inputs!$B$10,0)</f>
        <v>0</v>
      </c>
    </row>
    <row r="173" spans="1:6">
      <c r="A173" s="6"/>
      <c r="D173" s="7">
        <v>0</v>
      </c>
      <c r="E173" s="8">
        <v>1</v>
      </c>
      <c r="F173" s="7">
        <f>IFERROR(D173*E173*Inputs!$B$10,0)</f>
        <v>0</v>
      </c>
    </row>
    <row r="174" spans="1:6">
      <c r="A174" s="6"/>
      <c r="D174" s="7">
        <v>0</v>
      </c>
      <c r="E174" s="8">
        <v>1</v>
      </c>
      <c r="F174" s="7">
        <f>IFERROR(D174*E174*Inputs!$B$10,0)</f>
        <v>0</v>
      </c>
    </row>
    <row r="175" spans="1:6">
      <c r="A175" s="6"/>
      <c r="D175" s="7">
        <v>0</v>
      </c>
      <c r="E175" s="8">
        <v>1</v>
      </c>
      <c r="F175" s="7">
        <f>IFERROR(D175*E175*Inputs!$B$10,0)</f>
        <v>0</v>
      </c>
    </row>
    <row r="176" spans="1:6">
      <c r="A176" s="6"/>
      <c r="D176" s="7">
        <v>0</v>
      </c>
      <c r="E176" s="8">
        <v>1</v>
      </c>
      <c r="F176" s="7">
        <f>IFERROR(D176*E176*Inputs!$B$10,0)</f>
        <v>0</v>
      </c>
    </row>
    <row r="177" spans="1:6">
      <c r="A177" s="6"/>
      <c r="D177" s="7">
        <v>0</v>
      </c>
      <c r="E177" s="8">
        <v>1</v>
      </c>
      <c r="F177" s="7">
        <f>IFERROR(D177*E177*Inputs!$B$10,0)</f>
        <v>0</v>
      </c>
    </row>
    <row r="178" spans="1:6">
      <c r="A178" s="6"/>
      <c r="D178" s="7">
        <v>0</v>
      </c>
      <c r="E178" s="8">
        <v>1</v>
      </c>
      <c r="F178" s="7">
        <f>IFERROR(D178*E178*Inputs!$B$10,0)</f>
        <v>0</v>
      </c>
    </row>
    <row r="179" spans="1:6">
      <c r="A179" s="6"/>
      <c r="D179" s="7">
        <v>0</v>
      </c>
      <c r="E179" s="8">
        <v>1</v>
      </c>
      <c r="F179" s="7">
        <f>IFERROR(D179*E179*Inputs!$B$10,0)</f>
        <v>0</v>
      </c>
    </row>
    <row r="180" spans="1:6">
      <c r="A180" s="6"/>
      <c r="D180" s="7">
        <v>0</v>
      </c>
      <c r="E180" s="8">
        <v>1</v>
      </c>
      <c r="F180" s="7">
        <f>IFERROR(D180*E180*Inputs!$B$10,0)</f>
        <v>0</v>
      </c>
    </row>
    <row r="181" spans="1:6">
      <c r="A181" s="6"/>
      <c r="D181" s="7">
        <v>0</v>
      </c>
      <c r="E181" s="8">
        <v>1</v>
      </c>
      <c r="F181" s="7">
        <f>IFERROR(D181*E181*Inputs!$B$10,0)</f>
        <v>0</v>
      </c>
    </row>
    <row r="182" spans="1:6">
      <c r="A182" s="6"/>
      <c r="D182" s="7">
        <v>0</v>
      </c>
      <c r="E182" s="8">
        <v>1</v>
      </c>
      <c r="F182" s="7">
        <f>IFERROR(D182*E182*Inputs!$B$10,0)</f>
        <v>0</v>
      </c>
    </row>
    <row r="183" spans="1:6">
      <c r="A183" s="6"/>
      <c r="D183" s="7">
        <v>0</v>
      </c>
      <c r="E183" s="8">
        <v>1</v>
      </c>
      <c r="F183" s="7">
        <f>IFERROR(D183*E183*Inputs!$B$10,0)</f>
        <v>0</v>
      </c>
    </row>
    <row r="184" spans="1:6">
      <c r="A184" s="6"/>
      <c r="D184" s="7">
        <v>0</v>
      </c>
      <c r="E184" s="8">
        <v>1</v>
      </c>
      <c r="F184" s="7">
        <f>IFERROR(D184*E184*Inputs!$B$10,0)</f>
        <v>0</v>
      </c>
    </row>
    <row r="185" spans="1:6">
      <c r="A185" s="6"/>
      <c r="D185" s="7">
        <v>0</v>
      </c>
      <c r="E185" s="8">
        <v>1</v>
      </c>
      <c r="F185" s="7">
        <f>IFERROR(D185*E185*Inputs!$B$10,0)</f>
        <v>0</v>
      </c>
    </row>
    <row r="186" spans="1:6">
      <c r="A186" s="6"/>
      <c r="D186" s="7">
        <v>0</v>
      </c>
      <c r="E186" s="8">
        <v>1</v>
      </c>
      <c r="F186" s="7">
        <f>IFERROR(D186*E186*Inputs!$B$10,0)</f>
        <v>0</v>
      </c>
    </row>
    <row r="187" spans="1:6">
      <c r="A187" s="6"/>
      <c r="D187" s="7">
        <v>0</v>
      </c>
      <c r="E187" s="8">
        <v>1</v>
      </c>
      <c r="F187" s="7">
        <f>IFERROR(D187*E187*Inputs!$B$10,0)</f>
        <v>0</v>
      </c>
    </row>
    <row r="188" spans="1:6">
      <c r="A188" s="6"/>
      <c r="D188" s="7">
        <v>0</v>
      </c>
      <c r="E188" s="8">
        <v>1</v>
      </c>
      <c r="F188" s="7">
        <f>IFERROR(D188*E188*Inputs!$B$10,0)</f>
        <v>0</v>
      </c>
    </row>
    <row r="189" spans="1:6">
      <c r="A189" s="6"/>
      <c r="D189" s="7">
        <v>0</v>
      </c>
      <c r="E189" s="8">
        <v>1</v>
      </c>
      <c r="F189" s="7">
        <f>IFERROR(D189*E189*Inputs!$B$10,0)</f>
        <v>0</v>
      </c>
    </row>
    <row r="190" spans="1:6">
      <c r="A190" s="6"/>
      <c r="D190" s="7">
        <v>0</v>
      </c>
      <c r="E190" s="8">
        <v>1</v>
      </c>
      <c r="F190" s="7">
        <f>IFERROR(D190*E190*Inputs!$B$10,0)</f>
        <v>0</v>
      </c>
    </row>
    <row r="191" spans="1:6">
      <c r="A191" s="6"/>
      <c r="D191" s="7">
        <v>0</v>
      </c>
      <c r="E191" s="8">
        <v>1</v>
      </c>
      <c r="F191" s="7">
        <f>IFERROR(D191*E191*Inputs!$B$10,0)</f>
        <v>0</v>
      </c>
    </row>
    <row r="192" spans="1:6">
      <c r="A192" s="6"/>
      <c r="D192" s="7">
        <v>0</v>
      </c>
      <c r="E192" s="8">
        <v>1</v>
      </c>
      <c r="F192" s="7">
        <f>IFERROR(D192*E192*Inputs!$B$10,0)</f>
        <v>0</v>
      </c>
    </row>
    <row r="193" spans="1:6">
      <c r="A193" s="6"/>
      <c r="D193" s="7">
        <v>0</v>
      </c>
      <c r="E193" s="8">
        <v>1</v>
      </c>
      <c r="F193" s="7">
        <f>IFERROR(D193*E193*Inputs!$B$10,0)</f>
        <v>0</v>
      </c>
    </row>
    <row r="194" spans="1:6">
      <c r="A194" s="6"/>
      <c r="D194" s="7">
        <v>0</v>
      </c>
      <c r="E194" s="8">
        <v>1</v>
      </c>
      <c r="F194" s="7">
        <f>IFERROR(D194*E194*Inputs!$B$10,0)</f>
        <v>0</v>
      </c>
    </row>
    <row r="195" spans="1:6">
      <c r="A195" s="6"/>
      <c r="D195" s="7">
        <v>0</v>
      </c>
      <c r="E195" s="8">
        <v>1</v>
      </c>
      <c r="F195" s="7">
        <f>IFERROR(D195*E195*Inputs!$B$10,0)</f>
        <v>0</v>
      </c>
    </row>
    <row r="196" spans="1:6">
      <c r="A196" s="6"/>
      <c r="D196" s="7">
        <v>0</v>
      </c>
      <c r="E196" s="8">
        <v>1</v>
      </c>
      <c r="F196" s="7">
        <f>IFERROR(D196*E196*Inputs!$B$10,0)</f>
        <v>0</v>
      </c>
    </row>
    <row r="197" spans="1:6">
      <c r="A197" s="6"/>
      <c r="D197" s="7">
        <v>0</v>
      </c>
      <c r="E197" s="8">
        <v>1</v>
      </c>
      <c r="F197" s="7">
        <f>IFERROR(D197*E197*Inputs!$B$10,0)</f>
        <v>0</v>
      </c>
    </row>
    <row r="198" spans="1:6">
      <c r="A198" s="6"/>
      <c r="D198" s="7">
        <v>0</v>
      </c>
      <c r="E198" s="8">
        <v>1</v>
      </c>
      <c r="F198" s="7">
        <f>IFERROR(D198*E198*Inputs!$B$10,0)</f>
        <v>0</v>
      </c>
    </row>
    <row r="199" spans="1:6">
      <c r="A199" s="6"/>
      <c r="D199" s="7">
        <v>0</v>
      </c>
      <c r="E199" s="8">
        <v>1</v>
      </c>
      <c r="F199" s="7">
        <f>IFERROR(D199*E199*Inputs!$B$10,0)</f>
        <v>0</v>
      </c>
    </row>
    <row r="200" spans="1:6">
      <c r="A200" s="6"/>
      <c r="D200" s="7">
        <v>0</v>
      </c>
      <c r="E200" s="8">
        <v>1</v>
      </c>
      <c r="F200" s="7">
        <f>IFERROR(D200*E200*Inputs!$B$10,0)</f>
        <v>0</v>
      </c>
    </row>
    <row r="201" spans="1:6">
      <c r="A201" s="6"/>
      <c r="D201" s="7">
        <v>0</v>
      </c>
      <c r="E201" s="8">
        <v>1</v>
      </c>
      <c r="F201" s="7">
        <f>IFERROR(D201*E201*Inputs!$B$10,0)</f>
        <v>0</v>
      </c>
    </row>
    <row r="202" spans="1:6">
      <c r="A202" s="6"/>
      <c r="D202" s="7">
        <v>0</v>
      </c>
      <c r="E202" s="8">
        <v>1</v>
      </c>
      <c r="F202" s="7">
        <f>IFERROR(D202*E202*Inputs!$B$10,0)</f>
        <v>0</v>
      </c>
    </row>
  </sheetData>
  <dataValidations count="200">
    <dataValidation type="list" allowBlank="1" showInputMessage="1" showErrorMessage="1" sqref="C3">
      <formula1>Categories!$B$2:$B$51</formula1>
    </dataValidation>
    <dataValidation type="list" allowBlank="1" showInputMessage="1" showErrorMessage="1" sqref="C4">
      <formula1>Categories!$B$2:$B$51</formula1>
    </dataValidation>
    <dataValidation type="list" allowBlank="1" showInputMessage="1" showErrorMessage="1" sqref="C5">
      <formula1>Categories!$B$2:$B$51</formula1>
    </dataValidation>
    <dataValidation type="list" allowBlank="1" showInputMessage="1" showErrorMessage="1" sqref="C6">
      <formula1>Categories!$B$2:$B$51</formula1>
    </dataValidation>
    <dataValidation type="list" allowBlank="1" showInputMessage="1" showErrorMessage="1" sqref="C7">
      <formula1>Categories!$B$2:$B$51</formula1>
    </dataValidation>
    <dataValidation type="list" allowBlank="1" showInputMessage="1" showErrorMessage="1" sqref="C8">
      <formula1>Categories!$B$2:$B$51</formula1>
    </dataValidation>
    <dataValidation type="list" allowBlank="1" showInputMessage="1" showErrorMessage="1" sqref="C9">
      <formula1>Categories!$B$2:$B$51</formula1>
    </dataValidation>
    <dataValidation type="list" allowBlank="1" showInputMessage="1" showErrorMessage="1" sqref="C10">
      <formula1>Categories!$B$2:$B$51</formula1>
    </dataValidation>
    <dataValidation type="list" allowBlank="1" showInputMessage="1" showErrorMessage="1" sqref="C11">
      <formula1>Categories!$B$2:$B$51</formula1>
    </dataValidation>
    <dataValidation type="list" allowBlank="1" showInputMessage="1" showErrorMessage="1" sqref="C12">
      <formula1>Categories!$B$2:$B$51</formula1>
    </dataValidation>
    <dataValidation type="list" allowBlank="1" showInputMessage="1" showErrorMessage="1" sqref="C13">
      <formula1>Categories!$B$2:$B$51</formula1>
    </dataValidation>
    <dataValidation type="list" allowBlank="1" showInputMessage="1" showErrorMessage="1" sqref="C14">
      <formula1>Categories!$B$2:$B$51</formula1>
    </dataValidation>
    <dataValidation type="list" allowBlank="1" showInputMessage="1" showErrorMessage="1" sqref="C15">
      <formula1>Categories!$B$2:$B$51</formula1>
    </dataValidation>
    <dataValidation type="list" allowBlank="1" showInputMessage="1" showErrorMessage="1" sqref="C16">
      <formula1>Categories!$B$2:$B$51</formula1>
    </dataValidation>
    <dataValidation type="list" allowBlank="1" showInputMessage="1" showErrorMessage="1" sqref="C17">
      <formula1>Categories!$B$2:$B$51</formula1>
    </dataValidation>
    <dataValidation type="list" allowBlank="1" showInputMessage="1" showErrorMessage="1" sqref="C18">
      <formula1>Categories!$B$2:$B$51</formula1>
    </dataValidation>
    <dataValidation type="list" allowBlank="1" showInputMessage="1" showErrorMessage="1" sqref="C19">
      <formula1>Categories!$B$2:$B$51</formula1>
    </dataValidation>
    <dataValidation type="list" allowBlank="1" showInputMessage="1" showErrorMessage="1" sqref="C20">
      <formula1>Categories!$B$2:$B$51</formula1>
    </dataValidation>
    <dataValidation type="list" allowBlank="1" showInputMessage="1" showErrorMessage="1" sqref="C21">
      <formula1>Categories!$B$2:$B$51</formula1>
    </dataValidation>
    <dataValidation type="list" allowBlank="1" showInputMessage="1" showErrorMessage="1" sqref="C22">
      <formula1>Categories!$B$2:$B$51</formula1>
    </dataValidation>
    <dataValidation type="list" allowBlank="1" showInputMessage="1" showErrorMessage="1" sqref="C23">
      <formula1>Categories!$B$2:$B$51</formula1>
    </dataValidation>
    <dataValidation type="list" allowBlank="1" showInputMessage="1" showErrorMessage="1" sqref="C24">
      <formula1>Categories!$B$2:$B$51</formula1>
    </dataValidation>
    <dataValidation type="list" allowBlank="1" showInputMessage="1" showErrorMessage="1" sqref="C25">
      <formula1>Categories!$B$2:$B$51</formula1>
    </dataValidation>
    <dataValidation type="list" allowBlank="1" showInputMessage="1" showErrorMessage="1" sqref="C26">
      <formula1>Categories!$B$2:$B$51</formula1>
    </dataValidation>
    <dataValidation type="list" allowBlank="1" showInputMessage="1" showErrorMessage="1" sqref="C27">
      <formula1>Categories!$B$2:$B$51</formula1>
    </dataValidation>
    <dataValidation type="list" allowBlank="1" showInputMessage="1" showErrorMessage="1" sqref="C28">
      <formula1>Categories!$B$2:$B$51</formula1>
    </dataValidation>
    <dataValidation type="list" allowBlank="1" showInputMessage="1" showErrorMessage="1" sqref="C29">
      <formula1>Categories!$B$2:$B$51</formula1>
    </dataValidation>
    <dataValidation type="list" allowBlank="1" showInputMessage="1" showErrorMessage="1" sqref="C30">
      <formula1>Categories!$B$2:$B$51</formula1>
    </dataValidation>
    <dataValidation type="list" allowBlank="1" showInputMessage="1" showErrorMessage="1" sqref="C31">
      <formula1>Categories!$B$2:$B$51</formula1>
    </dataValidation>
    <dataValidation type="list" allowBlank="1" showInputMessage="1" showErrorMessage="1" sqref="C32">
      <formula1>Categories!$B$2:$B$51</formula1>
    </dataValidation>
    <dataValidation type="list" allowBlank="1" showInputMessage="1" showErrorMessage="1" sqref="C33">
      <formula1>Categories!$B$2:$B$51</formula1>
    </dataValidation>
    <dataValidation type="list" allowBlank="1" showInputMessage="1" showErrorMessage="1" sqref="C34">
      <formula1>Categories!$B$2:$B$51</formula1>
    </dataValidation>
    <dataValidation type="list" allowBlank="1" showInputMessage="1" showErrorMessage="1" sqref="C35">
      <formula1>Categories!$B$2:$B$51</formula1>
    </dataValidation>
    <dataValidation type="list" allowBlank="1" showInputMessage="1" showErrorMessage="1" sqref="C36">
      <formula1>Categories!$B$2:$B$51</formula1>
    </dataValidation>
    <dataValidation type="list" allowBlank="1" showInputMessage="1" showErrorMessage="1" sqref="C37">
      <formula1>Categories!$B$2:$B$51</formula1>
    </dataValidation>
    <dataValidation type="list" allowBlank="1" showInputMessage="1" showErrorMessage="1" sqref="C38">
      <formula1>Categories!$B$2:$B$51</formula1>
    </dataValidation>
    <dataValidation type="list" allowBlank="1" showInputMessage="1" showErrorMessage="1" sqref="C39">
      <formula1>Categories!$B$2:$B$51</formula1>
    </dataValidation>
    <dataValidation type="list" allowBlank="1" showInputMessage="1" showErrorMessage="1" sqref="C40">
      <formula1>Categories!$B$2:$B$51</formula1>
    </dataValidation>
    <dataValidation type="list" allowBlank="1" showInputMessage="1" showErrorMessage="1" sqref="C41">
      <formula1>Categories!$B$2:$B$51</formula1>
    </dataValidation>
    <dataValidation type="list" allowBlank="1" showInputMessage="1" showErrorMessage="1" sqref="C42">
      <formula1>Categories!$B$2:$B$51</formula1>
    </dataValidation>
    <dataValidation type="list" allowBlank="1" showInputMessage="1" showErrorMessage="1" sqref="C43">
      <formula1>Categories!$B$2:$B$51</formula1>
    </dataValidation>
    <dataValidation type="list" allowBlank="1" showInputMessage="1" showErrorMessage="1" sqref="C44">
      <formula1>Categories!$B$2:$B$51</formula1>
    </dataValidation>
    <dataValidation type="list" allowBlank="1" showInputMessage="1" showErrorMessage="1" sqref="C45">
      <formula1>Categories!$B$2:$B$51</formula1>
    </dataValidation>
    <dataValidation type="list" allowBlank="1" showInputMessage="1" showErrorMessage="1" sqref="C46">
      <formula1>Categories!$B$2:$B$51</formula1>
    </dataValidation>
    <dataValidation type="list" allowBlank="1" showInputMessage="1" showErrorMessage="1" sqref="C47">
      <formula1>Categories!$B$2:$B$51</formula1>
    </dataValidation>
    <dataValidation type="list" allowBlank="1" showInputMessage="1" showErrorMessage="1" sqref="C48">
      <formula1>Categories!$B$2:$B$51</formula1>
    </dataValidation>
    <dataValidation type="list" allowBlank="1" showInputMessage="1" showErrorMessage="1" sqref="C49">
      <formula1>Categories!$B$2:$B$51</formula1>
    </dataValidation>
    <dataValidation type="list" allowBlank="1" showInputMessage="1" showErrorMessage="1" sqref="C50">
      <formula1>Categories!$B$2:$B$51</formula1>
    </dataValidation>
    <dataValidation type="list" allowBlank="1" showInputMessage="1" showErrorMessage="1" sqref="C51">
      <formula1>Categories!$B$2:$B$51</formula1>
    </dataValidation>
    <dataValidation type="list" allowBlank="1" showInputMessage="1" showErrorMessage="1" sqref="C52">
      <formula1>Categories!$B$2:$B$51</formula1>
    </dataValidation>
    <dataValidation type="list" allowBlank="1" showInputMessage="1" showErrorMessage="1" sqref="C53">
      <formula1>Categories!$B$2:$B$51</formula1>
    </dataValidation>
    <dataValidation type="list" allowBlank="1" showInputMessage="1" showErrorMessage="1" sqref="C54">
      <formula1>Categories!$B$2:$B$51</formula1>
    </dataValidation>
    <dataValidation type="list" allowBlank="1" showInputMessage="1" showErrorMessage="1" sqref="C55">
      <formula1>Categories!$B$2:$B$51</formula1>
    </dataValidation>
    <dataValidation type="list" allowBlank="1" showInputMessage="1" showErrorMessage="1" sqref="C56">
      <formula1>Categories!$B$2:$B$51</formula1>
    </dataValidation>
    <dataValidation type="list" allowBlank="1" showInputMessage="1" showErrorMessage="1" sqref="C57">
      <formula1>Categories!$B$2:$B$51</formula1>
    </dataValidation>
    <dataValidation type="list" allowBlank="1" showInputMessage="1" showErrorMessage="1" sqref="C58">
      <formula1>Categories!$B$2:$B$51</formula1>
    </dataValidation>
    <dataValidation type="list" allowBlank="1" showInputMessage="1" showErrorMessage="1" sqref="C59">
      <formula1>Categories!$B$2:$B$51</formula1>
    </dataValidation>
    <dataValidation type="list" allowBlank="1" showInputMessage="1" showErrorMessage="1" sqref="C60">
      <formula1>Categories!$B$2:$B$51</formula1>
    </dataValidation>
    <dataValidation type="list" allowBlank="1" showInputMessage="1" showErrorMessage="1" sqref="C61">
      <formula1>Categories!$B$2:$B$51</formula1>
    </dataValidation>
    <dataValidation type="list" allowBlank="1" showInputMessage="1" showErrorMessage="1" sqref="C62">
      <formula1>Categories!$B$2:$B$51</formula1>
    </dataValidation>
    <dataValidation type="list" allowBlank="1" showInputMessage="1" showErrorMessage="1" sqref="C63">
      <formula1>Categories!$B$2:$B$51</formula1>
    </dataValidation>
    <dataValidation type="list" allowBlank="1" showInputMessage="1" showErrorMessage="1" sqref="C64">
      <formula1>Categories!$B$2:$B$51</formula1>
    </dataValidation>
    <dataValidation type="list" allowBlank="1" showInputMessage="1" showErrorMessage="1" sqref="C65">
      <formula1>Categories!$B$2:$B$51</formula1>
    </dataValidation>
    <dataValidation type="list" allowBlank="1" showInputMessage="1" showErrorMessage="1" sqref="C66">
      <formula1>Categories!$B$2:$B$51</formula1>
    </dataValidation>
    <dataValidation type="list" allowBlank="1" showInputMessage="1" showErrorMessage="1" sqref="C67">
      <formula1>Categories!$B$2:$B$51</formula1>
    </dataValidation>
    <dataValidation type="list" allowBlank="1" showInputMessage="1" showErrorMessage="1" sqref="C68">
      <formula1>Categories!$B$2:$B$51</formula1>
    </dataValidation>
    <dataValidation type="list" allowBlank="1" showInputMessage="1" showErrorMessage="1" sqref="C69">
      <formula1>Categories!$B$2:$B$51</formula1>
    </dataValidation>
    <dataValidation type="list" allowBlank="1" showInputMessage="1" showErrorMessage="1" sqref="C70">
      <formula1>Categories!$B$2:$B$51</formula1>
    </dataValidation>
    <dataValidation type="list" allowBlank="1" showInputMessage="1" showErrorMessage="1" sqref="C71">
      <formula1>Categories!$B$2:$B$51</formula1>
    </dataValidation>
    <dataValidation type="list" allowBlank="1" showInputMessage="1" showErrorMessage="1" sqref="C72">
      <formula1>Categories!$B$2:$B$51</formula1>
    </dataValidation>
    <dataValidation type="list" allowBlank="1" showInputMessage="1" showErrorMessage="1" sqref="C73">
      <formula1>Categories!$B$2:$B$51</formula1>
    </dataValidation>
    <dataValidation type="list" allowBlank="1" showInputMessage="1" showErrorMessage="1" sqref="C74">
      <formula1>Categories!$B$2:$B$51</formula1>
    </dataValidation>
    <dataValidation type="list" allowBlank="1" showInputMessage="1" showErrorMessage="1" sqref="C75">
      <formula1>Categories!$B$2:$B$51</formula1>
    </dataValidation>
    <dataValidation type="list" allowBlank="1" showInputMessage="1" showErrorMessage="1" sqref="C76">
      <formula1>Categories!$B$2:$B$51</formula1>
    </dataValidation>
    <dataValidation type="list" allowBlank="1" showInputMessage="1" showErrorMessage="1" sqref="C77">
      <formula1>Categories!$B$2:$B$51</formula1>
    </dataValidation>
    <dataValidation type="list" allowBlank="1" showInputMessage="1" showErrorMessage="1" sqref="C78">
      <formula1>Categories!$B$2:$B$51</formula1>
    </dataValidation>
    <dataValidation type="list" allowBlank="1" showInputMessage="1" showErrorMessage="1" sqref="C79">
      <formula1>Categories!$B$2:$B$51</formula1>
    </dataValidation>
    <dataValidation type="list" allowBlank="1" showInputMessage="1" showErrorMessage="1" sqref="C80">
      <formula1>Categories!$B$2:$B$51</formula1>
    </dataValidation>
    <dataValidation type="list" allowBlank="1" showInputMessage="1" showErrorMessage="1" sqref="C81">
      <formula1>Categories!$B$2:$B$51</formula1>
    </dataValidation>
    <dataValidation type="list" allowBlank="1" showInputMessage="1" showErrorMessage="1" sqref="C82">
      <formula1>Categories!$B$2:$B$51</formula1>
    </dataValidation>
    <dataValidation type="list" allowBlank="1" showInputMessage="1" showErrorMessage="1" sqref="C83">
      <formula1>Categories!$B$2:$B$51</formula1>
    </dataValidation>
    <dataValidation type="list" allowBlank="1" showInputMessage="1" showErrorMessage="1" sqref="C84">
      <formula1>Categories!$B$2:$B$51</formula1>
    </dataValidation>
    <dataValidation type="list" allowBlank="1" showInputMessage="1" showErrorMessage="1" sqref="C85">
      <formula1>Categories!$B$2:$B$51</formula1>
    </dataValidation>
    <dataValidation type="list" allowBlank="1" showInputMessage="1" showErrorMessage="1" sqref="C86">
      <formula1>Categories!$B$2:$B$51</formula1>
    </dataValidation>
    <dataValidation type="list" allowBlank="1" showInputMessage="1" showErrorMessage="1" sqref="C87">
      <formula1>Categories!$B$2:$B$51</formula1>
    </dataValidation>
    <dataValidation type="list" allowBlank="1" showInputMessage="1" showErrorMessage="1" sqref="C88">
      <formula1>Categories!$B$2:$B$51</formula1>
    </dataValidation>
    <dataValidation type="list" allowBlank="1" showInputMessage="1" showErrorMessage="1" sqref="C89">
      <formula1>Categories!$B$2:$B$51</formula1>
    </dataValidation>
    <dataValidation type="list" allowBlank="1" showInputMessage="1" showErrorMessage="1" sqref="C90">
      <formula1>Categories!$B$2:$B$51</formula1>
    </dataValidation>
    <dataValidation type="list" allowBlank="1" showInputMessage="1" showErrorMessage="1" sqref="C91">
      <formula1>Categories!$B$2:$B$51</formula1>
    </dataValidation>
    <dataValidation type="list" allowBlank="1" showInputMessage="1" showErrorMessage="1" sqref="C92">
      <formula1>Categories!$B$2:$B$51</formula1>
    </dataValidation>
    <dataValidation type="list" allowBlank="1" showInputMessage="1" showErrorMessage="1" sqref="C93">
      <formula1>Categories!$B$2:$B$51</formula1>
    </dataValidation>
    <dataValidation type="list" allowBlank="1" showInputMessage="1" showErrorMessage="1" sqref="C94">
      <formula1>Categories!$B$2:$B$51</formula1>
    </dataValidation>
    <dataValidation type="list" allowBlank="1" showInputMessage="1" showErrorMessage="1" sqref="C95">
      <formula1>Categories!$B$2:$B$51</formula1>
    </dataValidation>
    <dataValidation type="list" allowBlank="1" showInputMessage="1" showErrorMessage="1" sqref="C96">
      <formula1>Categories!$B$2:$B$51</formula1>
    </dataValidation>
    <dataValidation type="list" allowBlank="1" showInputMessage="1" showErrorMessage="1" sqref="C97">
      <formula1>Categories!$B$2:$B$51</formula1>
    </dataValidation>
    <dataValidation type="list" allowBlank="1" showInputMessage="1" showErrorMessage="1" sqref="C98">
      <formula1>Categories!$B$2:$B$51</formula1>
    </dataValidation>
    <dataValidation type="list" allowBlank="1" showInputMessage="1" showErrorMessage="1" sqref="C99">
      <formula1>Categories!$B$2:$B$51</formula1>
    </dataValidation>
    <dataValidation type="list" allowBlank="1" showInputMessage="1" showErrorMessage="1" sqref="C100">
      <formula1>Categories!$B$2:$B$51</formula1>
    </dataValidation>
    <dataValidation type="list" allowBlank="1" showInputMessage="1" showErrorMessage="1" sqref="C101">
      <formula1>Categories!$B$2:$B$51</formula1>
    </dataValidation>
    <dataValidation type="list" allowBlank="1" showInputMessage="1" showErrorMessage="1" sqref="C102">
      <formula1>Categories!$B$2:$B$51</formula1>
    </dataValidation>
    <dataValidation type="list" allowBlank="1" showInputMessage="1" showErrorMessage="1" sqref="C103">
      <formula1>Categories!$B$2:$B$51</formula1>
    </dataValidation>
    <dataValidation type="list" allowBlank="1" showInputMessage="1" showErrorMessage="1" sqref="C104">
      <formula1>Categories!$B$2:$B$51</formula1>
    </dataValidation>
    <dataValidation type="list" allowBlank="1" showInputMessage="1" showErrorMessage="1" sqref="C105">
      <formula1>Categories!$B$2:$B$51</formula1>
    </dataValidation>
    <dataValidation type="list" allowBlank="1" showInputMessage="1" showErrorMessage="1" sqref="C106">
      <formula1>Categories!$B$2:$B$51</formula1>
    </dataValidation>
    <dataValidation type="list" allowBlank="1" showInputMessage="1" showErrorMessage="1" sqref="C107">
      <formula1>Categories!$B$2:$B$51</formula1>
    </dataValidation>
    <dataValidation type="list" allowBlank="1" showInputMessage="1" showErrorMessage="1" sqref="C108">
      <formula1>Categories!$B$2:$B$51</formula1>
    </dataValidation>
    <dataValidation type="list" allowBlank="1" showInputMessage="1" showErrorMessage="1" sqref="C109">
      <formula1>Categories!$B$2:$B$51</formula1>
    </dataValidation>
    <dataValidation type="list" allowBlank="1" showInputMessage="1" showErrorMessage="1" sqref="C110">
      <formula1>Categories!$B$2:$B$51</formula1>
    </dataValidation>
    <dataValidation type="list" allowBlank="1" showInputMessage="1" showErrorMessage="1" sqref="C111">
      <formula1>Categories!$B$2:$B$51</formula1>
    </dataValidation>
    <dataValidation type="list" allowBlank="1" showInputMessage="1" showErrorMessage="1" sqref="C112">
      <formula1>Categories!$B$2:$B$51</formula1>
    </dataValidation>
    <dataValidation type="list" allowBlank="1" showInputMessage="1" showErrorMessage="1" sqref="C113">
      <formula1>Categories!$B$2:$B$51</formula1>
    </dataValidation>
    <dataValidation type="list" allowBlank="1" showInputMessage="1" showErrorMessage="1" sqref="C114">
      <formula1>Categories!$B$2:$B$51</formula1>
    </dataValidation>
    <dataValidation type="list" allowBlank="1" showInputMessage="1" showErrorMessage="1" sqref="C115">
      <formula1>Categories!$B$2:$B$51</formula1>
    </dataValidation>
    <dataValidation type="list" allowBlank="1" showInputMessage="1" showErrorMessage="1" sqref="C116">
      <formula1>Categories!$B$2:$B$51</formula1>
    </dataValidation>
    <dataValidation type="list" allowBlank="1" showInputMessage="1" showErrorMessage="1" sqref="C117">
      <formula1>Categories!$B$2:$B$51</formula1>
    </dataValidation>
    <dataValidation type="list" allowBlank="1" showInputMessage="1" showErrorMessage="1" sqref="C118">
      <formula1>Categories!$B$2:$B$51</formula1>
    </dataValidation>
    <dataValidation type="list" allowBlank="1" showInputMessage="1" showErrorMessage="1" sqref="C119">
      <formula1>Categories!$B$2:$B$51</formula1>
    </dataValidation>
    <dataValidation type="list" allowBlank="1" showInputMessage="1" showErrorMessage="1" sqref="C120">
      <formula1>Categories!$B$2:$B$51</formula1>
    </dataValidation>
    <dataValidation type="list" allowBlank="1" showInputMessage="1" showErrorMessage="1" sqref="C121">
      <formula1>Categories!$B$2:$B$51</formula1>
    </dataValidation>
    <dataValidation type="list" allowBlank="1" showInputMessage="1" showErrorMessage="1" sqref="C122">
      <formula1>Categories!$B$2:$B$51</formula1>
    </dataValidation>
    <dataValidation type="list" allowBlank="1" showInputMessage="1" showErrorMessage="1" sqref="C123">
      <formula1>Categories!$B$2:$B$51</formula1>
    </dataValidation>
    <dataValidation type="list" allowBlank="1" showInputMessage="1" showErrorMessage="1" sqref="C124">
      <formula1>Categories!$B$2:$B$51</formula1>
    </dataValidation>
    <dataValidation type="list" allowBlank="1" showInputMessage="1" showErrorMessage="1" sqref="C125">
      <formula1>Categories!$B$2:$B$51</formula1>
    </dataValidation>
    <dataValidation type="list" allowBlank="1" showInputMessage="1" showErrorMessage="1" sqref="C126">
      <formula1>Categories!$B$2:$B$51</formula1>
    </dataValidation>
    <dataValidation type="list" allowBlank="1" showInputMessage="1" showErrorMessage="1" sqref="C127">
      <formula1>Categories!$B$2:$B$51</formula1>
    </dataValidation>
    <dataValidation type="list" allowBlank="1" showInputMessage="1" showErrorMessage="1" sqref="C128">
      <formula1>Categories!$B$2:$B$51</formula1>
    </dataValidation>
    <dataValidation type="list" allowBlank="1" showInputMessage="1" showErrorMessage="1" sqref="C129">
      <formula1>Categories!$B$2:$B$51</formula1>
    </dataValidation>
    <dataValidation type="list" allowBlank="1" showInputMessage="1" showErrorMessage="1" sqref="C130">
      <formula1>Categories!$B$2:$B$51</formula1>
    </dataValidation>
    <dataValidation type="list" allowBlank="1" showInputMessage="1" showErrorMessage="1" sqref="C131">
      <formula1>Categories!$B$2:$B$51</formula1>
    </dataValidation>
    <dataValidation type="list" allowBlank="1" showInputMessage="1" showErrorMessage="1" sqref="C132">
      <formula1>Categories!$B$2:$B$51</formula1>
    </dataValidation>
    <dataValidation type="list" allowBlank="1" showInputMessage="1" showErrorMessage="1" sqref="C133">
      <formula1>Categories!$B$2:$B$51</formula1>
    </dataValidation>
    <dataValidation type="list" allowBlank="1" showInputMessage="1" showErrorMessage="1" sqref="C134">
      <formula1>Categories!$B$2:$B$51</formula1>
    </dataValidation>
    <dataValidation type="list" allowBlank="1" showInputMessage="1" showErrorMessage="1" sqref="C135">
      <formula1>Categories!$B$2:$B$51</formula1>
    </dataValidation>
    <dataValidation type="list" allowBlank="1" showInputMessage="1" showErrorMessage="1" sqref="C136">
      <formula1>Categories!$B$2:$B$51</formula1>
    </dataValidation>
    <dataValidation type="list" allowBlank="1" showInputMessage="1" showErrorMessage="1" sqref="C137">
      <formula1>Categories!$B$2:$B$51</formula1>
    </dataValidation>
    <dataValidation type="list" allowBlank="1" showInputMessage="1" showErrorMessage="1" sqref="C138">
      <formula1>Categories!$B$2:$B$51</formula1>
    </dataValidation>
    <dataValidation type="list" allowBlank="1" showInputMessage="1" showErrorMessage="1" sqref="C139">
      <formula1>Categories!$B$2:$B$51</formula1>
    </dataValidation>
    <dataValidation type="list" allowBlank="1" showInputMessage="1" showErrorMessage="1" sqref="C140">
      <formula1>Categories!$B$2:$B$51</formula1>
    </dataValidation>
    <dataValidation type="list" allowBlank="1" showInputMessage="1" showErrorMessage="1" sqref="C141">
      <formula1>Categories!$B$2:$B$51</formula1>
    </dataValidation>
    <dataValidation type="list" allowBlank="1" showInputMessage="1" showErrorMessage="1" sqref="C142">
      <formula1>Categories!$B$2:$B$51</formula1>
    </dataValidation>
    <dataValidation type="list" allowBlank="1" showInputMessage="1" showErrorMessage="1" sqref="C143">
      <formula1>Categories!$B$2:$B$51</formula1>
    </dataValidation>
    <dataValidation type="list" allowBlank="1" showInputMessage="1" showErrorMessage="1" sqref="C144">
      <formula1>Categories!$B$2:$B$51</formula1>
    </dataValidation>
    <dataValidation type="list" allowBlank="1" showInputMessage="1" showErrorMessage="1" sqref="C145">
      <formula1>Categories!$B$2:$B$51</formula1>
    </dataValidation>
    <dataValidation type="list" allowBlank="1" showInputMessage="1" showErrorMessage="1" sqref="C146">
      <formula1>Categories!$B$2:$B$51</formula1>
    </dataValidation>
    <dataValidation type="list" allowBlank="1" showInputMessage="1" showErrorMessage="1" sqref="C147">
      <formula1>Categories!$B$2:$B$51</formula1>
    </dataValidation>
    <dataValidation type="list" allowBlank="1" showInputMessage="1" showErrorMessage="1" sqref="C148">
      <formula1>Categories!$B$2:$B$51</formula1>
    </dataValidation>
    <dataValidation type="list" allowBlank="1" showInputMessage="1" showErrorMessage="1" sqref="C149">
      <formula1>Categories!$B$2:$B$51</formula1>
    </dataValidation>
    <dataValidation type="list" allowBlank="1" showInputMessage="1" showErrorMessage="1" sqref="C150">
      <formula1>Categories!$B$2:$B$51</formula1>
    </dataValidation>
    <dataValidation type="list" allowBlank="1" showInputMessage="1" showErrorMessage="1" sqref="C151">
      <formula1>Categories!$B$2:$B$51</formula1>
    </dataValidation>
    <dataValidation type="list" allowBlank="1" showInputMessage="1" showErrorMessage="1" sqref="C152">
      <formula1>Categories!$B$2:$B$51</formula1>
    </dataValidation>
    <dataValidation type="list" allowBlank="1" showInputMessage="1" showErrorMessage="1" sqref="C153">
      <formula1>Categories!$B$2:$B$51</formula1>
    </dataValidation>
    <dataValidation type="list" allowBlank="1" showInputMessage="1" showErrorMessage="1" sqref="C154">
      <formula1>Categories!$B$2:$B$51</formula1>
    </dataValidation>
    <dataValidation type="list" allowBlank="1" showInputMessage="1" showErrorMessage="1" sqref="C155">
      <formula1>Categories!$B$2:$B$51</formula1>
    </dataValidation>
    <dataValidation type="list" allowBlank="1" showInputMessage="1" showErrorMessage="1" sqref="C156">
      <formula1>Categories!$B$2:$B$51</formula1>
    </dataValidation>
    <dataValidation type="list" allowBlank="1" showInputMessage="1" showErrorMessage="1" sqref="C157">
      <formula1>Categories!$B$2:$B$51</formula1>
    </dataValidation>
    <dataValidation type="list" allowBlank="1" showInputMessage="1" showErrorMessage="1" sqref="C158">
      <formula1>Categories!$B$2:$B$51</formula1>
    </dataValidation>
    <dataValidation type="list" allowBlank="1" showInputMessage="1" showErrorMessage="1" sqref="C159">
      <formula1>Categories!$B$2:$B$51</formula1>
    </dataValidation>
    <dataValidation type="list" allowBlank="1" showInputMessage="1" showErrorMessage="1" sqref="C160">
      <formula1>Categories!$B$2:$B$51</formula1>
    </dataValidation>
    <dataValidation type="list" allowBlank="1" showInputMessage="1" showErrorMessage="1" sqref="C161">
      <formula1>Categories!$B$2:$B$51</formula1>
    </dataValidation>
    <dataValidation type="list" allowBlank="1" showInputMessage="1" showErrorMessage="1" sqref="C162">
      <formula1>Categories!$B$2:$B$51</formula1>
    </dataValidation>
    <dataValidation type="list" allowBlank="1" showInputMessage="1" showErrorMessage="1" sqref="C163">
      <formula1>Categories!$B$2:$B$51</formula1>
    </dataValidation>
    <dataValidation type="list" allowBlank="1" showInputMessage="1" showErrorMessage="1" sqref="C164">
      <formula1>Categories!$B$2:$B$51</formula1>
    </dataValidation>
    <dataValidation type="list" allowBlank="1" showInputMessage="1" showErrorMessage="1" sqref="C165">
      <formula1>Categories!$B$2:$B$51</formula1>
    </dataValidation>
    <dataValidation type="list" allowBlank="1" showInputMessage="1" showErrorMessage="1" sqref="C166">
      <formula1>Categories!$B$2:$B$51</formula1>
    </dataValidation>
    <dataValidation type="list" allowBlank="1" showInputMessage="1" showErrorMessage="1" sqref="C167">
      <formula1>Categories!$B$2:$B$51</formula1>
    </dataValidation>
    <dataValidation type="list" allowBlank="1" showInputMessage="1" showErrorMessage="1" sqref="C168">
      <formula1>Categories!$B$2:$B$51</formula1>
    </dataValidation>
    <dataValidation type="list" allowBlank="1" showInputMessage="1" showErrorMessage="1" sqref="C169">
      <formula1>Categories!$B$2:$B$51</formula1>
    </dataValidation>
    <dataValidation type="list" allowBlank="1" showInputMessage="1" showErrorMessage="1" sqref="C170">
      <formula1>Categories!$B$2:$B$51</formula1>
    </dataValidation>
    <dataValidation type="list" allowBlank="1" showInputMessage="1" showErrorMessage="1" sqref="C171">
      <formula1>Categories!$B$2:$B$51</formula1>
    </dataValidation>
    <dataValidation type="list" allowBlank="1" showInputMessage="1" showErrorMessage="1" sqref="C172">
      <formula1>Categories!$B$2:$B$51</formula1>
    </dataValidation>
    <dataValidation type="list" allowBlank="1" showInputMessage="1" showErrorMessage="1" sqref="C173">
      <formula1>Categories!$B$2:$B$51</formula1>
    </dataValidation>
    <dataValidation type="list" allowBlank="1" showInputMessage="1" showErrorMessage="1" sqref="C174">
      <formula1>Categories!$B$2:$B$51</formula1>
    </dataValidation>
    <dataValidation type="list" allowBlank="1" showInputMessage="1" showErrorMessage="1" sqref="C175">
      <formula1>Categories!$B$2:$B$51</formula1>
    </dataValidation>
    <dataValidation type="list" allowBlank="1" showInputMessage="1" showErrorMessage="1" sqref="C176">
      <formula1>Categories!$B$2:$B$51</formula1>
    </dataValidation>
    <dataValidation type="list" allowBlank="1" showInputMessage="1" showErrorMessage="1" sqref="C177">
      <formula1>Categories!$B$2:$B$51</formula1>
    </dataValidation>
    <dataValidation type="list" allowBlank="1" showInputMessage="1" showErrorMessage="1" sqref="C178">
      <formula1>Categories!$B$2:$B$51</formula1>
    </dataValidation>
    <dataValidation type="list" allowBlank="1" showInputMessage="1" showErrorMessage="1" sqref="C179">
      <formula1>Categories!$B$2:$B$51</formula1>
    </dataValidation>
    <dataValidation type="list" allowBlank="1" showInputMessage="1" showErrorMessage="1" sqref="C180">
      <formula1>Categories!$B$2:$B$51</formula1>
    </dataValidation>
    <dataValidation type="list" allowBlank="1" showInputMessage="1" showErrorMessage="1" sqref="C181">
      <formula1>Categories!$B$2:$B$51</formula1>
    </dataValidation>
    <dataValidation type="list" allowBlank="1" showInputMessage="1" showErrorMessage="1" sqref="C182">
      <formula1>Categories!$B$2:$B$51</formula1>
    </dataValidation>
    <dataValidation type="list" allowBlank="1" showInputMessage="1" showErrorMessage="1" sqref="C183">
      <formula1>Categories!$B$2:$B$51</formula1>
    </dataValidation>
    <dataValidation type="list" allowBlank="1" showInputMessage="1" showErrorMessage="1" sqref="C184">
      <formula1>Categories!$B$2:$B$51</formula1>
    </dataValidation>
    <dataValidation type="list" allowBlank="1" showInputMessage="1" showErrorMessage="1" sqref="C185">
      <formula1>Categories!$B$2:$B$51</formula1>
    </dataValidation>
    <dataValidation type="list" allowBlank="1" showInputMessage="1" showErrorMessage="1" sqref="C186">
      <formula1>Categories!$B$2:$B$51</formula1>
    </dataValidation>
    <dataValidation type="list" allowBlank="1" showInputMessage="1" showErrorMessage="1" sqref="C187">
      <formula1>Categories!$B$2:$B$51</formula1>
    </dataValidation>
    <dataValidation type="list" allowBlank="1" showInputMessage="1" showErrorMessage="1" sqref="C188">
      <formula1>Categories!$B$2:$B$51</formula1>
    </dataValidation>
    <dataValidation type="list" allowBlank="1" showInputMessage="1" showErrorMessage="1" sqref="C189">
      <formula1>Categories!$B$2:$B$51</formula1>
    </dataValidation>
    <dataValidation type="list" allowBlank="1" showInputMessage="1" showErrorMessage="1" sqref="C190">
      <formula1>Categories!$B$2:$B$51</formula1>
    </dataValidation>
    <dataValidation type="list" allowBlank="1" showInputMessage="1" showErrorMessage="1" sqref="C191">
      <formula1>Categories!$B$2:$B$51</formula1>
    </dataValidation>
    <dataValidation type="list" allowBlank="1" showInputMessage="1" showErrorMessage="1" sqref="C192">
      <formula1>Categories!$B$2:$B$51</formula1>
    </dataValidation>
    <dataValidation type="list" allowBlank="1" showInputMessage="1" showErrorMessage="1" sqref="C193">
      <formula1>Categories!$B$2:$B$51</formula1>
    </dataValidation>
    <dataValidation type="list" allowBlank="1" showInputMessage="1" showErrorMessage="1" sqref="C194">
      <formula1>Categories!$B$2:$B$51</formula1>
    </dataValidation>
    <dataValidation type="list" allowBlank="1" showInputMessage="1" showErrorMessage="1" sqref="C195">
      <formula1>Categories!$B$2:$B$51</formula1>
    </dataValidation>
    <dataValidation type="list" allowBlank="1" showInputMessage="1" showErrorMessage="1" sqref="C196">
      <formula1>Categories!$B$2:$B$51</formula1>
    </dataValidation>
    <dataValidation type="list" allowBlank="1" showInputMessage="1" showErrorMessage="1" sqref="C197">
      <formula1>Categories!$B$2:$B$51</formula1>
    </dataValidation>
    <dataValidation type="list" allowBlank="1" showInputMessage="1" showErrorMessage="1" sqref="C198">
      <formula1>Categories!$B$2:$B$51</formula1>
    </dataValidation>
    <dataValidation type="list" allowBlank="1" showInputMessage="1" showErrorMessage="1" sqref="C199">
      <formula1>Categories!$B$2:$B$51</formula1>
    </dataValidation>
    <dataValidation type="list" allowBlank="1" showInputMessage="1" showErrorMessage="1" sqref="C200">
      <formula1>Categories!$B$2:$B$51</formula1>
    </dataValidation>
    <dataValidation type="list" allowBlank="1" showInputMessage="1" showErrorMessage="1" sqref="C201">
      <formula1>Categories!$B$2:$B$51</formula1>
    </dataValidation>
    <dataValidation type="list" allowBlank="1" showInputMessage="1" showErrorMessage="1" sqref="C202">
      <formula1>Categories!$B$2:$B$51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18.7109375" customWidth="1"/>
    <col min="2" max="14" width="14.7109375" customWidth="1"/>
  </cols>
  <sheetData>
    <row r="1" spans="1:14">
      <c r="A1" s="4" t="s">
        <v>29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  <c r="L1" s="4" t="s">
        <v>43</v>
      </c>
      <c r="M1" s="4" t="s">
        <v>44</v>
      </c>
      <c r="N1" s="4" t="s">
        <v>45</v>
      </c>
    </row>
    <row r="2" spans="1:14">
      <c r="A2" s="4" t="s">
        <v>30</v>
      </c>
      <c r="B2" s="6">
        <f>Inputs!$B$6+0</f>
        <v>0</v>
      </c>
      <c r="C2" s="6">
        <f>Inputs!$B$6+7</f>
        <v>0</v>
      </c>
      <c r="D2" s="6">
        <f>Inputs!$B$6+14</f>
        <v>0</v>
      </c>
      <c r="E2" s="6">
        <f>Inputs!$B$6+21</f>
        <v>0</v>
      </c>
      <c r="F2" s="6">
        <f>Inputs!$B$6+28</f>
        <v>0</v>
      </c>
      <c r="G2" s="6">
        <f>Inputs!$B$6+35</f>
        <v>0</v>
      </c>
      <c r="H2" s="6">
        <f>Inputs!$B$6+42</f>
        <v>0</v>
      </c>
      <c r="I2" s="6">
        <f>Inputs!$B$6+49</f>
        <v>0</v>
      </c>
      <c r="J2" s="6">
        <f>Inputs!$B$6+56</f>
        <v>0</v>
      </c>
      <c r="K2" s="6">
        <f>Inputs!$B$6+63</f>
        <v>0</v>
      </c>
      <c r="L2" s="6">
        <f>Inputs!$B$6+70</f>
        <v>0</v>
      </c>
      <c r="M2" s="6">
        <f>Inputs!$B$6+77</f>
        <v>0</v>
      </c>
      <c r="N2" s="6">
        <f>Inputs!$B$6+84</f>
        <v>0</v>
      </c>
    </row>
    <row r="3" spans="1:14">
      <c r="A3" s="4" t="s">
        <v>31</v>
      </c>
      <c r="B3" s="6">
        <f>B2+6</f>
        <v>0</v>
      </c>
      <c r="C3" s="6">
        <f>C2+6</f>
        <v>0</v>
      </c>
      <c r="D3" s="6">
        <f>D2+6</f>
        <v>0</v>
      </c>
      <c r="E3" s="6">
        <f>E2+6</f>
        <v>0</v>
      </c>
      <c r="F3" s="6">
        <f>F2+6</f>
        <v>0</v>
      </c>
      <c r="G3" s="6">
        <f>G2+6</f>
        <v>0</v>
      </c>
      <c r="H3" s="6">
        <f>H2+6</f>
        <v>0</v>
      </c>
      <c r="I3" s="6">
        <f>I2+6</f>
        <v>0</v>
      </c>
      <c r="J3" s="6">
        <f>J2+6</f>
        <v>0</v>
      </c>
      <c r="K3" s="6">
        <f>K2+6</f>
        <v>0</v>
      </c>
      <c r="L3" s="6">
        <f>L2+6</f>
        <v>0</v>
      </c>
      <c r="M3" s="6">
        <f>M2+6</f>
        <v>0</v>
      </c>
      <c r="N3" s="6">
        <f>N2+6</f>
        <v>0</v>
      </c>
    </row>
    <row r="4" spans="1:14">
      <c r="A4" s="4" t="s">
        <v>32</v>
      </c>
      <c r="B4" s="5">
        <f>WEEKNUM(B2,2)</f>
        <v>0</v>
      </c>
      <c r="C4" s="5">
        <f>WEEKNUM(C2,2)</f>
        <v>0</v>
      </c>
      <c r="D4" s="5">
        <f>WEEKNUM(D2,2)</f>
        <v>0</v>
      </c>
      <c r="E4" s="5">
        <f>WEEKNUM(E2,2)</f>
        <v>0</v>
      </c>
      <c r="F4" s="5">
        <f>WEEKNUM(F2,2)</f>
        <v>0</v>
      </c>
      <c r="G4" s="5">
        <f>WEEKNUM(G2,2)</f>
        <v>0</v>
      </c>
      <c r="H4" s="5">
        <f>WEEKNUM(H2,2)</f>
        <v>0</v>
      </c>
      <c r="I4" s="5">
        <f>WEEKNUM(I2,2)</f>
        <v>0</v>
      </c>
      <c r="J4" s="5">
        <f>WEEKNUM(J2,2)</f>
        <v>0</v>
      </c>
      <c r="K4" s="5">
        <f>WEEKNUM(K2,2)</f>
        <v>0</v>
      </c>
      <c r="L4" s="5">
        <f>WEEKNUM(L2,2)</f>
        <v>0</v>
      </c>
      <c r="M4" s="5">
        <f>WEEKNUM(M2,2)</f>
        <v>0</v>
      </c>
      <c r="N4" s="5">
        <f>WEEKNUM(N2,2)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/>
  <cols>
    <col min="1" max="1" width="28.7109375" customWidth="1"/>
    <col min="2" max="14" width="14.7109375" customWidth="1"/>
  </cols>
  <sheetData>
    <row r="1" spans="1:14">
      <c r="A1" s="1" t="s">
        <v>46</v>
      </c>
    </row>
    <row r="2" spans="1:14">
      <c r="A2" t="s">
        <v>47</v>
      </c>
      <c r="B2" s="6">
        <f>Calendar!B2</f>
        <v>0</v>
      </c>
      <c r="C2" s="6">
        <f>Calendar!C2</f>
        <v>0</v>
      </c>
      <c r="D2" s="6">
        <f>Calendar!D2</f>
        <v>0</v>
      </c>
      <c r="E2" s="6">
        <f>Calendar!E2</f>
        <v>0</v>
      </c>
      <c r="F2" s="6">
        <f>Calendar!F2</f>
        <v>0</v>
      </c>
      <c r="G2" s="6">
        <f>Calendar!G2</f>
        <v>0</v>
      </c>
      <c r="H2" s="6">
        <f>Calendar!H2</f>
        <v>0</v>
      </c>
      <c r="I2" s="6">
        <f>Calendar!I2</f>
        <v>0</v>
      </c>
      <c r="J2" s="6">
        <f>Calendar!J2</f>
        <v>0</v>
      </c>
      <c r="K2" s="6">
        <f>Calendar!K2</f>
        <v>0</v>
      </c>
      <c r="L2" s="6">
        <f>Calendar!L2</f>
        <v>0</v>
      </c>
      <c r="M2" s="6">
        <f>Calendar!M2</f>
        <v>0</v>
      </c>
      <c r="N2" s="6">
        <f>Calendar!N2</f>
        <v>0</v>
      </c>
    </row>
    <row r="3" spans="1:14">
      <c r="A3" t="s">
        <v>48</v>
      </c>
      <c r="B3" s="6">
        <f>Calendar!B3</f>
        <v>0</v>
      </c>
      <c r="C3" s="6">
        <f>Calendar!C3</f>
        <v>0</v>
      </c>
      <c r="D3" s="6">
        <f>Calendar!D3</f>
        <v>0</v>
      </c>
      <c r="E3" s="6">
        <f>Calendar!E3</f>
        <v>0</v>
      </c>
      <c r="F3" s="6">
        <f>Calendar!F3</f>
        <v>0</v>
      </c>
      <c r="G3" s="6">
        <f>Calendar!G3</f>
        <v>0</v>
      </c>
      <c r="H3" s="6">
        <f>Calendar!H3</f>
        <v>0</v>
      </c>
      <c r="I3" s="6">
        <f>Calendar!I3</f>
        <v>0</v>
      </c>
      <c r="J3" s="6">
        <f>Calendar!J3</f>
        <v>0</v>
      </c>
      <c r="K3" s="6">
        <f>Calendar!K3</f>
        <v>0</v>
      </c>
      <c r="L3" s="6">
        <f>Calendar!L3</f>
        <v>0</v>
      </c>
      <c r="M3" s="6">
        <f>Calendar!M3</f>
        <v>0</v>
      </c>
      <c r="N3" s="6">
        <f>Calendar!N3</f>
        <v>0</v>
      </c>
    </row>
    <row r="5" spans="1:14">
      <c r="A5" t="s">
        <v>7</v>
      </c>
      <c r="B5" s="5">
        <f>Inputs!$B$5</f>
        <v>0</v>
      </c>
      <c r="C5" s="5">
        <f>B20</f>
        <v>0</v>
      </c>
      <c r="D5" s="5">
        <f>C20</f>
        <v>0</v>
      </c>
      <c r="E5" s="5">
        <f>D20</f>
        <v>0</v>
      </c>
      <c r="F5" s="5">
        <f>E20</f>
        <v>0</v>
      </c>
      <c r="G5" s="5">
        <f>F20</f>
        <v>0</v>
      </c>
      <c r="H5" s="5">
        <f>G20</f>
        <v>0</v>
      </c>
      <c r="I5" s="5">
        <f>H20</f>
        <v>0</v>
      </c>
      <c r="J5" s="5">
        <f>I20</f>
        <v>0</v>
      </c>
      <c r="K5" s="5">
        <f>J20</f>
        <v>0</v>
      </c>
      <c r="L5" s="5">
        <f>K20</f>
        <v>0</v>
      </c>
      <c r="M5" s="5">
        <f>L20</f>
        <v>0</v>
      </c>
      <c r="N5" s="5">
        <f>M20</f>
        <v>0</v>
      </c>
    </row>
    <row r="7" spans="1:14">
      <c r="A7" t="s">
        <v>49</v>
      </c>
    </row>
    <row r="8" spans="1:14">
      <c r="A8" t="s">
        <v>50</v>
      </c>
      <c r="B8" s="7">
        <f>IFERROR(SUMIFS(Receipts[Expected Amount (SEK m)],Receipts[Category],"Sales Receipts",Receipts[Date],"&gt;="&amp;B$2,Receipts[Date],"&lt;="&amp;B$3),0)</f>
        <v>0</v>
      </c>
      <c r="C8" s="7">
        <f>IFERROR(SUMIFS(Receipts[Expected Amount (SEK m)],Receipts[Category],"Sales Receipts",Receipts[Date],"&gt;="&amp;C$2,Receipts[Date],"&lt;="&amp;C$3),0)</f>
        <v>0</v>
      </c>
      <c r="D8" s="7">
        <f>IFERROR(SUMIFS(Receipts[Expected Amount (SEK m)],Receipts[Category],"Sales Receipts",Receipts[Date],"&gt;="&amp;D$2,Receipts[Date],"&lt;="&amp;D$3),0)</f>
        <v>0</v>
      </c>
      <c r="E8" s="7">
        <f>IFERROR(SUMIFS(Receipts[Expected Amount (SEK m)],Receipts[Category],"Sales Receipts",Receipts[Date],"&gt;="&amp;E$2,Receipts[Date],"&lt;="&amp;E$3),0)</f>
        <v>0</v>
      </c>
      <c r="F8" s="7">
        <f>IFERROR(SUMIFS(Receipts[Expected Amount (SEK m)],Receipts[Category],"Sales Receipts",Receipts[Date],"&gt;="&amp;F$2,Receipts[Date],"&lt;="&amp;F$3),0)</f>
        <v>0</v>
      </c>
      <c r="G8" s="7">
        <f>IFERROR(SUMIFS(Receipts[Expected Amount (SEK m)],Receipts[Category],"Sales Receipts",Receipts[Date],"&gt;="&amp;G$2,Receipts[Date],"&lt;="&amp;G$3),0)</f>
        <v>0</v>
      </c>
      <c r="H8" s="7">
        <f>IFERROR(SUMIFS(Receipts[Expected Amount (SEK m)],Receipts[Category],"Sales Receipts",Receipts[Date],"&gt;="&amp;H$2,Receipts[Date],"&lt;="&amp;H$3),0)</f>
        <v>0</v>
      </c>
      <c r="I8" s="7">
        <f>IFERROR(SUMIFS(Receipts[Expected Amount (SEK m)],Receipts[Category],"Sales Receipts",Receipts[Date],"&gt;="&amp;I$2,Receipts[Date],"&lt;="&amp;I$3),0)</f>
        <v>0</v>
      </c>
      <c r="J8" s="7">
        <f>IFERROR(SUMIFS(Receipts[Expected Amount (SEK m)],Receipts[Category],"Sales Receipts",Receipts[Date],"&gt;="&amp;J$2,Receipts[Date],"&lt;="&amp;J$3),0)</f>
        <v>0</v>
      </c>
      <c r="K8" s="7">
        <f>IFERROR(SUMIFS(Receipts[Expected Amount (SEK m)],Receipts[Category],"Sales Receipts",Receipts[Date],"&gt;="&amp;K$2,Receipts[Date],"&lt;="&amp;K$3),0)</f>
        <v>0</v>
      </c>
      <c r="L8" s="7">
        <f>IFERROR(SUMIFS(Receipts[Expected Amount (SEK m)],Receipts[Category],"Sales Receipts",Receipts[Date],"&gt;="&amp;L$2,Receipts[Date],"&lt;="&amp;L$3),0)</f>
        <v>0</v>
      </c>
      <c r="M8" s="7">
        <f>IFERROR(SUMIFS(Receipts[Expected Amount (SEK m)],Receipts[Category],"Sales Receipts",Receipts[Date],"&gt;="&amp;M$2,Receipts[Date],"&lt;="&amp;M$3),0)</f>
        <v>0</v>
      </c>
      <c r="N8" s="7">
        <f>IFERROR(SUMIFS(Receipts[Expected Amount (SEK m)],Receipts[Category],"Sales Receipts",Receipts[Date],"&gt;="&amp;N$2,Receipts[Date],"&lt;="&amp;N$3),0)</f>
        <v>0</v>
      </c>
    </row>
    <row r="9" spans="1:14">
      <c r="A9" t="s">
        <v>51</v>
      </c>
      <c r="B9" s="7">
        <f>IFERROR(SUMIFS(Receipts[Expected Amount (SEK m)],Receipts[Category],"Other Income",Receipts[Date],"&gt;="&amp;B$2,Receipts[Date],"&lt;="&amp;B$3),0)</f>
        <v>0</v>
      </c>
      <c r="C9" s="7">
        <f>IFERROR(SUMIFS(Receipts[Expected Amount (SEK m)],Receipts[Category],"Other Income",Receipts[Date],"&gt;="&amp;C$2,Receipts[Date],"&lt;="&amp;C$3),0)</f>
        <v>0</v>
      </c>
      <c r="D9" s="7">
        <f>IFERROR(SUMIFS(Receipts[Expected Amount (SEK m)],Receipts[Category],"Other Income",Receipts[Date],"&gt;="&amp;D$2,Receipts[Date],"&lt;="&amp;D$3),0)</f>
        <v>0</v>
      </c>
      <c r="E9" s="7">
        <f>IFERROR(SUMIFS(Receipts[Expected Amount (SEK m)],Receipts[Category],"Other Income",Receipts[Date],"&gt;="&amp;E$2,Receipts[Date],"&lt;="&amp;E$3),0)</f>
        <v>0</v>
      </c>
      <c r="F9" s="7">
        <f>IFERROR(SUMIFS(Receipts[Expected Amount (SEK m)],Receipts[Category],"Other Income",Receipts[Date],"&gt;="&amp;F$2,Receipts[Date],"&lt;="&amp;F$3),0)</f>
        <v>0</v>
      </c>
      <c r="G9" s="7">
        <f>IFERROR(SUMIFS(Receipts[Expected Amount (SEK m)],Receipts[Category],"Other Income",Receipts[Date],"&gt;="&amp;G$2,Receipts[Date],"&lt;="&amp;G$3),0)</f>
        <v>0</v>
      </c>
      <c r="H9" s="7">
        <f>IFERROR(SUMIFS(Receipts[Expected Amount (SEK m)],Receipts[Category],"Other Income",Receipts[Date],"&gt;="&amp;H$2,Receipts[Date],"&lt;="&amp;H$3),0)</f>
        <v>0</v>
      </c>
      <c r="I9" s="7">
        <f>IFERROR(SUMIFS(Receipts[Expected Amount (SEK m)],Receipts[Category],"Other Income",Receipts[Date],"&gt;="&amp;I$2,Receipts[Date],"&lt;="&amp;I$3),0)</f>
        <v>0</v>
      </c>
      <c r="J9" s="7">
        <f>IFERROR(SUMIFS(Receipts[Expected Amount (SEK m)],Receipts[Category],"Other Income",Receipts[Date],"&gt;="&amp;J$2,Receipts[Date],"&lt;="&amp;J$3),0)</f>
        <v>0</v>
      </c>
      <c r="K9" s="7">
        <f>IFERROR(SUMIFS(Receipts[Expected Amount (SEK m)],Receipts[Category],"Other Income",Receipts[Date],"&gt;="&amp;K$2,Receipts[Date],"&lt;="&amp;K$3),0)</f>
        <v>0</v>
      </c>
      <c r="L9" s="7">
        <f>IFERROR(SUMIFS(Receipts[Expected Amount (SEK m)],Receipts[Category],"Other Income",Receipts[Date],"&gt;="&amp;L$2,Receipts[Date],"&lt;="&amp;L$3),0)</f>
        <v>0</v>
      </c>
      <c r="M9" s="7">
        <f>IFERROR(SUMIFS(Receipts[Expected Amount (SEK m)],Receipts[Category],"Other Income",Receipts[Date],"&gt;="&amp;M$2,Receipts[Date],"&lt;="&amp;M$3),0)</f>
        <v>0</v>
      </c>
      <c r="N9" s="7">
        <f>IFERROR(SUMIFS(Receipts[Expected Amount (SEK m)],Receipts[Category],"Other Income",Receipts[Date],"&gt;="&amp;N$2,Receipts[Date],"&lt;="&amp;N$3),0)</f>
        <v>0</v>
      </c>
    </row>
    <row r="10" spans="1:14">
      <c r="A10" t="s">
        <v>52</v>
      </c>
      <c r="B10" s="7">
        <f>SUM(B8:B9)</f>
        <v>0</v>
      </c>
      <c r="C10" s="7">
        <f>SUM(C8:C9)</f>
        <v>0</v>
      </c>
      <c r="D10" s="7">
        <f>SUM(D8:D9)</f>
        <v>0</v>
      </c>
      <c r="E10" s="7">
        <f>SUM(E8:E9)</f>
        <v>0</v>
      </c>
      <c r="F10" s="7">
        <f>SUM(F8:F9)</f>
        <v>0</v>
      </c>
      <c r="G10" s="7">
        <f>SUM(G8:G9)</f>
        <v>0</v>
      </c>
      <c r="H10" s="7">
        <f>SUM(H8:H9)</f>
        <v>0</v>
      </c>
      <c r="I10" s="7">
        <f>SUM(I8:I9)</f>
        <v>0</v>
      </c>
      <c r="J10" s="7">
        <f>SUM(J8:J9)</f>
        <v>0</v>
      </c>
      <c r="K10" s="7">
        <f>SUM(K8:K9)</f>
        <v>0</v>
      </c>
      <c r="L10" s="7">
        <f>SUM(L8:L9)</f>
        <v>0</v>
      </c>
      <c r="M10" s="7">
        <f>SUM(M8:M9)</f>
        <v>0</v>
      </c>
      <c r="N10" s="7">
        <f>SUM(N8:N9)</f>
        <v>0</v>
      </c>
    </row>
    <row r="12" spans="1:14">
      <c r="A12" t="s">
        <v>53</v>
      </c>
    </row>
    <row r="13" spans="1:14">
      <c r="A13" t="s">
        <v>54</v>
      </c>
      <c r="B13" s="7">
        <f>IFERROR(SUMIFS(Disbursements[Expected Amount (SEK m)],Disbursements[Category],"Payroll",Disbursements[Date],"&gt;="&amp;B$2,Disbursements[Date],"&lt;="&amp;B$3),0)</f>
        <v>0</v>
      </c>
      <c r="C13" s="7">
        <f>IFERROR(SUMIFS(Disbursements[Expected Amount (SEK m)],Disbursements[Category],"Payroll",Disbursements[Date],"&gt;="&amp;C$2,Disbursements[Date],"&lt;="&amp;C$3),0)</f>
        <v>0</v>
      </c>
      <c r="D13" s="7">
        <f>IFERROR(SUMIFS(Disbursements[Expected Amount (SEK m)],Disbursements[Category],"Payroll",Disbursements[Date],"&gt;="&amp;D$2,Disbursements[Date],"&lt;="&amp;D$3),0)</f>
        <v>0</v>
      </c>
      <c r="E13" s="7">
        <f>IFERROR(SUMIFS(Disbursements[Expected Amount (SEK m)],Disbursements[Category],"Payroll",Disbursements[Date],"&gt;="&amp;E$2,Disbursements[Date],"&lt;="&amp;E$3),0)</f>
        <v>0</v>
      </c>
      <c r="F13" s="7">
        <f>IFERROR(SUMIFS(Disbursements[Expected Amount (SEK m)],Disbursements[Category],"Payroll",Disbursements[Date],"&gt;="&amp;F$2,Disbursements[Date],"&lt;="&amp;F$3),0)</f>
        <v>0</v>
      </c>
      <c r="G13" s="7">
        <f>IFERROR(SUMIFS(Disbursements[Expected Amount (SEK m)],Disbursements[Category],"Payroll",Disbursements[Date],"&gt;="&amp;G$2,Disbursements[Date],"&lt;="&amp;G$3),0)</f>
        <v>0</v>
      </c>
      <c r="H13" s="7">
        <f>IFERROR(SUMIFS(Disbursements[Expected Amount (SEK m)],Disbursements[Category],"Payroll",Disbursements[Date],"&gt;="&amp;H$2,Disbursements[Date],"&lt;="&amp;H$3),0)</f>
        <v>0</v>
      </c>
      <c r="I13" s="7">
        <f>IFERROR(SUMIFS(Disbursements[Expected Amount (SEK m)],Disbursements[Category],"Payroll",Disbursements[Date],"&gt;="&amp;I$2,Disbursements[Date],"&lt;="&amp;I$3),0)</f>
        <v>0</v>
      </c>
      <c r="J13" s="7">
        <f>IFERROR(SUMIFS(Disbursements[Expected Amount (SEK m)],Disbursements[Category],"Payroll",Disbursements[Date],"&gt;="&amp;J$2,Disbursements[Date],"&lt;="&amp;J$3),0)</f>
        <v>0</v>
      </c>
      <c r="K13" s="7">
        <f>IFERROR(SUMIFS(Disbursements[Expected Amount (SEK m)],Disbursements[Category],"Payroll",Disbursements[Date],"&gt;="&amp;K$2,Disbursements[Date],"&lt;="&amp;K$3),0)</f>
        <v>0</v>
      </c>
      <c r="L13" s="7">
        <f>IFERROR(SUMIFS(Disbursements[Expected Amount (SEK m)],Disbursements[Category],"Payroll",Disbursements[Date],"&gt;="&amp;L$2,Disbursements[Date],"&lt;="&amp;L$3),0)</f>
        <v>0</v>
      </c>
      <c r="M13" s="7">
        <f>IFERROR(SUMIFS(Disbursements[Expected Amount (SEK m)],Disbursements[Category],"Payroll",Disbursements[Date],"&gt;="&amp;M$2,Disbursements[Date],"&lt;="&amp;M$3),0)</f>
        <v>0</v>
      </c>
      <c r="N13" s="7">
        <f>IFERROR(SUMIFS(Disbursements[Expected Amount (SEK m)],Disbursements[Category],"Payroll",Disbursements[Date],"&gt;="&amp;N$2,Disbursements[Date],"&lt;="&amp;N$3),0)</f>
        <v>0</v>
      </c>
    </row>
    <row r="14" spans="1:14">
      <c r="A14" t="s">
        <v>55</v>
      </c>
      <c r="B14" s="7">
        <f>IFERROR(SUMIFS(Disbursements[Expected Amount (SEK m)],Disbursements[Category],"Vendors",Disbursements[Date],"&gt;="&amp;B$2,Disbursements[Date],"&lt;="&amp;B$3),0)</f>
        <v>0</v>
      </c>
      <c r="C14" s="7">
        <f>IFERROR(SUMIFS(Disbursements[Expected Amount (SEK m)],Disbursements[Category],"Vendors",Disbursements[Date],"&gt;="&amp;C$2,Disbursements[Date],"&lt;="&amp;C$3),0)</f>
        <v>0</v>
      </c>
      <c r="D14" s="7">
        <f>IFERROR(SUMIFS(Disbursements[Expected Amount (SEK m)],Disbursements[Category],"Vendors",Disbursements[Date],"&gt;="&amp;D$2,Disbursements[Date],"&lt;="&amp;D$3),0)</f>
        <v>0</v>
      </c>
      <c r="E14" s="7">
        <f>IFERROR(SUMIFS(Disbursements[Expected Amount (SEK m)],Disbursements[Category],"Vendors",Disbursements[Date],"&gt;="&amp;E$2,Disbursements[Date],"&lt;="&amp;E$3),0)</f>
        <v>0</v>
      </c>
      <c r="F14" s="7">
        <f>IFERROR(SUMIFS(Disbursements[Expected Amount (SEK m)],Disbursements[Category],"Vendors",Disbursements[Date],"&gt;="&amp;F$2,Disbursements[Date],"&lt;="&amp;F$3),0)</f>
        <v>0</v>
      </c>
      <c r="G14" s="7">
        <f>IFERROR(SUMIFS(Disbursements[Expected Amount (SEK m)],Disbursements[Category],"Vendors",Disbursements[Date],"&gt;="&amp;G$2,Disbursements[Date],"&lt;="&amp;G$3),0)</f>
        <v>0</v>
      </c>
      <c r="H14" s="7">
        <f>IFERROR(SUMIFS(Disbursements[Expected Amount (SEK m)],Disbursements[Category],"Vendors",Disbursements[Date],"&gt;="&amp;H$2,Disbursements[Date],"&lt;="&amp;H$3),0)</f>
        <v>0</v>
      </c>
      <c r="I14" s="7">
        <f>IFERROR(SUMIFS(Disbursements[Expected Amount (SEK m)],Disbursements[Category],"Vendors",Disbursements[Date],"&gt;="&amp;I$2,Disbursements[Date],"&lt;="&amp;I$3),0)</f>
        <v>0</v>
      </c>
      <c r="J14" s="7">
        <f>IFERROR(SUMIFS(Disbursements[Expected Amount (SEK m)],Disbursements[Category],"Vendors",Disbursements[Date],"&gt;="&amp;J$2,Disbursements[Date],"&lt;="&amp;J$3),0)</f>
        <v>0</v>
      </c>
      <c r="K14" s="7">
        <f>IFERROR(SUMIFS(Disbursements[Expected Amount (SEK m)],Disbursements[Category],"Vendors",Disbursements[Date],"&gt;="&amp;K$2,Disbursements[Date],"&lt;="&amp;K$3),0)</f>
        <v>0</v>
      </c>
      <c r="L14" s="7">
        <f>IFERROR(SUMIFS(Disbursements[Expected Amount (SEK m)],Disbursements[Category],"Vendors",Disbursements[Date],"&gt;="&amp;L$2,Disbursements[Date],"&lt;="&amp;L$3),0)</f>
        <v>0</v>
      </c>
      <c r="M14" s="7">
        <f>IFERROR(SUMIFS(Disbursements[Expected Amount (SEK m)],Disbursements[Category],"Vendors",Disbursements[Date],"&gt;="&amp;M$2,Disbursements[Date],"&lt;="&amp;M$3),0)</f>
        <v>0</v>
      </c>
      <c r="N14" s="7">
        <f>IFERROR(SUMIFS(Disbursements[Expected Amount (SEK m)],Disbursements[Category],"Vendors",Disbursements[Date],"&gt;="&amp;N$2,Disbursements[Date],"&lt;="&amp;N$3),0)</f>
        <v>0</v>
      </c>
    </row>
    <row r="15" spans="1:14">
      <c r="A15" t="s">
        <v>56</v>
      </c>
      <c r="B15" s="7">
        <f>IFERROR(SUMIFS(Disbursements[Expected Amount (SEK m)],Disbursements[Category],"Rent &amp; Utilities",Disbursements[Date],"&gt;="&amp;B$2,Disbursements[Date],"&lt;="&amp;B$3),0)</f>
        <v>0</v>
      </c>
      <c r="C15" s="7">
        <f>IFERROR(SUMIFS(Disbursements[Expected Amount (SEK m)],Disbursements[Category],"Rent &amp; Utilities",Disbursements[Date],"&gt;="&amp;C$2,Disbursements[Date],"&lt;="&amp;C$3),0)</f>
        <v>0</v>
      </c>
      <c r="D15" s="7">
        <f>IFERROR(SUMIFS(Disbursements[Expected Amount (SEK m)],Disbursements[Category],"Rent &amp; Utilities",Disbursements[Date],"&gt;="&amp;D$2,Disbursements[Date],"&lt;="&amp;D$3),0)</f>
        <v>0</v>
      </c>
      <c r="E15" s="7">
        <f>IFERROR(SUMIFS(Disbursements[Expected Amount (SEK m)],Disbursements[Category],"Rent &amp; Utilities",Disbursements[Date],"&gt;="&amp;E$2,Disbursements[Date],"&lt;="&amp;E$3),0)</f>
        <v>0</v>
      </c>
      <c r="F15" s="7">
        <f>IFERROR(SUMIFS(Disbursements[Expected Amount (SEK m)],Disbursements[Category],"Rent &amp; Utilities",Disbursements[Date],"&gt;="&amp;F$2,Disbursements[Date],"&lt;="&amp;F$3),0)</f>
        <v>0</v>
      </c>
      <c r="G15" s="7">
        <f>IFERROR(SUMIFS(Disbursements[Expected Amount (SEK m)],Disbursements[Category],"Rent &amp; Utilities",Disbursements[Date],"&gt;="&amp;G$2,Disbursements[Date],"&lt;="&amp;G$3),0)</f>
        <v>0</v>
      </c>
      <c r="H15" s="7">
        <f>IFERROR(SUMIFS(Disbursements[Expected Amount (SEK m)],Disbursements[Category],"Rent &amp; Utilities",Disbursements[Date],"&gt;="&amp;H$2,Disbursements[Date],"&lt;="&amp;H$3),0)</f>
        <v>0</v>
      </c>
      <c r="I15" s="7">
        <f>IFERROR(SUMIFS(Disbursements[Expected Amount (SEK m)],Disbursements[Category],"Rent &amp; Utilities",Disbursements[Date],"&gt;="&amp;I$2,Disbursements[Date],"&lt;="&amp;I$3),0)</f>
        <v>0</v>
      </c>
      <c r="J15" s="7">
        <f>IFERROR(SUMIFS(Disbursements[Expected Amount (SEK m)],Disbursements[Category],"Rent &amp; Utilities",Disbursements[Date],"&gt;="&amp;J$2,Disbursements[Date],"&lt;="&amp;J$3),0)</f>
        <v>0</v>
      </c>
      <c r="K15" s="7">
        <f>IFERROR(SUMIFS(Disbursements[Expected Amount (SEK m)],Disbursements[Category],"Rent &amp; Utilities",Disbursements[Date],"&gt;="&amp;K$2,Disbursements[Date],"&lt;="&amp;K$3),0)</f>
        <v>0</v>
      </c>
      <c r="L15" s="7">
        <f>IFERROR(SUMIFS(Disbursements[Expected Amount (SEK m)],Disbursements[Category],"Rent &amp; Utilities",Disbursements[Date],"&gt;="&amp;L$2,Disbursements[Date],"&lt;="&amp;L$3),0)</f>
        <v>0</v>
      </c>
      <c r="M15" s="7">
        <f>IFERROR(SUMIFS(Disbursements[Expected Amount (SEK m)],Disbursements[Category],"Rent &amp; Utilities",Disbursements[Date],"&gt;="&amp;M$2,Disbursements[Date],"&lt;="&amp;M$3),0)</f>
        <v>0</v>
      </c>
      <c r="N15" s="7">
        <f>IFERROR(SUMIFS(Disbursements[Expected Amount (SEK m)],Disbursements[Category],"Rent &amp; Utilities",Disbursements[Date],"&gt;="&amp;N$2,Disbursements[Date],"&lt;="&amp;N$3),0)</f>
        <v>0</v>
      </c>
    </row>
    <row r="16" spans="1:14">
      <c r="A16" t="s">
        <v>57</v>
      </c>
      <c r="B16" s="7">
        <f>IFERROR(SUMIFS(Disbursements[Expected Amount (SEK m)],Disbursements[Category],"Other",Disbursements[Date],"&gt;="&amp;B$2,Disbursements[Date],"&lt;="&amp;B$3),0)</f>
        <v>0</v>
      </c>
      <c r="C16" s="7">
        <f>IFERROR(SUMIFS(Disbursements[Expected Amount (SEK m)],Disbursements[Category],"Other",Disbursements[Date],"&gt;="&amp;C$2,Disbursements[Date],"&lt;="&amp;C$3),0)</f>
        <v>0</v>
      </c>
      <c r="D16" s="7">
        <f>IFERROR(SUMIFS(Disbursements[Expected Amount (SEK m)],Disbursements[Category],"Other",Disbursements[Date],"&gt;="&amp;D$2,Disbursements[Date],"&lt;="&amp;D$3),0)</f>
        <v>0</v>
      </c>
      <c r="E16" s="7">
        <f>IFERROR(SUMIFS(Disbursements[Expected Amount (SEK m)],Disbursements[Category],"Other",Disbursements[Date],"&gt;="&amp;E$2,Disbursements[Date],"&lt;="&amp;E$3),0)</f>
        <v>0</v>
      </c>
      <c r="F16" s="7">
        <f>IFERROR(SUMIFS(Disbursements[Expected Amount (SEK m)],Disbursements[Category],"Other",Disbursements[Date],"&gt;="&amp;F$2,Disbursements[Date],"&lt;="&amp;F$3),0)</f>
        <v>0</v>
      </c>
      <c r="G16" s="7">
        <f>IFERROR(SUMIFS(Disbursements[Expected Amount (SEK m)],Disbursements[Category],"Other",Disbursements[Date],"&gt;="&amp;G$2,Disbursements[Date],"&lt;="&amp;G$3),0)</f>
        <v>0</v>
      </c>
      <c r="H16" s="7">
        <f>IFERROR(SUMIFS(Disbursements[Expected Amount (SEK m)],Disbursements[Category],"Other",Disbursements[Date],"&gt;="&amp;H$2,Disbursements[Date],"&lt;="&amp;H$3),0)</f>
        <v>0</v>
      </c>
      <c r="I16" s="7">
        <f>IFERROR(SUMIFS(Disbursements[Expected Amount (SEK m)],Disbursements[Category],"Other",Disbursements[Date],"&gt;="&amp;I$2,Disbursements[Date],"&lt;="&amp;I$3),0)</f>
        <v>0</v>
      </c>
      <c r="J16" s="7">
        <f>IFERROR(SUMIFS(Disbursements[Expected Amount (SEK m)],Disbursements[Category],"Other",Disbursements[Date],"&gt;="&amp;J$2,Disbursements[Date],"&lt;="&amp;J$3),0)</f>
        <v>0</v>
      </c>
      <c r="K16" s="7">
        <f>IFERROR(SUMIFS(Disbursements[Expected Amount (SEK m)],Disbursements[Category],"Other",Disbursements[Date],"&gt;="&amp;K$2,Disbursements[Date],"&lt;="&amp;K$3),0)</f>
        <v>0</v>
      </c>
      <c r="L16" s="7">
        <f>IFERROR(SUMIFS(Disbursements[Expected Amount (SEK m)],Disbursements[Category],"Other",Disbursements[Date],"&gt;="&amp;L$2,Disbursements[Date],"&lt;="&amp;L$3),0)</f>
        <v>0</v>
      </c>
      <c r="M16" s="7">
        <f>IFERROR(SUMIFS(Disbursements[Expected Amount (SEK m)],Disbursements[Category],"Other",Disbursements[Date],"&gt;="&amp;M$2,Disbursements[Date],"&lt;="&amp;M$3),0)</f>
        <v>0</v>
      </c>
      <c r="N16" s="7">
        <f>IFERROR(SUMIFS(Disbursements[Expected Amount (SEK m)],Disbursements[Category],"Other",Disbursements[Date],"&gt;="&amp;N$2,Disbursements[Date],"&lt;="&amp;N$3),0)</f>
        <v>0</v>
      </c>
    </row>
    <row r="17" spans="1:14">
      <c r="A17" t="s">
        <v>58</v>
      </c>
      <c r="B17" s="7">
        <f>SUM(B13:B16)</f>
        <v>0</v>
      </c>
      <c r="C17" s="7">
        <f>SUM(C13:C16)</f>
        <v>0</v>
      </c>
      <c r="D17" s="7">
        <f>SUM(D13:D16)</f>
        <v>0</v>
      </c>
      <c r="E17" s="7">
        <f>SUM(E13:E16)</f>
        <v>0</v>
      </c>
      <c r="F17" s="7">
        <f>SUM(F13:F16)</f>
        <v>0</v>
      </c>
      <c r="G17" s="7">
        <f>SUM(G13:G16)</f>
        <v>0</v>
      </c>
      <c r="H17" s="7">
        <f>SUM(H13:H16)</f>
        <v>0</v>
      </c>
      <c r="I17" s="7">
        <f>SUM(I13:I16)</f>
        <v>0</v>
      </c>
      <c r="J17" s="7">
        <f>SUM(J13:J16)</f>
        <v>0</v>
      </c>
      <c r="K17" s="7">
        <f>SUM(K13:K16)</f>
        <v>0</v>
      </c>
      <c r="L17" s="7">
        <f>SUM(L13:L16)</f>
        <v>0</v>
      </c>
      <c r="M17" s="7">
        <f>SUM(M13:M16)</f>
        <v>0</v>
      </c>
      <c r="N17" s="7">
        <f>SUM(N13:N16)</f>
        <v>0</v>
      </c>
    </row>
    <row r="19" spans="1:14">
      <c r="A19" t="s">
        <v>59</v>
      </c>
      <c r="B19" s="7">
        <f>B10-B17</f>
        <v>0</v>
      </c>
      <c r="C19" s="7">
        <f>C10-C17</f>
        <v>0</v>
      </c>
      <c r="D19" s="7">
        <f>D10-D17</f>
        <v>0</v>
      </c>
      <c r="E19" s="7">
        <f>E10-E17</f>
        <v>0</v>
      </c>
      <c r="F19" s="7">
        <f>F10-F17</f>
        <v>0</v>
      </c>
      <c r="G19" s="7">
        <f>G10-G17</f>
        <v>0</v>
      </c>
      <c r="H19" s="7">
        <f>H10-H17</f>
        <v>0</v>
      </c>
      <c r="I19" s="7">
        <f>I10-I17</f>
        <v>0</v>
      </c>
      <c r="J19" s="7">
        <f>J10-J17</f>
        <v>0</v>
      </c>
      <c r="K19" s="7">
        <f>K10-K17</f>
        <v>0</v>
      </c>
      <c r="L19" s="7">
        <f>L10-L17</f>
        <v>0</v>
      </c>
      <c r="M19" s="7">
        <f>M10-M17</f>
        <v>0</v>
      </c>
      <c r="N19" s="7">
        <f>N10-N17</f>
        <v>0</v>
      </c>
    </row>
    <row r="20" spans="1:14">
      <c r="A20" t="s">
        <v>60</v>
      </c>
      <c r="B20" s="7">
        <f>B5+B19</f>
        <v>0</v>
      </c>
      <c r="C20" s="7">
        <f>C5+C19</f>
        <v>0</v>
      </c>
      <c r="D20" s="7">
        <f>D5+D19</f>
        <v>0</v>
      </c>
      <c r="E20" s="7">
        <f>E5+E19</f>
        <v>0</v>
      </c>
      <c r="F20" s="7">
        <f>F5+F19</f>
        <v>0</v>
      </c>
      <c r="G20" s="7">
        <f>G5+G19</f>
        <v>0</v>
      </c>
      <c r="H20" s="7">
        <f>H5+H19</f>
        <v>0</v>
      </c>
      <c r="I20" s="7">
        <f>I5+I19</f>
        <v>0</v>
      </c>
      <c r="J20" s="7">
        <f>J5+J19</f>
        <v>0</v>
      </c>
      <c r="K20" s="7">
        <f>K5+K19</f>
        <v>0</v>
      </c>
      <c r="L20" s="7">
        <f>L5+L19</f>
        <v>0</v>
      </c>
      <c r="M20" s="7">
        <f>M5+M19</f>
        <v>0</v>
      </c>
      <c r="N20" s="7">
        <f>N5+N19</f>
        <v>0</v>
      </c>
    </row>
    <row r="22" spans="1:14">
      <c r="A22" s="9" t="s">
        <v>61</v>
      </c>
    </row>
  </sheetData>
  <conditionalFormatting sqref="B20:N20">
    <cfRule type="expression" dxfId="0" priority="1">
      <formula>B20&lt;Inputs!$B$7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cols>
    <col min="1" max="1" width="32.7109375" customWidth="1"/>
    <col min="2" max="14" width="14.7109375" customWidth="1"/>
  </cols>
  <sheetData>
    <row r="1" spans="1:2">
      <c r="A1" s="1" t="s">
        <v>62</v>
      </c>
    </row>
    <row r="3" spans="1:2">
      <c r="A3" s="3" t="s">
        <v>63</v>
      </c>
    </row>
    <row r="5" spans="1:2">
      <c r="A5" s="4" t="s">
        <v>64</v>
      </c>
      <c r="B5" s="5">
        <f>Forecast!B5</f>
        <v>0</v>
      </c>
    </row>
    <row r="6" spans="1:2">
      <c r="A6" s="4" t="s">
        <v>65</v>
      </c>
      <c r="B6" s="5">
        <f>MIN(Forecast!B20:N20)</f>
        <v>0</v>
      </c>
    </row>
    <row r="7" spans="1:2">
      <c r="A7" s="4" t="s">
        <v>66</v>
      </c>
      <c r="B7" s="5">
        <f>MATCH(B6,Forecast!B20:N20,0)</f>
        <v>0</v>
      </c>
    </row>
    <row r="8" spans="1:2">
      <c r="A8" s="4" t="s">
        <v>67</v>
      </c>
      <c r="B8" s="5">
        <f>SUM(Forecast!B10:N10)</f>
        <v>0</v>
      </c>
    </row>
    <row r="9" spans="1:2">
      <c r="A9" s="4" t="s">
        <v>68</v>
      </c>
      <c r="B9" s="5">
        <f>SUM(Forecast!B17:N17)</f>
        <v>0</v>
      </c>
    </row>
    <row r="10" spans="1:2">
      <c r="A10" s="4" t="s">
        <v>69</v>
      </c>
      <c r="B10" s="5">
        <f>B8-B9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cols>
    <col min="1" max="1" width="110.7109375" customWidth="1"/>
  </cols>
  <sheetData>
    <row r="1" spans="1:1">
      <c r="A1" s="1" t="s">
        <v>70</v>
      </c>
    </row>
    <row r="3" spans="1:1">
      <c r="A3" s="9" t="s">
        <v>71</v>
      </c>
    </row>
    <row r="4" spans="1:1">
      <c r="A4" s="9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Inputs</vt:lpstr>
      <vt:lpstr>Categories</vt:lpstr>
      <vt:lpstr>Receipts</vt:lpstr>
      <vt:lpstr>Disbursements</vt:lpstr>
      <vt:lpstr>Calendar</vt:lpstr>
      <vt:lpstr>Forecast</vt:lpstr>
      <vt:lpstr>Dashboard</vt:lpstr>
      <vt:lpstr>Assumptions</vt:lpstr>
      <vt:lpstr>Pitch (for Recruiters)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2025-08-27T21:17:51Z</dcterms:created>
  <dcterms:modified xsi:type="dcterms:W3CDTF">2025-08-27T21:17:51Z</dcterms:modified>
</cp:coreProperties>
</file>