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aronanderson/Desktop/BioEcon_CanineRabies/Misc/"/>
    </mc:Choice>
  </mc:AlternateContent>
  <bookViews>
    <workbookView xWindow="920" yWindow="460" windowWidth="27880" windowHeight="17540"/>
  </bookViews>
  <sheets>
    <sheet name="Sheet1" sheetId="1" r:id="rId1"/>
  </sheets>
  <calcPr calcId="150001" iterate="1" iterateCount="5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</calcChain>
</file>

<file path=xl/sharedStrings.xml><?xml version="1.0" encoding="utf-8"?>
<sst xmlns="http://schemas.openxmlformats.org/spreadsheetml/2006/main" count="330" uniqueCount="151">
  <si>
    <t>iterations</t>
  </si>
  <si>
    <t>carrying capacity</t>
  </si>
  <si>
    <t>mean litter size</t>
  </si>
  <si>
    <t>code</t>
  </si>
  <si>
    <t>ui</t>
  </si>
  <si>
    <t>monthsOfPressure</t>
  </si>
  <si>
    <t>month of initial introduction</t>
  </si>
  <si>
    <t>time limit exposed</t>
  </si>
  <si>
    <t>time limit infective</t>
  </si>
  <si>
    <t>survival probability</t>
  </si>
  <si>
    <t>bites per rabid mean</t>
  </si>
  <si>
    <t>bites per rabid shape</t>
  </si>
  <si>
    <t>probability of infection from bite</t>
  </si>
  <si>
    <t>adjustment location</t>
  </si>
  <si>
    <t>type</t>
  </si>
  <si>
    <t>int</t>
  </si>
  <si>
    <t>float</t>
  </si>
  <si>
    <t>default value</t>
  </si>
  <si>
    <t>code name</t>
  </si>
  <si>
    <t>simulationYears</t>
  </si>
  <si>
    <t>initialPopSize</t>
  </si>
  <si>
    <t>initialFracAdult</t>
  </si>
  <si>
    <t>initialFracPup</t>
  </si>
  <si>
    <t>initialFracFemale</t>
  </si>
  <si>
    <t>initialFracImmune</t>
  </si>
  <si>
    <t>initialFracContra</t>
  </si>
  <si>
    <t>initialFracVacc</t>
  </si>
  <si>
    <t>initialFracSter</t>
  </si>
  <si>
    <t>description</t>
  </si>
  <si>
    <t>maxJuvAge</t>
  </si>
  <si>
    <t>maxPuppyAge</t>
  </si>
  <si>
    <t>maxAge</t>
  </si>
  <si>
    <t>carryingCap</t>
  </si>
  <si>
    <t>juvAnnMortProb</t>
  </si>
  <si>
    <t>adultAnnMortProb</t>
  </si>
  <si>
    <t>emigrationProb</t>
  </si>
  <si>
    <t>immigrantDogs</t>
  </si>
  <si>
    <t>expectedLittersPerFemalePerYear</t>
  </si>
  <si>
    <t>meanLitterSize</t>
  </si>
  <si>
    <t>fractionBirthPulse</t>
  </si>
  <si>
    <t>birthPulseVector</t>
  </si>
  <si>
    <t>femalePupProb</t>
  </si>
  <si>
    <t>timeLimitExposed</t>
  </si>
  <si>
    <t>timeLimitInfective</t>
  </si>
  <si>
    <t>dogsPerMonthExposed</t>
  </si>
  <si>
    <t>bitesPerRabidMean</t>
  </si>
  <si>
    <t>bitesPerRabidShape</t>
  </si>
  <si>
    <t>monthInitIntroduction</t>
  </si>
  <si>
    <t>survivalProb</t>
  </si>
  <si>
    <t>probInfectionFromBite</t>
  </si>
  <si>
    <t>bitesPerNonRabid</t>
  </si>
  <si>
    <t>bitesPerRabid</t>
  </si>
  <si>
    <t>PEPperNonRabidBite</t>
  </si>
  <si>
    <t>PEPperRabidBite</t>
  </si>
  <si>
    <t>costPerPEP</t>
  </si>
  <si>
    <t>lifeLossPerRabidBite</t>
  </si>
  <si>
    <t>vaccineCost</t>
  </si>
  <si>
    <t>contraceptionCostFemale</t>
  </si>
  <si>
    <t>contraceptionCostMale</t>
  </si>
  <si>
    <t>sterilizationCostFemale</t>
  </si>
  <si>
    <t>sterilizationCostMale</t>
  </si>
  <si>
    <t>euthanasiaCost</t>
  </si>
  <si>
    <t>timeVaccineEffective</t>
  </si>
  <si>
    <t>timeBoosterEffective</t>
  </si>
  <si>
    <t>timeContraEffectiveMales</t>
  </si>
  <si>
    <t>timeContraEffectiveFemales</t>
  </si>
  <si>
    <t>contactCost25</t>
  </si>
  <si>
    <t>contactCost50</t>
  </si>
  <si>
    <t>contactCost75</t>
  </si>
  <si>
    <t>contactCost100</t>
  </si>
  <si>
    <t>vector, bool</t>
  </si>
  <si>
    <t>source</t>
  </si>
  <si>
    <t>number of year in the simulation</t>
  </si>
  <si>
    <t>number of iterations</t>
  </si>
  <si>
    <t>initial abundance</t>
  </si>
  <si>
    <t>fraction of initial population of non-adults that are puppies</t>
  </si>
  <si>
    <t>fraction of initial population that are female</t>
  </si>
  <si>
    <t>fraction of initial population that are adult</t>
  </si>
  <si>
    <t>fraction of initial population that are immune</t>
  </si>
  <si>
    <t>fraction of initial population that have been contracepted</t>
  </si>
  <si>
    <t>fraction of initial population that have been vaccinated</t>
  </si>
  <si>
    <t>fraction of initial population that have been sterilized</t>
  </si>
  <si>
    <t>maximum possible age of a dog</t>
  </si>
  <si>
    <t>annual mortality probability of a puppy</t>
  </si>
  <si>
    <t>annual mortality probability of a juvenile</t>
  </si>
  <si>
    <t>annual mortality probability of an adult</t>
  </si>
  <si>
    <t>annual probability of non-mortality exit from the population</t>
  </si>
  <si>
    <t>expected litters per fertile female per year</t>
  </si>
  <si>
    <t>fraction of puppies that are female</t>
  </si>
  <si>
    <t>fraction of litters born during the birth pulse</t>
  </si>
  <si>
    <t>months that define the birth pulse</t>
  </si>
  <si>
    <t>number of dogs moving into the population annually</t>
  </si>
  <si>
    <t>age at which juveniles transition to adult</t>
  </si>
  <si>
    <t>age at which puppies transition to juveniles</t>
  </si>
  <si>
    <t>mean daily bites from a non-rabid dog</t>
  </si>
  <si>
    <t>mean daily bites from a rabid dog</t>
  </si>
  <si>
    <t>cost per person treated with PEP</t>
  </si>
  <si>
    <t>mean human deaths from a rabid dog bite</t>
  </si>
  <si>
    <t>number of PEP applications per bite from non-rabid dog</t>
  </si>
  <si>
    <t>number of PEP applications per bite from rabid dog</t>
  </si>
  <si>
    <t>cost to vaccinate one dog, excluding contact cost</t>
  </si>
  <si>
    <t>cost to contracept one female, excluding contact cost</t>
  </si>
  <si>
    <t>cost to contracept one male, excluding contact cost</t>
  </si>
  <si>
    <t>cost to sterilize one female, excluding contact cost</t>
  </si>
  <si>
    <t>cost to sterilize one male, excluding contact cost</t>
  </si>
  <si>
    <t>cost to euthanize one dog, excluding contact cost</t>
  </si>
  <si>
    <t>years that the vaccine remains effective</t>
  </si>
  <si>
    <t>years that the male contraceptive remains effective</t>
  </si>
  <si>
    <t>years that the female contraceptive remains effective</t>
  </si>
  <si>
    <t>cost of contacting 25% of the dogs in the population</t>
  </si>
  <si>
    <t>cost of contacting 50% of the dogs in the population</t>
  </si>
  <si>
    <t>cost of contacting 75% of the dogs in the population</t>
  </si>
  <si>
    <t>cost of contacting all of the dogs in the population</t>
  </si>
  <si>
    <t>simulation inputs</t>
  </si>
  <si>
    <t>initial population inputs</t>
  </si>
  <si>
    <t>population model inputs</t>
  </si>
  <si>
    <t>disease model inputs</t>
  </si>
  <si>
    <t>disease impact inputs</t>
  </si>
  <si>
    <t>management inputs</t>
  </si>
  <si>
    <t>HDSS data</t>
  </si>
  <si>
    <t>pupAnnMortProb</t>
  </si>
  <si>
    <t>Hampson et al. 2009</t>
  </si>
  <si>
    <t>number of sequential months of introduction</t>
  </si>
  <si>
    <t>dogs per month exposed during introduction</t>
  </si>
  <si>
    <t>expert opinion</t>
  </si>
  <si>
    <t>Hampson et al. 2015</t>
  </si>
  <si>
    <t>notes</t>
  </si>
  <si>
    <t>-</t>
  </si>
  <si>
    <t>19% of rabid bites without PEP result in death, (1-0.91)*0.19=0.017</t>
  </si>
  <si>
    <t>mean abundance over observation period</t>
  </si>
  <si>
    <t>mean over observation period</t>
  </si>
  <si>
    <t>approximate age of sexual maturity</t>
  </si>
  <si>
    <t>approximate age of dispersal from litter</t>
  </si>
  <si>
    <t>year that vaccine remains effective after booster given</t>
  </si>
  <si>
    <r>
      <t xml:space="preserve">[False, </t>
    </r>
    <r>
      <rPr>
        <sz val="11"/>
        <color theme="1"/>
        <rFont val="Calibri"/>
        <family val="2"/>
      </rPr>
      <t>…, False]</t>
    </r>
  </si>
  <si>
    <t>unused in current application</t>
  </si>
  <si>
    <t>ZAR</t>
  </si>
  <si>
    <t>ZAR, unused in current application</t>
  </si>
  <si>
    <t>maximum over observation period</t>
  </si>
  <si>
    <t>estimated from data</t>
  </si>
  <si>
    <t>morality probabiity in the application incorporates non-mortality exit</t>
  </si>
  <si>
    <t>annual average over observation period</t>
  </si>
  <si>
    <t>calculated from data</t>
  </si>
  <si>
    <t>none observed in data</t>
  </si>
  <si>
    <t>assumed</t>
  </si>
  <si>
    <t>asssumed</t>
  </si>
  <si>
    <t>Hampson et al. 2007</t>
  </si>
  <si>
    <t>MVC data</t>
  </si>
  <si>
    <t>Calculated from Hamson et al. 2015 and estimated total dog population</t>
  </si>
  <si>
    <t>Hampson et al. 2015, SACAC 2011</t>
  </si>
  <si>
    <t>Hampson et al. 2015, SACAC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</si>
</sst>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5" xfId="0" applyFill="1" applyBorder="1"/>
    <xf numFmtId="0" fontId="0" fillId="0" borderId="6" xfId="0" applyFill="1" applyBorder="1"/>
    <xf numFmtId="0" fontId="0" fillId="0" borderId="6" xfId="0" quotePrefix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/>
    <xf numFmtId="0" fontId="5" fillId="0" borderId="0" xfId="0" applyFont="1"/>
    <xf numFmtId="0" fontId="0" fillId="0" borderId="1" xfId="0" quotePrefix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0" fillId="0" borderId="18" xfId="0" applyFill="1" applyBorder="1" applyAlignment="1">
      <alignment horizontal="left"/>
    </xf>
    <xf numFmtId="0" fontId="0" fillId="0" borderId="17" xfId="0" applyFill="1" applyBorder="1"/>
    <xf numFmtId="0" fontId="0" fillId="0" borderId="16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4" workbookViewId="0">
      <selection activeCell="H28" sqref="H28"/>
    </sheetView>
  </sheetViews>
  <sheetFormatPr baseColWidth="10" defaultColWidth="8.83203125" defaultRowHeight="15" x14ac:dyDescent="0.2"/>
  <cols>
    <col min="1" max="1" width="30.33203125" style="1" customWidth="1"/>
    <col min="2" max="2" width="4.6640625" style="1" customWidth="1"/>
    <col min="3" max="3" width="5.33203125" style="1" customWidth="1"/>
    <col min="4" max="4" width="5.1640625" style="1" customWidth="1"/>
    <col min="5" max="5" width="14.5" style="3" customWidth="1"/>
    <col min="6" max="6" width="26.33203125" style="1" customWidth="1"/>
    <col min="7" max="7" width="59.1640625" style="1" customWidth="1"/>
    <col min="8" max="8" width="8.83203125" style="2"/>
    <col min="9" max="10" width="8.83203125" style="1"/>
    <col min="11" max="11" width="12" style="1" bestFit="1" customWidth="1"/>
    <col min="12" max="16384" width="8.83203125" style="1"/>
  </cols>
  <sheetData>
    <row r="1" spans="1:7" ht="16" thickBot="1" x14ac:dyDescent="0.25">
      <c r="A1" s="18" t="s">
        <v>18</v>
      </c>
      <c r="B1" s="19" t="s">
        <v>28</v>
      </c>
      <c r="C1" s="19" t="s">
        <v>13</v>
      </c>
      <c r="D1" s="19" t="s">
        <v>14</v>
      </c>
      <c r="E1" s="20" t="s">
        <v>17</v>
      </c>
      <c r="F1" s="19" t="s">
        <v>71</v>
      </c>
      <c r="G1" s="21" t="s">
        <v>126</v>
      </c>
    </row>
    <row r="2" spans="1:7" x14ac:dyDescent="0.2">
      <c r="A2" s="35" t="s">
        <v>113</v>
      </c>
      <c r="B2" s="36"/>
      <c r="C2" s="36"/>
      <c r="D2" s="36"/>
      <c r="E2" s="36"/>
      <c r="F2" s="36"/>
      <c r="G2" s="37"/>
    </row>
    <row r="3" spans="1:7" x14ac:dyDescent="0.2">
      <c r="A3" s="12" t="s">
        <v>19</v>
      </c>
      <c r="B3" s="7" t="s">
        <v>72</v>
      </c>
      <c r="C3" s="7" t="s">
        <v>3</v>
      </c>
      <c r="D3" s="7" t="s">
        <v>15</v>
      </c>
      <c r="E3" s="8">
        <v>5</v>
      </c>
      <c r="F3" s="9" t="s">
        <v>127</v>
      </c>
      <c r="G3" s="13"/>
    </row>
    <row r="4" spans="1:7" x14ac:dyDescent="0.2">
      <c r="A4" s="12" t="s">
        <v>0</v>
      </c>
      <c r="B4" s="7" t="s">
        <v>73</v>
      </c>
      <c r="C4" s="7" t="s">
        <v>4</v>
      </c>
      <c r="D4" s="7" t="s">
        <v>15</v>
      </c>
      <c r="E4" s="8">
        <v>5</v>
      </c>
      <c r="F4" s="9" t="s">
        <v>127</v>
      </c>
      <c r="G4" s="13"/>
    </row>
    <row r="5" spans="1:7" x14ac:dyDescent="0.2">
      <c r="A5" s="32" t="s">
        <v>114</v>
      </c>
      <c r="B5" s="33"/>
      <c r="C5" s="33"/>
      <c r="D5" s="33"/>
      <c r="E5" s="33"/>
      <c r="F5" s="33"/>
      <c r="G5" s="34"/>
    </row>
    <row r="6" spans="1:7" x14ac:dyDescent="0.2">
      <c r="A6" s="12" t="s">
        <v>20</v>
      </c>
      <c r="B6" s="7" t="s">
        <v>74</v>
      </c>
      <c r="C6" s="7" t="s">
        <v>4</v>
      </c>
      <c r="D6" s="7" t="s">
        <v>15</v>
      </c>
      <c r="E6" s="8">
        <v>404</v>
      </c>
      <c r="F6" s="7" t="s">
        <v>119</v>
      </c>
      <c r="G6" s="13" t="s">
        <v>129</v>
      </c>
    </row>
    <row r="7" spans="1:7" x14ac:dyDescent="0.2">
      <c r="A7" s="12" t="s">
        <v>21</v>
      </c>
      <c r="B7" s="7" t="s">
        <v>77</v>
      </c>
      <c r="C7" s="7" t="s">
        <v>4</v>
      </c>
      <c r="D7" s="7" t="s">
        <v>16</v>
      </c>
      <c r="E7" s="8">
        <v>0.49</v>
      </c>
      <c r="F7" s="7" t="s">
        <v>119</v>
      </c>
      <c r="G7" s="13" t="s">
        <v>130</v>
      </c>
    </row>
    <row r="8" spans="1:7" x14ac:dyDescent="0.2">
      <c r="A8" s="12" t="s">
        <v>22</v>
      </c>
      <c r="B8" s="7" t="s">
        <v>75</v>
      </c>
      <c r="C8" s="7" t="s">
        <v>4</v>
      </c>
      <c r="D8" s="7" t="s">
        <v>16</v>
      </c>
      <c r="E8" s="8">
        <v>0.39</v>
      </c>
      <c r="F8" s="7" t="s">
        <v>119</v>
      </c>
      <c r="G8" s="13" t="s">
        <v>130</v>
      </c>
    </row>
    <row r="9" spans="1:7" x14ac:dyDescent="0.2">
      <c r="A9" s="12" t="s">
        <v>23</v>
      </c>
      <c r="B9" s="7" t="s">
        <v>76</v>
      </c>
      <c r="C9" s="7" t="s">
        <v>3</v>
      </c>
      <c r="D9" s="7" t="s">
        <v>16</v>
      </c>
      <c r="E9" s="8">
        <v>0.38</v>
      </c>
      <c r="F9" s="7" t="s">
        <v>119</v>
      </c>
      <c r="G9" s="13" t="s">
        <v>130</v>
      </c>
    </row>
    <row r="10" spans="1:7" x14ac:dyDescent="0.2">
      <c r="A10" s="12" t="s">
        <v>24</v>
      </c>
      <c r="B10" s="7" t="s">
        <v>78</v>
      </c>
      <c r="C10" s="7" t="s">
        <v>3</v>
      </c>
      <c r="D10" s="7" t="s">
        <v>16</v>
      </c>
      <c r="E10" s="8">
        <v>0</v>
      </c>
      <c r="F10" s="9" t="s">
        <v>127</v>
      </c>
      <c r="G10" s="14" t="s">
        <v>127</v>
      </c>
    </row>
    <row r="11" spans="1:7" x14ac:dyDescent="0.2">
      <c r="A11" s="12" t="s">
        <v>25</v>
      </c>
      <c r="B11" s="7" t="s">
        <v>79</v>
      </c>
      <c r="C11" s="7" t="s">
        <v>3</v>
      </c>
      <c r="D11" s="7" t="s">
        <v>16</v>
      </c>
      <c r="E11" s="8">
        <v>0</v>
      </c>
      <c r="F11" s="9" t="s">
        <v>127</v>
      </c>
      <c r="G11" s="14" t="s">
        <v>127</v>
      </c>
    </row>
    <row r="12" spans="1:7" x14ac:dyDescent="0.2">
      <c r="A12" s="12" t="s">
        <v>26</v>
      </c>
      <c r="B12" s="7" t="s">
        <v>80</v>
      </c>
      <c r="C12" s="7" t="s">
        <v>3</v>
      </c>
      <c r="D12" s="7" t="s">
        <v>16</v>
      </c>
      <c r="E12" s="8">
        <v>0</v>
      </c>
      <c r="F12" s="9" t="s">
        <v>127</v>
      </c>
      <c r="G12" s="14" t="s">
        <v>127</v>
      </c>
    </row>
    <row r="13" spans="1:7" x14ac:dyDescent="0.2">
      <c r="A13" s="12" t="s">
        <v>27</v>
      </c>
      <c r="B13" s="7" t="s">
        <v>81</v>
      </c>
      <c r="C13" s="7" t="s">
        <v>3</v>
      </c>
      <c r="D13" s="7" t="s">
        <v>16</v>
      </c>
      <c r="E13" s="8">
        <v>0</v>
      </c>
      <c r="F13" s="9" t="s">
        <v>127</v>
      </c>
      <c r="G13" s="14" t="s">
        <v>127</v>
      </c>
    </row>
    <row r="14" spans="1:7" x14ac:dyDescent="0.2">
      <c r="A14" s="32" t="s">
        <v>115</v>
      </c>
      <c r="B14" s="33"/>
      <c r="C14" s="33"/>
      <c r="D14" s="33"/>
      <c r="E14" s="33"/>
      <c r="F14" s="33"/>
      <c r="G14" s="34"/>
    </row>
    <row r="15" spans="1:7" x14ac:dyDescent="0.2">
      <c r="A15" s="15" t="s">
        <v>29</v>
      </c>
      <c r="B15" s="10" t="s">
        <v>92</v>
      </c>
      <c r="C15" s="10" t="s">
        <v>3</v>
      </c>
      <c r="D15" s="10" t="s">
        <v>15</v>
      </c>
      <c r="E15" s="11">
        <v>299</v>
      </c>
      <c r="F15" s="10" t="s">
        <v>124</v>
      </c>
      <c r="G15" s="16" t="s">
        <v>131</v>
      </c>
    </row>
    <row r="16" spans="1:7" x14ac:dyDescent="0.2">
      <c r="A16" s="15" t="s">
        <v>30</v>
      </c>
      <c r="B16" s="10" t="s">
        <v>93</v>
      </c>
      <c r="C16" s="10" t="s">
        <v>3</v>
      </c>
      <c r="D16" s="10" t="s">
        <v>15</v>
      </c>
      <c r="E16" s="11">
        <v>89</v>
      </c>
      <c r="F16" s="10" t="s">
        <v>124</v>
      </c>
      <c r="G16" s="16" t="s">
        <v>132</v>
      </c>
    </row>
    <row r="17" spans="1:8" x14ac:dyDescent="0.2">
      <c r="A17" s="15" t="s">
        <v>31</v>
      </c>
      <c r="B17" s="10" t="s">
        <v>82</v>
      </c>
      <c r="C17" s="10" t="s">
        <v>3</v>
      </c>
      <c r="D17" s="10" t="s">
        <v>15</v>
      </c>
      <c r="E17" s="11">
        <v>4000</v>
      </c>
      <c r="F17" s="10" t="s">
        <v>124</v>
      </c>
      <c r="G17" s="14" t="s">
        <v>127</v>
      </c>
    </row>
    <row r="18" spans="1:8" x14ac:dyDescent="0.2">
      <c r="A18" s="12" t="s">
        <v>32</v>
      </c>
      <c r="B18" s="7" t="s">
        <v>1</v>
      </c>
      <c r="C18" s="7" t="s">
        <v>4</v>
      </c>
      <c r="D18" s="7" t="s">
        <v>15</v>
      </c>
      <c r="E18" s="8">
        <v>577</v>
      </c>
      <c r="F18" s="7" t="s">
        <v>119</v>
      </c>
      <c r="G18" s="14" t="s">
        <v>138</v>
      </c>
    </row>
    <row r="19" spans="1:8" x14ac:dyDescent="0.2">
      <c r="A19" s="12" t="s">
        <v>120</v>
      </c>
      <c r="B19" s="7" t="s">
        <v>83</v>
      </c>
      <c r="C19" s="7" t="s">
        <v>4</v>
      </c>
      <c r="D19" s="7" t="s">
        <v>16</v>
      </c>
      <c r="E19" s="11">
        <v>0.9</v>
      </c>
      <c r="F19" s="7" t="s">
        <v>119</v>
      </c>
      <c r="G19" s="14" t="s">
        <v>139</v>
      </c>
    </row>
    <row r="20" spans="1:8" x14ac:dyDescent="0.2">
      <c r="A20" s="12" t="s">
        <v>33</v>
      </c>
      <c r="B20" s="7" t="s">
        <v>84</v>
      </c>
      <c r="C20" s="7" t="s">
        <v>4</v>
      </c>
      <c r="D20" s="7" t="s">
        <v>16</v>
      </c>
      <c r="E20" s="11">
        <v>0.63</v>
      </c>
      <c r="F20" s="7" t="s">
        <v>119</v>
      </c>
      <c r="G20" s="14" t="s">
        <v>139</v>
      </c>
    </row>
    <row r="21" spans="1:8" x14ac:dyDescent="0.2">
      <c r="A21" s="12" t="s">
        <v>34</v>
      </c>
      <c r="B21" s="7" t="s">
        <v>85</v>
      </c>
      <c r="C21" s="7" t="s">
        <v>4</v>
      </c>
      <c r="D21" s="7" t="s">
        <v>16</v>
      </c>
      <c r="E21" s="8">
        <v>0.32</v>
      </c>
      <c r="F21" s="7" t="s">
        <v>119</v>
      </c>
      <c r="G21" s="14" t="s">
        <v>139</v>
      </c>
    </row>
    <row r="22" spans="1:8" x14ac:dyDescent="0.2">
      <c r="A22" s="12" t="s">
        <v>35</v>
      </c>
      <c r="B22" s="7" t="s">
        <v>86</v>
      </c>
      <c r="C22" s="7" t="s">
        <v>4</v>
      </c>
      <c r="D22" s="7" t="s">
        <v>16</v>
      </c>
      <c r="E22" s="8">
        <v>0</v>
      </c>
      <c r="F22" s="9" t="s">
        <v>127</v>
      </c>
      <c r="G22" s="14" t="s">
        <v>140</v>
      </c>
    </row>
    <row r="23" spans="1:8" x14ac:dyDescent="0.2">
      <c r="A23" s="12" t="s">
        <v>36</v>
      </c>
      <c r="B23" s="7" t="s">
        <v>91</v>
      </c>
      <c r="C23" s="7" t="s">
        <v>4</v>
      </c>
      <c r="D23" s="7" t="s">
        <v>15</v>
      </c>
      <c r="E23" s="8">
        <v>189</v>
      </c>
      <c r="F23" s="7" t="s">
        <v>119</v>
      </c>
      <c r="G23" s="14" t="s">
        <v>141</v>
      </c>
    </row>
    <row r="24" spans="1:8" x14ac:dyDescent="0.2">
      <c r="A24" s="12" t="s">
        <v>37</v>
      </c>
      <c r="B24" s="7" t="s">
        <v>87</v>
      </c>
      <c r="C24" s="7" t="s">
        <v>4</v>
      </c>
      <c r="D24" s="7" t="s">
        <v>16</v>
      </c>
      <c r="E24" s="8">
        <v>0.31</v>
      </c>
      <c r="F24" s="7" t="s">
        <v>119</v>
      </c>
      <c r="G24" s="13" t="s">
        <v>130</v>
      </c>
    </row>
    <row r="25" spans="1:8" x14ac:dyDescent="0.2">
      <c r="A25" s="12" t="s">
        <v>38</v>
      </c>
      <c r="B25" s="7" t="s">
        <v>2</v>
      </c>
      <c r="C25" s="7" t="s">
        <v>3</v>
      </c>
      <c r="D25" s="7" t="s">
        <v>16</v>
      </c>
      <c r="E25" s="8">
        <v>4.4000000000000004</v>
      </c>
      <c r="F25" s="7" t="s">
        <v>119</v>
      </c>
      <c r="G25" s="13" t="s">
        <v>130</v>
      </c>
    </row>
    <row r="26" spans="1:8" x14ac:dyDescent="0.2">
      <c r="A26" s="12" t="s">
        <v>41</v>
      </c>
      <c r="B26" s="7" t="s">
        <v>88</v>
      </c>
      <c r="C26" s="7" t="s">
        <v>3</v>
      </c>
      <c r="D26" s="7" t="s">
        <v>16</v>
      </c>
      <c r="E26" s="8">
        <v>0.38</v>
      </c>
      <c r="F26" s="7" t="s">
        <v>119</v>
      </c>
      <c r="G26" s="13" t="s">
        <v>142</v>
      </c>
    </row>
    <row r="27" spans="1:8" x14ac:dyDescent="0.2">
      <c r="A27" s="12" t="s">
        <v>39</v>
      </c>
      <c r="B27" s="7" t="s">
        <v>89</v>
      </c>
      <c r="C27" s="7" t="s">
        <v>4</v>
      </c>
      <c r="D27" s="7" t="s">
        <v>16</v>
      </c>
      <c r="E27" s="8">
        <v>0</v>
      </c>
      <c r="F27" s="7" t="s">
        <v>119</v>
      </c>
      <c r="G27" s="13" t="s">
        <v>143</v>
      </c>
    </row>
    <row r="28" spans="1:8" x14ac:dyDescent="0.2">
      <c r="A28" s="12" t="s">
        <v>40</v>
      </c>
      <c r="B28" s="7" t="s">
        <v>90</v>
      </c>
      <c r="C28" s="7" t="s">
        <v>4</v>
      </c>
      <c r="D28" s="7" t="s">
        <v>70</v>
      </c>
      <c r="E28" s="8" t="s">
        <v>134</v>
      </c>
      <c r="F28" s="7" t="s">
        <v>119</v>
      </c>
      <c r="G28" s="13" t="s">
        <v>143</v>
      </c>
    </row>
    <row r="29" spans="1:8" s="5" customFormat="1" x14ac:dyDescent="0.2">
      <c r="A29" s="32" t="s">
        <v>116</v>
      </c>
      <c r="B29" s="33"/>
      <c r="C29" s="33"/>
      <c r="D29" s="33"/>
      <c r="E29" s="33"/>
      <c r="F29" s="33"/>
      <c r="G29" s="34"/>
      <c r="H29" s="6"/>
    </row>
    <row r="30" spans="1:8" x14ac:dyDescent="0.2">
      <c r="A30" s="12" t="s">
        <v>5</v>
      </c>
      <c r="B30" s="7" t="s">
        <v>122</v>
      </c>
      <c r="C30" s="7" t="s">
        <v>4</v>
      </c>
      <c r="D30" s="7" t="s">
        <v>15</v>
      </c>
      <c r="E30" s="8">
        <v>0</v>
      </c>
      <c r="F30" s="9" t="s">
        <v>127</v>
      </c>
      <c r="G30" s="14" t="s">
        <v>127</v>
      </c>
    </row>
    <row r="31" spans="1:8" x14ac:dyDescent="0.2">
      <c r="A31" s="12" t="s">
        <v>44</v>
      </c>
      <c r="B31" s="7" t="s">
        <v>123</v>
      </c>
      <c r="C31" s="7" t="s">
        <v>4</v>
      </c>
      <c r="D31" s="7" t="s">
        <v>16</v>
      </c>
      <c r="E31" s="8">
        <v>0</v>
      </c>
      <c r="F31" s="9" t="s">
        <v>127</v>
      </c>
      <c r="G31" s="14" t="s">
        <v>127</v>
      </c>
    </row>
    <row r="32" spans="1:8" x14ac:dyDescent="0.2">
      <c r="A32" s="12" t="s">
        <v>47</v>
      </c>
      <c r="B32" s="7" t="s">
        <v>6</v>
      </c>
      <c r="C32" s="7" t="s">
        <v>4</v>
      </c>
      <c r="D32" s="7" t="s">
        <v>15</v>
      </c>
      <c r="E32" s="11">
        <v>0</v>
      </c>
      <c r="F32" s="9" t="s">
        <v>127</v>
      </c>
      <c r="G32" s="14" t="s">
        <v>127</v>
      </c>
    </row>
    <row r="33" spans="1:8" x14ac:dyDescent="0.2">
      <c r="A33" s="12" t="s">
        <v>42</v>
      </c>
      <c r="B33" s="7" t="s">
        <v>7</v>
      </c>
      <c r="C33" s="7" t="s">
        <v>3</v>
      </c>
      <c r="D33" s="7" t="s">
        <v>15</v>
      </c>
      <c r="E33" s="11">
        <v>22</v>
      </c>
      <c r="F33" s="10" t="s">
        <v>121</v>
      </c>
      <c r="G33" s="14" t="s">
        <v>127</v>
      </c>
    </row>
    <row r="34" spans="1:8" x14ac:dyDescent="0.2">
      <c r="A34" s="12" t="s">
        <v>43</v>
      </c>
      <c r="B34" s="7" t="s">
        <v>8</v>
      </c>
      <c r="C34" s="7" t="s">
        <v>3</v>
      </c>
      <c r="D34" s="7" t="s">
        <v>15</v>
      </c>
      <c r="E34" s="11">
        <v>3</v>
      </c>
      <c r="F34" s="10" t="s">
        <v>121</v>
      </c>
      <c r="G34" s="14" t="s">
        <v>127</v>
      </c>
    </row>
    <row r="35" spans="1:8" s="2" customFormat="1" x14ac:dyDescent="0.2">
      <c r="A35" s="15" t="s">
        <v>48</v>
      </c>
      <c r="B35" s="10" t="s">
        <v>9</v>
      </c>
      <c r="C35" s="10" t="s">
        <v>3</v>
      </c>
      <c r="D35" s="10" t="s">
        <v>16</v>
      </c>
      <c r="E35" s="11">
        <v>0</v>
      </c>
      <c r="F35" s="10" t="s">
        <v>145</v>
      </c>
      <c r="G35" s="17" t="s">
        <v>127</v>
      </c>
    </row>
    <row r="36" spans="1:8" x14ac:dyDescent="0.2">
      <c r="A36" s="12" t="s">
        <v>45</v>
      </c>
      <c r="B36" s="7" t="s">
        <v>10</v>
      </c>
      <c r="C36" s="7" t="s">
        <v>4</v>
      </c>
      <c r="D36" s="7" t="s">
        <v>16</v>
      </c>
      <c r="E36" s="11">
        <v>2.15</v>
      </c>
      <c r="F36" s="10" t="s">
        <v>121</v>
      </c>
      <c r="G36" s="17" t="s">
        <v>127</v>
      </c>
    </row>
    <row r="37" spans="1:8" x14ac:dyDescent="0.2">
      <c r="A37" s="12" t="s">
        <v>46</v>
      </c>
      <c r="B37" s="7" t="s">
        <v>11</v>
      </c>
      <c r="C37" s="7" t="s">
        <v>3</v>
      </c>
      <c r="D37" s="7" t="s">
        <v>16</v>
      </c>
      <c r="E37" s="11">
        <v>1.33</v>
      </c>
      <c r="F37" s="10" t="s">
        <v>121</v>
      </c>
      <c r="G37" s="17" t="s">
        <v>127</v>
      </c>
    </row>
    <row r="38" spans="1:8" x14ac:dyDescent="0.2">
      <c r="A38" s="12" t="s">
        <v>49</v>
      </c>
      <c r="B38" s="7" t="s">
        <v>12</v>
      </c>
      <c r="C38" s="7" t="s">
        <v>3</v>
      </c>
      <c r="D38" s="7" t="s">
        <v>16</v>
      </c>
      <c r="E38" s="11">
        <v>0.49</v>
      </c>
      <c r="F38" s="10" t="s">
        <v>121</v>
      </c>
      <c r="G38" s="17" t="s">
        <v>127</v>
      </c>
    </row>
    <row r="39" spans="1:8" s="5" customFormat="1" x14ac:dyDescent="0.2">
      <c r="A39" s="32" t="s">
        <v>117</v>
      </c>
      <c r="B39" s="33"/>
      <c r="C39" s="33"/>
      <c r="D39" s="33"/>
      <c r="E39" s="33"/>
      <c r="F39" s="33"/>
      <c r="G39" s="34"/>
      <c r="H39" s="6"/>
    </row>
    <row r="40" spans="1:8" s="2" customFormat="1" ht="16" thickBot="1" x14ac:dyDescent="0.25">
      <c r="A40" s="15" t="s">
        <v>50</v>
      </c>
      <c r="B40" s="10" t="s">
        <v>94</v>
      </c>
      <c r="C40" s="10" t="s">
        <v>4</v>
      </c>
      <c r="D40" s="10" t="s">
        <v>16</v>
      </c>
      <c r="E40" s="28">
        <v>1.7000000000000001E-4</v>
      </c>
      <c r="F40" s="10" t="s">
        <v>149</v>
      </c>
      <c r="G40" s="17" t="s">
        <v>148</v>
      </c>
    </row>
    <row r="41" spans="1:8" s="2" customFormat="1" ht="16" thickBot="1" x14ac:dyDescent="0.25">
      <c r="A41" s="15" t="s">
        <v>51</v>
      </c>
      <c r="B41" s="10" t="s">
        <v>95</v>
      </c>
      <c r="C41" s="10" t="s">
        <v>4</v>
      </c>
      <c r="D41" s="29" t="s">
        <v>16</v>
      </c>
      <c r="E41" s="30">
        <v>6.7559999999999995E-2</v>
      </c>
      <c r="F41" s="10" t="s">
        <v>149</v>
      </c>
      <c r="G41" s="17" t="s">
        <v>148</v>
      </c>
    </row>
    <row r="42" spans="1:8" s="2" customFormat="1" x14ac:dyDescent="0.2">
      <c r="A42" s="15" t="s">
        <v>52</v>
      </c>
      <c r="B42" s="10" t="s">
        <v>98</v>
      </c>
      <c r="C42" s="10" t="s">
        <v>4</v>
      </c>
      <c r="D42" s="10" t="s">
        <v>16</v>
      </c>
      <c r="E42" s="31">
        <v>0.99099999999999999</v>
      </c>
      <c r="F42" s="10" t="s">
        <v>150</v>
      </c>
      <c r="G42" s="17" t="s">
        <v>148</v>
      </c>
    </row>
    <row r="43" spans="1:8" x14ac:dyDescent="0.2">
      <c r="A43" s="12" t="s">
        <v>53</v>
      </c>
      <c r="B43" s="7" t="s">
        <v>99</v>
      </c>
      <c r="C43" s="7" t="s">
        <v>4</v>
      </c>
      <c r="D43" s="7" t="s">
        <v>16</v>
      </c>
      <c r="E43" s="11">
        <v>0.99099999999999999</v>
      </c>
      <c r="F43" s="10" t="s">
        <v>125</v>
      </c>
      <c r="G43" s="17" t="s">
        <v>127</v>
      </c>
    </row>
    <row r="44" spans="1:8" s="2" customFormat="1" x14ac:dyDescent="0.2">
      <c r="A44" s="15" t="s">
        <v>54</v>
      </c>
      <c r="B44" s="10" t="s">
        <v>96</v>
      </c>
      <c r="C44" s="10" t="s">
        <v>4</v>
      </c>
      <c r="D44" s="10" t="s">
        <v>16</v>
      </c>
      <c r="E44" s="11">
        <v>754.92</v>
      </c>
      <c r="F44" s="10" t="s">
        <v>124</v>
      </c>
      <c r="G44" s="17" t="s">
        <v>136</v>
      </c>
    </row>
    <row r="45" spans="1:8" x14ac:dyDescent="0.2">
      <c r="A45" s="12" t="s">
        <v>55</v>
      </c>
      <c r="B45" s="7" t="s">
        <v>97</v>
      </c>
      <c r="C45" s="7" t="s">
        <v>4</v>
      </c>
      <c r="D45" s="7" t="s">
        <v>16</v>
      </c>
      <c r="E45" s="8">
        <v>1.7100000000000001E-2</v>
      </c>
      <c r="F45" s="10" t="s">
        <v>125</v>
      </c>
      <c r="G45" s="13" t="s">
        <v>128</v>
      </c>
    </row>
    <row r="46" spans="1:8" s="5" customFormat="1" x14ac:dyDescent="0.2">
      <c r="A46" s="32" t="s">
        <v>118</v>
      </c>
      <c r="B46" s="33"/>
      <c r="C46" s="33"/>
      <c r="D46" s="33"/>
      <c r="E46" s="33"/>
      <c r="F46" s="33"/>
      <c r="G46" s="34"/>
      <c r="H46" s="6"/>
    </row>
    <row r="47" spans="1:8" x14ac:dyDescent="0.2">
      <c r="A47" s="15" t="s">
        <v>56</v>
      </c>
      <c r="B47" s="10" t="s">
        <v>100</v>
      </c>
      <c r="C47" s="10" t="s">
        <v>4</v>
      </c>
      <c r="D47" s="10" t="s">
        <v>16</v>
      </c>
      <c r="E47" s="11">
        <v>2.4260000000000002</v>
      </c>
      <c r="F47" s="10" t="s">
        <v>124</v>
      </c>
      <c r="G47" s="16" t="s">
        <v>136</v>
      </c>
    </row>
    <row r="48" spans="1:8" x14ac:dyDescent="0.2">
      <c r="A48" s="15" t="s">
        <v>57</v>
      </c>
      <c r="B48" s="10" t="s">
        <v>101</v>
      </c>
      <c r="C48" s="10" t="s">
        <v>4</v>
      </c>
      <c r="D48" s="10" t="s">
        <v>16</v>
      </c>
      <c r="E48" s="11">
        <v>150</v>
      </c>
      <c r="F48" s="23" t="s">
        <v>144</v>
      </c>
      <c r="G48" s="16" t="s">
        <v>137</v>
      </c>
    </row>
    <row r="49" spans="1:7" x14ac:dyDescent="0.2">
      <c r="A49" s="15" t="s">
        <v>58</v>
      </c>
      <c r="B49" s="10" t="s">
        <v>102</v>
      </c>
      <c r="C49" s="10" t="s">
        <v>4</v>
      </c>
      <c r="D49" s="10" t="s">
        <v>16</v>
      </c>
      <c r="E49" s="11">
        <v>150</v>
      </c>
      <c r="F49" s="23" t="s">
        <v>144</v>
      </c>
      <c r="G49" s="16" t="s">
        <v>137</v>
      </c>
    </row>
    <row r="50" spans="1:7" x14ac:dyDescent="0.2">
      <c r="A50" s="15" t="s">
        <v>59</v>
      </c>
      <c r="B50" s="10" t="s">
        <v>103</v>
      </c>
      <c r="C50" s="10" t="s">
        <v>4</v>
      </c>
      <c r="D50" s="10" t="s">
        <v>16</v>
      </c>
      <c r="E50" s="11">
        <v>300</v>
      </c>
      <c r="F50" s="10" t="s">
        <v>124</v>
      </c>
      <c r="G50" s="16" t="s">
        <v>136</v>
      </c>
    </row>
    <row r="51" spans="1:7" x14ac:dyDescent="0.2">
      <c r="A51" s="15" t="s">
        <v>60</v>
      </c>
      <c r="B51" s="10" t="s">
        <v>104</v>
      </c>
      <c r="C51" s="10" t="s">
        <v>4</v>
      </c>
      <c r="D51" s="10" t="s">
        <v>16</v>
      </c>
      <c r="E51" s="11">
        <v>200</v>
      </c>
      <c r="F51" s="10" t="s">
        <v>124</v>
      </c>
      <c r="G51" s="16" t="s">
        <v>136</v>
      </c>
    </row>
    <row r="52" spans="1:7" x14ac:dyDescent="0.2">
      <c r="A52" s="15" t="s">
        <v>61</v>
      </c>
      <c r="B52" s="10" t="s">
        <v>105</v>
      </c>
      <c r="C52" s="10" t="s">
        <v>4</v>
      </c>
      <c r="D52" s="10" t="s">
        <v>16</v>
      </c>
      <c r="E52" s="11">
        <v>30</v>
      </c>
      <c r="F52" s="23" t="s">
        <v>144</v>
      </c>
      <c r="G52" s="16" t="s">
        <v>137</v>
      </c>
    </row>
    <row r="53" spans="1:7" x14ac:dyDescent="0.2">
      <c r="A53" s="15" t="s">
        <v>62</v>
      </c>
      <c r="B53" s="10" t="s">
        <v>106</v>
      </c>
      <c r="C53" s="10" t="s">
        <v>4</v>
      </c>
      <c r="D53" s="10" t="s">
        <v>16</v>
      </c>
      <c r="E53" s="11">
        <v>2.5</v>
      </c>
      <c r="F53" s="10" t="s">
        <v>146</v>
      </c>
      <c r="G53" s="17" t="s">
        <v>127</v>
      </c>
    </row>
    <row r="54" spans="1:7" x14ac:dyDescent="0.2">
      <c r="A54" s="15" t="s">
        <v>63</v>
      </c>
      <c r="B54" s="10" t="s">
        <v>133</v>
      </c>
      <c r="C54" s="10" t="s">
        <v>4</v>
      </c>
      <c r="D54" s="10" t="s">
        <v>16</v>
      </c>
      <c r="E54" s="11">
        <v>4</v>
      </c>
      <c r="F54" s="10" t="s">
        <v>124</v>
      </c>
      <c r="G54" s="17" t="s">
        <v>127</v>
      </c>
    </row>
    <row r="55" spans="1:7" x14ac:dyDescent="0.2">
      <c r="A55" s="15" t="s">
        <v>64</v>
      </c>
      <c r="B55" s="10" t="s">
        <v>107</v>
      </c>
      <c r="C55" s="10" t="s">
        <v>4</v>
      </c>
      <c r="D55" s="10" t="s">
        <v>16</v>
      </c>
      <c r="E55" s="11">
        <v>2</v>
      </c>
      <c r="F55" s="23" t="s">
        <v>144</v>
      </c>
      <c r="G55" s="16" t="s">
        <v>135</v>
      </c>
    </row>
    <row r="56" spans="1:7" x14ac:dyDescent="0.2">
      <c r="A56" s="15" t="s">
        <v>65</v>
      </c>
      <c r="B56" s="10" t="s">
        <v>108</v>
      </c>
      <c r="C56" s="10" t="s">
        <v>4</v>
      </c>
      <c r="D56" s="10" t="s">
        <v>16</v>
      </c>
      <c r="E56" s="11">
        <v>2</v>
      </c>
      <c r="F56" s="23" t="s">
        <v>144</v>
      </c>
      <c r="G56" s="16" t="s">
        <v>135</v>
      </c>
    </row>
    <row r="57" spans="1:7" s="2" customFormat="1" x14ac:dyDescent="0.2">
      <c r="A57" s="15" t="s">
        <v>66</v>
      </c>
      <c r="B57" s="10" t="s">
        <v>109</v>
      </c>
      <c r="C57" s="10" t="s">
        <v>4</v>
      </c>
      <c r="D57" s="10" t="s">
        <v>16</v>
      </c>
      <c r="E57" s="11">
        <f>(10.09*0.25*E6)</f>
        <v>1019.09</v>
      </c>
      <c r="F57" s="10" t="s">
        <v>147</v>
      </c>
      <c r="G57" s="16" t="s">
        <v>136</v>
      </c>
    </row>
    <row r="58" spans="1:7" s="2" customFormat="1" x14ac:dyDescent="0.2">
      <c r="A58" s="15" t="s">
        <v>67</v>
      </c>
      <c r="B58" s="10" t="s">
        <v>110</v>
      </c>
      <c r="C58" s="10" t="s">
        <v>4</v>
      </c>
      <c r="D58" s="10" t="s">
        <v>16</v>
      </c>
      <c r="E58" s="11">
        <f xml:space="preserve">  E57 + 17.21 * 0.25 * E6</f>
        <v>2757.3</v>
      </c>
      <c r="F58" s="10" t="s">
        <v>147</v>
      </c>
      <c r="G58" s="16" t="s">
        <v>136</v>
      </c>
    </row>
    <row r="59" spans="1:7" s="2" customFormat="1" x14ac:dyDescent="0.2">
      <c r="A59" s="15" t="s">
        <v>68</v>
      </c>
      <c r="B59" s="10" t="s">
        <v>111</v>
      </c>
      <c r="C59" s="10" t="s">
        <v>4</v>
      </c>
      <c r="D59" s="10" t="s">
        <v>16</v>
      </c>
      <c r="E59" s="11">
        <f xml:space="preserve"> E58 + 19.59 * 0.25 * E6</f>
        <v>4735.8900000000003</v>
      </c>
      <c r="F59" s="10" t="s">
        <v>147</v>
      </c>
      <c r="G59" s="16" t="s">
        <v>136</v>
      </c>
    </row>
    <row r="60" spans="1:7" s="2" customFormat="1" ht="16" thickBot="1" x14ac:dyDescent="0.25">
      <c r="A60" s="24" t="s">
        <v>69</v>
      </c>
      <c r="B60" s="25" t="s">
        <v>112</v>
      </c>
      <c r="C60" s="25" t="s">
        <v>4</v>
      </c>
      <c r="D60" s="25" t="s">
        <v>16</v>
      </c>
      <c r="E60" s="26">
        <f>E59+ 36.81 * 0.25 * E6</f>
        <v>8453.7000000000007</v>
      </c>
      <c r="F60" s="25" t="s">
        <v>147</v>
      </c>
      <c r="G60" s="27" t="s">
        <v>136</v>
      </c>
    </row>
    <row r="61" spans="1:7" s="2" customFormat="1" x14ac:dyDescent="0.2">
      <c r="E61" s="4"/>
    </row>
    <row r="62" spans="1:7" s="2" customFormat="1" x14ac:dyDescent="0.2">
      <c r="E62" s="4"/>
    </row>
    <row r="63" spans="1:7" s="2" customFormat="1" x14ac:dyDescent="0.2">
      <c r="E63" s="4"/>
    </row>
    <row r="64" spans="1:7" s="2" customFormat="1" x14ac:dyDescent="0.2"/>
    <row r="65" spans="2:5" x14ac:dyDescent="0.2">
      <c r="E65" s="1"/>
    </row>
    <row r="66" spans="2:5" x14ac:dyDescent="0.2">
      <c r="E66" s="1"/>
    </row>
    <row r="67" spans="2:5" x14ac:dyDescent="0.2">
      <c r="E67" s="1"/>
    </row>
    <row r="68" spans="2:5" x14ac:dyDescent="0.2">
      <c r="E68" s="1"/>
    </row>
    <row r="69" spans="2:5" x14ac:dyDescent="0.2">
      <c r="E69" s="1"/>
    </row>
    <row r="70" spans="2:5" x14ac:dyDescent="0.2">
      <c r="E70" s="1"/>
    </row>
    <row r="72" spans="2:5" x14ac:dyDescent="0.2">
      <c r="B72" s="22"/>
    </row>
  </sheetData>
  <mergeCells count="6">
    <mergeCell ref="A46:G46"/>
    <mergeCell ref="A29:G29"/>
    <mergeCell ref="A39:G39"/>
    <mergeCell ref="A2:G2"/>
    <mergeCell ref="A5:G5"/>
    <mergeCell ref="A14:G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2C3359FE-6E67-41B2-B5C0-EDE14F5C3B2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 APHIS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Aaron M - APHIS</dc:creator>
  <cp:lastModifiedBy>Microsoft Office User</cp:lastModifiedBy>
  <dcterms:created xsi:type="dcterms:W3CDTF">2017-08-29T12:32:21Z</dcterms:created>
  <dcterms:modified xsi:type="dcterms:W3CDTF">2018-01-02T22:49:56Z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c7de3b81-0c85-411c-a2dd-8586eaf572f6</vt:lpwstr>
  </property>
  <property fmtid="{D5CDD505-2E9C-101B-9397-08002B2CF9AE}" pid="3" name="bjSaver">
    <vt:lpwstr>jRa5yLXgBvcUsIlsuge68f8UzHBN2Ot3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-1435964165</vt:i4>
  </property>
  <property fmtid="{D5CDD505-2E9C-101B-9397-08002B2CF9AE}" pid="8" name="_NewReviewCycle">
    <vt:lpwstr/>
  </property>
  <property fmtid="{D5CDD505-2E9C-101B-9397-08002B2CF9AE}" pid="9" name="_EmailSubject">
    <vt:lpwstr>BioEcon update </vt:lpwstr>
  </property>
  <property fmtid="{D5CDD505-2E9C-101B-9397-08002B2CF9AE}" pid="10" name="_AuthorEmail">
    <vt:lpwstr>johann.kotze@merck.com</vt:lpwstr>
  </property>
  <property fmtid="{D5CDD505-2E9C-101B-9397-08002B2CF9AE}" pid="11" name="_AuthorEmailDisplayName">
    <vt:lpwstr>Kotze, Johann</vt:lpwstr>
  </property>
</Properties>
</file>