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san\Desktop\Epicode\M1.Excel\"/>
    </mc:Choice>
  </mc:AlternateContent>
  <xr:revisionPtr revIDLastSave="0" documentId="13_ncr:1_{B420A5CE-C10C-4864-BD67-9BC1D368BF29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unzioni" sheetId="1" r:id="rId1"/>
    <sheet name="Tabelle Pivot" sheetId="3" r:id="rId2"/>
    <sheet name="Power Query" sheetId="5" r:id="rId3"/>
    <sheet name="Power Pivot" sheetId="6" r:id="rId4"/>
    <sheet name="Domande" sheetId="4" r:id="rId5"/>
  </sheets>
  <definedNames>
    <definedName name="_xlnm._FilterDatabase" localSheetId="0" hidden="1">Funzioni!$C$72:$F$72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5" i="1" l="1" a="1"/>
  <c r="C165" i="1" s="1"/>
  <c r="C166" i="1" a="1"/>
  <c r="C166" i="1" s="1"/>
  <c r="C177" i="1"/>
  <c r="C176" i="1"/>
  <c r="F111" i="1"/>
  <c r="F110" i="1"/>
  <c r="I74" i="1"/>
  <c r="D98" i="1"/>
  <c r="D97" i="1"/>
  <c r="D96" i="1"/>
  <c r="D95" i="1"/>
  <c r="D94" i="1"/>
  <c r="D93" i="1"/>
  <c r="D92" i="1"/>
  <c r="D91" i="1"/>
  <c r="D90" i="1"/>
  <c r="I87" i="1" s="1"/>
  <c r="D89" i="1"/>
  <c r="D88" i="1"/>
  <c r="D87" i="1"/>
  <c r="F74" i="1"/>
  <c r="F82" i="1"/>
  <c r="F80" i="1"/>
  <c r="F81" i="1"/>
  <c r="F78" i="1"/>
  <c r="F75" i="1"/>
  <c r="F79" i="1"/>
  <c r="F77" i="1"/>
  <c r="F73" i="1"/>
  <c r="F83" i="1"/>
  <c r="F84" i="1"/>
  <c r="F76" i="1"/>
  <c r="I73" i="1"/>
  <c r="E40" i="1"/>
  <c r="E39" i="1"/>
  <c r="E38" i="1"/>
  <c r="E37" i="1"/>
  <c r="E36" i="1"/>
  <c r="E35" i="1"/>
  <c r="E27" i="1"/>
  <c r="E28" i="1"/>
  <c r="E29" i="1"/>
  <c r="E26" i="1"/>
  <c r="M14" i="1"/>
  <c r="M12" i="1"/>
  <c r="L13" i="1"/>
  <c r="L14" i="1"/>
  <c r="L12" i="1"/>
  <c r="J14" i="1"/>
  <c r="K14" i="1"/>
  <c r="K12" i="1"/>
  <c r="J13" i="1"/>
  <c r="K13" i="1"/>
  <c r="J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<sst xmlns="http://schemas.openxmlformats.org/spreadsheetml/2006/main" count="336" uniqueCount="291">
  <si>
    <t>Testo in colonne</t>
  </si>
  <si>
    <t>--&gt; Dati</t>
  </si>
  <si>
    <t>Rimuovi duplicati</t>
  </si>
  <si>
    <t>Cosa</t>
  </si>
  <si>
    <t>Dove</t>
  </si>
  <si>
    <t>1.</t>
  </si>
  <si>
    <t>2.</t>
  </si>
  <si>
    <t>3.</t>
  </si>
  <si>
    <t>4.</t>
  </si>
  <si>
    <t>E</t>
  </si>
  <si>
    <t>O</t>
  </si>
  <si>
    <t>XOR</t>
  </si>
  <si>
    <t>NON</t>
  </si>
  <si>
    <t>AND</t>
  </si>
  <si>
    <t>OR</t>
  </si>
  <si>
    <t>Restituisce VERO se TUTTI gli argomenti sono VERI</t>
  </si>
  <si>
    <t>=E(G3&gt;=1;H3&lt;10)</t>
  </si>
  <si>
    <t>a</t>
  </si>
  <si>
    <t>b</t>
  </si>
  <si>
    <t>Restituisce VERO se UNO QUALSIASI degli argomenti risulta VERO</t>
  </si>
  <si>
    <t>NOR</t>
  </si>
  <si>
    <t>=O(G3&gt;=1;H3&lt;10)</t>
  </si>
  <si>
    <t>=XOR(G3&gt;=1;H3&lt;10)</t>
  </si>
  <si>
    <t>Restituisce un OR esclusivo logico di TUTTI gli argomenti.
Restituisce VERO se SOLO UNA DELLE DUE è CORRETTA. Se nessuna delle due è corretta o se entrambe sono soddisfatte, restituisce FALSO</t>
  </si>
  <si>
    <t>-</t>
  </si>
  <si>
    <t>Se il risultato soddisfa la formula restituitsce FALSO. 
Attenzione! Funziona solo con un parametro, non di più</t>
  </si>
  <si>
    <t>Funzioni logiche</t>
  </si>
  <si>
    <t>Funzioni logiche di base</t>
  </si>
  <si>
    <t>Funzioni logiche SE</t>
  </si>
  <si>
    <t>Permette di valutare una condizione (test_logico) e definire cosa fare se il TEST risulta VERO o FALSO</t>
  </si>
  <si>
    <t>=SE(test;[se_vero];[se_falso])</t>
  </si>
  <si>
    <t>dove test indica un valore o un'espressione logica che può risultare vera o falsa. In questo argomento è possibile confrontare un numero, una data, un testo con un determinatore operatore logico (es.uguale,maggiore, minore, diverso).</t>
  </si>
  <si>
    <t>se_vero: rappresenta il valore da restituire quando il test logico risulta VERO</t>
  </si>
  <si>
    <t>se_falso: rappresenta il valore da restituire quando il test logico risulta FALSO</t>
  </si>
  <si>
    <t>All'interno di questi due argomenti potranno essere indicati valori numerici, stringhe di testo, o formule.</t>
  </si>
  <si>
    <t>STUDENTE</t>
  </si>
  <si>
    <t>VOTO</t>
  </si>
  <si>
    <t>SUFF</t>
  </si>
  <si>
    <t>ROSSI</t>
  </si>
  <si>
    <t>VERDI</t>
  </si>
  <si>
    <t>BIANCHI</t>
  </si>
  <si>
    <t>NERI</t>
  </si>
  <si>
    <t>Combinare le funzioni logiche SE, E, O e NON</t>
  </si>
  <si>
    <t>=SE(E(A2&gt;0;B&lt;100);VERO;FALSO)</t>
  </si>
  <si>
    <t>Valore 1</t>
  </si>
  <si>
    <t>Valore 2</t>
  </si>
  <si>
    <t>SE/E/O/NON</t>
  </si>
  <si>
    <t>Formula</t>
  </si>
  <si>
    <t>Blu</t>
  </si>
  <si>
    <t>Verde</t>
  </si>
  <si>
    <r>
      <t>=SE(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B28&gt;0;C28&lt;100</t>
    </r>
    <r>
      <rPr>
        <sz val="11"/>
        <color theme="1"/>
        <rFont val="Calibri"/>
        <family val="2"/>
        <scheme val="minor"/>
      </rPr>
      <t>);VERO;FALSO)</t>
    </r>
  </si>
  <si>
    <r>
      <t>=SE(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(B29="Red";</t>
    </r>
    <r>
      <rPr>
        <sz val="11"/>
        <color rgb="FF00B050"/>
        <rFont val="Calibri"/>
        <family val="2"/>
        <scheme val="minor"/>
      </rPr>
      <t>C29="Verde"</t>
    </r>
    <r>
      <rPr>
        <sz val="11"/>
        <color theme="1"/>
        <rFont val="Calibri"/>
        <family val="2"/>
        <scheme val="minor"/>
      </rPr>
      <t>);VERO;FALSO)</t>
    </r>
  </si>
  <si>
    <r>
      <t>=SE(</t>
    </r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B28&gt;0</t>
    </r>
    <r>
      <rPr>
        <sz val="11"/>
        <color theme="1"/>
        <rFont val="Calibri"/>
        <family val="2"/>
        <scheme val="minor"/>
      </rPr>
      <t>;C28&lt;50);VERO;FALSO)</t>
    </r>
  </si>
  <si>
    <r>
      <t>=SE(</t>
    </r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(B31="Rosso"</t>
    </r>
    <r>
      <rPr>
        <sz val="11"/>
        <color rgb="FF00B050"/>
        <rFont val="Calibri"/>
        <family val="2"/>
        <scheme val="minor"/>
      </rPr>
      <t>;C31="Verde"</t>
    </r>
    <r>
      <rPr>
        <sz val="11"/>
        <color theme="1"/>
        <rFont val="Calibri"/>
        <family val="2"/>
        <scheme val="minor"/>
      </rPr>
      <t>);VERO;FALSO)</t>
    </r>
  </si>
  <si>
    <r>
      <t>=SE(</t>
    </r>
    <r>
      <rPr>
        <sz val="11"/>
        <color rgb="FFFF0000"/>
        <rFont val="Calibri"/>
        <family val="2"/>
        <scheme val="minor"/>
      </rPr>
      <t>NON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B32&gt;60</t>
    </r>
    <r>
      <rPr>
        <sz val="11"/>
        <color theme="1"/>
        <rFont val="Calibri"/>
        <family val="2"/>
        <scheme val="minor"/>
      </rPr>
      <t>);VERO;FALSO)</t>
    </r>
  </si>
  <si>
    <r>
      <t>=SE(</t>
    </r>
    <r>
      <rPr>
        <sz val="11"/>
        <color rgb="FFFF0000"/>
        <rFont val="Calibri"/>
        <family val="2"/>
        <scheme val="minor"/>
      </rPr>
      <t>NON</t>
    </r>
    <r>
      <rPr>
        <sz val="11"/>
        <color theme="1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B33="Rosso"</t>
    </r>
    <r>
      <rPr>
        <sz val="11"/>
        <color theme="1"/>
        <rFont val="Calibri"/>
        <family val="2"/>
        <scheme val="minor"/>
      </rPr>
      <t>);VERO;FALSO)</t>
    </r>
  </si>
  <si>
    <t>Funzione CONTA.SE</t>
  </si>
  <si>
    <t>=CONTA.SE(intervallo;criterio)</t>
  </si>
  <si>
    <t>intervallo: intervallo in cui cercare i valori</t>
  </si>
  <si>
    <t>criterio: condizione del valore da ricercare nell'intervallo; l'impostazione del criterio è un argomento molto flessibile in quanto possono essere applicati operatori logici, riferimenti a celle, funzioni ed utilizzare i caratetri * e ?</t>
  </si>
  <si>
    <t>Funzione SOMMA.SE</t>
  </si>
  <si>
    <t>=SOMMA.SE(intervallo;criterio;[int_somma])</t>
  </si>
  <si>
    <t>Funzione SOMMA.Più.SE</t>
  </si>
  <si>
    <t>5.</t>
  </si>
  <si>
    <t>6.</t>
  </si>
  <si>
    <t>int_somma: definisce le celle che verranno sommate se si realizza il vero della condizione definita nel criterio. Qualora l'argomento venisse omesso verranno calcolati i valori presenti nella colonna sulla quale è stato definito il criterio</t>
  </si>
  <si>
    <t>=SOMMA.SE(int_somma;int.criterio1;criterio1;int.criterio2;criterio2)</t>
  </si>
  <si>
    <t>7.</t>
  </si>
  <si>
    <t>Funzione CERCA.VERT</t>
  </si>
  <si>
    <t>=CERCA.VERT(valore;tabella_matrice;indice;[intervallo])</t>
  </si>
  <si>
    <t>valore: dato da ricercare</t>
  </si>
  <si>
    <t>tabella_matrice: area del foglio di lavoro che contiene i dati (entro cui fare la ricerca)</t>
  </si>
  <si>
    <t>indice: riferimento al numero di colonna della quale si richiede il valore voluto. (es. indice 2 restituisce il valore presente nella 2° colonna della tabella_matrice,..)</t>
  </si>
  <si>
    <t>intervallo: argomento opzionale. Si tratta di un valore logico che consente di specificare se CERCA.VERT deve trovare una corrispondenza esatta o per approssimazione</t>
  </si>
  <si>
    <t>=CERCA.X(valore;mat_ricmat_ris)</t>
  </si>
  <si>
    <t>valore: dato da ricercare (stringa, numeri o indirizzo di cella)</t>
  </si>
  <si>
    <t>mat_ric: serie di celle dove fare la ricerca</t>
  </si>
  <si>
    <t>mat_ris:serie di celle dove ottenere il valore desiderato</t>
  </si>
  <si>
    <t>cerca in un intervallo (o matrice) e restituisce il dato di una o più colonne</t>
  </si>
  <si>
    <t>MESE</t>
  </si>
  <si>
    <t>NOMINATIVO</t>
  </si>
  <si>
    <t>EURO</t>
  </si>
  <si>
    <t>aprile</t>
  </si>
  <si>
    <t>novembre</t>
  </si>
  <si>
    <t>maggio</t>
  </si>
  <si>
    <t>marzo</t>
  </si>
  <si>
    <t>giugno</t>
  </si>
  <si>
    <t>dicembre</t>
  </si>
  <si>
    <t>luglio</t>
  </si>
  <si>
    <t>gennaio</t>
  </si>
  <si>
    <t>agosto</t>
  </si>
  <si>
    <t>ottobre</t>
  </si>
  <si>
    <t>settembre</t>
  </si>
  <si>
    <t>febbraio</t>
  </si>
  <si>
    <t>Azzurri</t>
  </si>
  <si>
    <t>Bianchi</t>
  </si>
  <si>
    <t>Celesti</t>
  </si>
  <si>
    <t>Gialli</t>
  </si>
  <si>
    <t>Grigi</t>
  </si>
  <si>
    <t>Marroni</t>
  </si>
  <si>
    <t>Neri</t>
  </si>
  <si>
    <t>Rosa</t>
  </si>
  <si>
    <t>Rossi</t>
  </si>
  <si>
    <t>Verdi</t>
  </si>
  <si>
    <t>Viola</t>
  </si>
  <si>
    <t>Valore da cercare</t>
  </si>
  <si>
    <t>Risultato</t>
  </si>
  <si>
    <t>=CERCA.X(F63;C63:C74;E63:E74;"Mese non trovato")</t>
  </si>
  <si>
    <t>Possibile inserire valore da restituire nel caso in cui non ci sia una corrispondenza</t>
  </si>
  <si>
    <t>Funzione CERCA.X</t>
  </si>
  <si>
    <t>Attenzione! Nel caso di testo nella tabella inserire FALSO o 0 come intervallo se è si vuole la ricerca esatta</t>
  </si>
  <si>
    <t>RICAVO</t>
  </si>
  <si>
    <t>=CERCA.VERT(H65;C65:E76;3;0)</t>
  </si>
  <si>
    <t>Attenzione! Nel caso di tabella contenente SOLO NUMERI è possibile fare una RICERCA APPROSSIMATIVA, senza indicare intervallo finale A PATTO CHE i valori siano in ordine!</t>
  </si>
  <si>
    <t>=CERCA.VERT(H80;C79:D91;2)</t>
  </si>
  <si>
    <t>8.</t>
  </si>
  <si>
    <t>INDICE</t>
  </si>
  <si>
    <t>Restituisce il contenuto della cella indicata a partire dalla prima cella di un intervallo.</t>
  </si>
  <si>
    <t>9.</t>
  </si>
  <si>
    <t>CONFRONTA</t>
  </si>
  <si>
    <t>Restituisce il numero di riga (INDICE) contenente un determinato valore, a parte da una precisa cella</t>
  </si>
  <si>
    <t>Prodotto conteggio</t>
  </si>
  <si>
    <t>Banane</t>
  </si>
  <si>
    <t>Arance</t>
  </si>
  <si>
    <t>Mele</t>
  </si>
  <si>
    <t>Pere</t>
  </si>
  <si>
    <t>=INDICE(D100:D103;3)</t>
  </si>
  <si>
    <t>Attenzione: selezionare solo una colonna, non funziona con matrice</t>
  </si>
  <si>
    <t>=CONFRONTA(43;D101:D104;0)</t>
  </si>
  <si>
    <t>Restituisce n. riga dove si trova 43</t>
  </si>
  <si>
    <t>Appunti modulo M1.EXCEL</t>
  </si>
  <si>
    <t>Gestione dati</t>
  </si>
  <si>
    <t>Tabelle Pivot</t>
  </si>
  <si>
    <t>A cosa servono?</t>
  </si>
  <si>
    <t>Le tabella Pivot sono uno strumento di sintesi per analizzare e confrontare i dati.</t>
  </si>
  <si>
    <t>Consentono di organizzare i dati di una tabella e creare dei riepiloghi applicando delle specifiche Funzioni di calcolo quali ad esempio:</t>
  </si>
  <si>
    <t>CONTEGGI, SOMME, MEDIE E PRODOTTI</t>
  </si>
  <si>
    <t>Si chiama PIVOT perché le intestazioni di riga e colonna possono essere ruotata intorno all'area dati principale contenente i numeri per offrire diverse visualizzazioni dei dati di origine</t>
  </si>
  <si>
    <t>Come crearla?</t>
  </si>
  <si>
    <t>Selezionare una tabella, che dovrà avere TUTTE le colonne NOMINATE con nome UNIVOCO</t>
  </si>
  <si>
    <t>Come è formata?</t>
  </si>
  <si>
    <t>è presente un'interfaccia costituita da 4 aree:</t>
  </si>
  <si>
    <t>FILTRI</t>
  </si>
  <si>
    <t>VALORI: deve contenere almeno un campo da analizzare</t>
  </si>
  <si>
    <t>RIGA: definisce la struttura della tabella</t>
  </si>
  <si>
    <t>COLONNA: definisce la struttura della tabella</t>
  </si>
  <si>
    <t>Extra:</t>
  </si>
  <si>
    <t>IMPOSTAZIONI CAMPO VALORE: consente di definire come visualizzare il dato</t>
  </si>
  <si>
    <t>Analisi tabella pivot: si trova in alto a dx, consente di applicare altre formule rispetto a quelle visualizzate in valori creando dei campi calcolati, ma anche di creare filtri per grafici, sequenze temporali o generare fogli con tabelle pivot filtrate</t>
  </si>
  <si>
    <t>Attenzione! Se cambiano i dati originali bisogna aggiornare la tabella MANUALMENTE tramite il comando AGGIORNA, mentre con "CAMBIA ORIGINI DATI" si ridefinisce l'area dati selezionata inizialmente</t>
  </si>
  <si>
    <t>Domande</t>
  </si>
  <si>
    <t>Cos'è una tabella pivot?</t>
  </si>
  <si>
    <t>Domanda</t>
  </si>
  <si>
    <t>Risposta</t>
  </si>
  <si>
    <t>è una tabella che consente di organizzare e visualizzare i dati, partendo da una tabella contenente i dati di origine</t>
  </si>
  <si>
    <t>Cos'è una colonna calcolata?</t>
  </si>
  <si>
    <t>Cos'è un campo calcolato?</t>
  </si>
  <si>
    <t>Vive nel foglio dei dati e viene aggiunta ai dati origine, quindi è una formula scritta nella cella e lavora su ogni singola riga di dati della tabella originale (è ottenuta ad esempio moltiplicando i dati di due colonne, come può essere il calcolo di fatturazione mensile)</t>
  </si>
  <si>
    <t>e' una formula che vive però nel campo calcolato di una tabella pivot. Lavora sui campi della pivot quando si fa l'aggregazione</t>
  </si>
  <si>
    <t>Posso usare dei riferimenti di cella su un campo calcolato?</t>
  </si>
  <si>
    <t>NO, posso usare solo i nomi dei campi</t>
  </si>
  <si>
    <t>Un campo calcolato modifica i dati originali?</t>
  </si>
  <si>
    <t>NO</t>
  </si>
  <si>
    <t>Una colonna calcolata modifica i dati originali?</t>
  </si>
  <si>
    <t>SI</t>
  </si>
  <si>
    <t>Se dovessi inserire una funzione IF o SOMMA.SE dovrei fare una colonna o un campo calcolato?</t>
  </si>
  <si>
    <t>Colonna calcolata</t>
  </si>
  <si>
    <t>Posso usare una colonna calcolata come filtro nella pivot?</t>
  </si>
  <si>
    <t>Se creo una colonna calcolata ed elimino una pivot cosa succede?</t>
  </si>
  <si>
    <t>Nulla, la pivot viene eliminata e la colonna calcolata resta insieme ai dati di origine</t>
  </si>
  <si>
    <t>In un campo calcolato posso mettere un CERCA.X?</t>
  </si>
  <si>
    <t>NO, nel campo calcolato possono essere presenti solo formule "semplici"</t>
  </si>
  <si>
    <t>Power Pivot</t>
  </si>
  <si>
    <t>Power Query</t>
  </si>
  <si>
    <t>E' una parte della suite POWER BI per Office 365 e ne costituisce il motore ETL</t>
  </si>
  <si>
    <t>Ogni strumento di Business Intelligence ha tre funzioni principali:</t>
  </si>
  <si>
    <t>Power View/Power Map/PowerBI Desktop</t>
  </si>
  <si>
    <t>--&gt;</t>
  </si>
  <si>
    <t>ETL: importazione e trasformazione dei dati (Extract, Transform, Load)</t>
  </si>
  <si>
    <t>OLAP: strutturazione delle reazioni tra dati. (On-Line Analytical Processing) è una tecnologia per l'analisi rapida e multidimensionale di grandi volumi di dati</t>
  </si>
  <si>
    <t>Reporting</t>
  </si>
  <si>
    <t>Power Query permette di:</t>
  </si>
  <si>
    <t>- connettersi da un'ampia varietà di fonti;</t>
  </si>
  <si>
    <t>- estrarre dati in modo semplice e veloce;</t>
  </si>
  <si>
    <t>-definire una serie di step ripetibili per ripulire, filtrare, trasformare la base dati PRIMA di caricarla su excel</t>
  </si>
  <si>
    <t>Power Query è lo strumento principale in excel per ACQUISIRE E RIELABOLARE dati esterni</t>
  </si>
  <si>
    <t>Supporta numerosissime fornti dati (inclusi i servizi web)</t>
  </si>
  <si>
    <t>Consente di automatizzare numerosi passaggi manuali, con conseguente risparmio di tempo</t>
  </si>
  <si>
    <t>Consente di trasformare facilmente i dati e aggiungere calcoli e di elabolarli sulla base dati e non sulla cartella di lavoro.</t>
  </si>
  <si>
    <t>Infine, consente di estrarre e condividere la query con altri utenti</t>
  </si>
  <si>
    <t>Se sono presenti già altre query, si può attivare il riquadro da DATI--&gt;QUERY E CONNESSIONI.</t>
  </si>
  <si>
    <t>Se non sono presenti altre query, andare su DATI--&gt;RECUPERA E TRASFORMA DATI, selezionare la tipologia di file da aprire e si aprirà la finestra STRUMENTO DI NAVIGAZIONE</t>
  </si>
  <si>
    <t>Suggerimenti</t>
  </si>
  <si>
    <t>Guardare il database e verificare se:</t>
  </si>
  <si>
    <t>-sono presenti celle nulle: scrivere "null"</t>
  </si>
  <si>
    <t>-formati non corretti: impostare numero con numeri, valuta…</t>
  </si>
  <si>
    <t>- impostare riga di intestazione</t>
  </si>
  <si>
    <t>VISUALIZZA</t>
  </si>
  <si>
    <t>Barra della formula: Tutte le operazioni effettuate vengono convertite nel linguaggio M, visualizzabile nella barra della formula.</t>
  </si>
  <si>
    <t>Colonna qualità: visualizzare sopra le colonne la % dei dati con ERRORE, VUOTI O VALIDI</t>
  </si>
  <si>
    <t>Colonna distribuzione: riepiloga molte informazioni su come sono distribuiti i dati, ad esempio quante voci sono univoche, il valore massimo ecc. Si trova selezionando una colonna e cliccando su "Profilo Colonna"</t>
  </si>
  <si>
    <t>Il filtri in Power Query sono come una maschera, una volta che i dati sono caricati su excel vedo direttamente il risultato del filtro</t>
  </si>
  <si>
    <t>Cosa posso fare da Schermata Home:</t>
  </si>
  <si>
    <t>- RIMUOVI COLONNE: Rimuovere colonne non necessarie</t>
  </si>
  <si>
    <t>- MANTIENI/RIMUOVI RIGHE</t>
  </si>
  <si>
    <t>- Simbolo AZ o ZA con freccia: ordina la tabella in base a una colonna</t>
  </si>
  <si>
    <t>- DIVIDI COLONNA: divide una colonna in più colonne: ad es. se ho nome e cognome</t>
  </si>
  <si>
    <t>- SOSTITUISCI VALORI</t>
  </si>
  <si>
    <t>- USA LA PRIMA RIGA COME INTESTAZIONE</t>
  </si>
  <si>
    <t>- TIPO DI DATI: DATA: per modificare formato del dato</t>
  </si>
  <si>
    <t>Scheda Trasforma:</t>
  </si>
  <si>
    <t>- CONVERSIONE LETTERE MAIUSCOLE IN MINUSCOLE  e viceversa</t>
  </si>
  <si>
    <t>- INSERIRE PREFISSO O SUFFISSO</t>
  </si>
  <si>
    <t>- PULISCI: rimuove caratteri non stampabili</t>
  </si>
  <si>
    <t>- TAGLIO: rimuove "spazi inutili"</t>
  </si>
  <si>
    <t>Raggruppa per:</t>
  </si>
  <si>
    <t>seleziona il campo o i campi (avanzato) da raggruppare</t>
  </si>
  <si>
    <t>specifica un nome per la colonna riassuntiva</t>
  </si>
  <si>
    <t>definisce l'operazione da eseguire con il raggruppamento</t>
  </si>
  <si>
    <t>specifica su quale colonna effettuare l'operazione</t>
  </si>
  <si>
    <t>Merge di colonne: Comando che consente di unire il contenuto di due o più colonne in una nuova colonna</t>
  </si>
  <si>
    <t>COMANDI UTILI</t>
  </si>
  <si>
    <t>INTRODUZIONE</t>
  </si>
  <si>
    <t>EDITOR DI POWER QUERY</t>
  </si>
  <si>
    <t>TRASFORMA</t>
  </si>
  <si>
    <t>Estrai: trasforma la colonna estraendo solo una parte della solonna selezionata.</t>
  </si>
  <si>
    <t>10.</t>
  </si>
  <si>
    <t>COLONNA CONDIZIONALE</t>
  </si>
  <si>
    <t>Crea una nuova colonna basandosi su delle condizioni da noi indicate</t>
  </si>
  <si>
    <t>11.</t>
  </si>
  <si>
    <t>COLONNA INDICIZZATA E DUPLICA COLONNA</t>
  </si>
  <si>
    <t>12.</t>
  </si>
  <si>
    <t>QUALITA' COLONNA</t>
  </si>
  <si>
    <t>Visualizza --&gt; Anteprima dati --&gt; Qualità colonna</t>
  </si>
  <si>
    <r>
      <t xml:space="preserve">NB: I valori vuoti sono valori </t>
    </r>
    <r>
      <rPr>
        <i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 o lasciati senza carattere. E' comunque preferibile avere sempre null</t>
    </r>
  </si>
  <si>
    <t>Power Pivot è un componente aggiuntivo, che consente di implementare la modellazione dei dati in Excel.</t>
  </si>
  <si>
    <t>Permette di lavorare con più fonti di dati anche di grandi dimensioni, importarli e metterli in relazione tra loro, in modo da poterli gestire in un unico collettore e poterli rappresentare, ad es, tramite un'unica tabella pivot.</t>
  </si>
  <si>
    <t>I dati in cui si lavora in EXCEL e nella finestra di PP vengono archiviati in un database all'interno della cartella di lavoro di EXCEL e sono quindi immediatamente disponibili per tabelle e grafici Pivot e altro usato per aggregare e interagire con i dati</t>
  </si>
  <si>
    <t>RELAZIONI</t>
  </si>
  <si>
    <t>I campi in relazione devono essere dello stesso formato.</t>
  </si>
  <si>
    <t>La relazione deve essere impostata SU UN UNICO CAMPO</t>
  </si>
  <si>
    <t>Per creare la relazione è possibile utilizzare lo VISTA DIAGRAMMA</t>
  </si>
  <si>
    <t>La relazione deve essere di TIPO 1-A-MOLTI (es. Pirandello ha scritto tanti libri)</t>
  </si>
  <si>
    <t>Power Query permette di importare e pulire i dati, attraverso un unione fisica, e poi di esportarli</t>
  </si>
  <si>
    <t xml:space="preserve">Power Pivot richiede un identificatore univoco e permette/prevede link </t>
  </si>
  <si>
    <t>Prevede un report, modello di output, approccio logico, più esplorativo</t>
  </si>
  <si>
    <t>Cerca in tutta la tabella, non solo a dx come CERCA.VERT</t>
  </si>
  <si>
    <t>FILTRO</t>
  </si>
  <si>
    <t>Consente di filtrare un intervallo di dati in base a criteri definiti</t>
  </si>
  <si>
    <t>=FILTRO(matrice restituita; matrice ricerca; se non trovato)</t>
  </si>
  <si>
    <t>matrice ricerca: colonna o area dove cercare il valore</t>
  </si>
  <si>
    <t>matrice restituita: colonna contenente il calore da restituire</t>
  </si>
  <si>
    <t>se non trovato: specificare il testo/valore da restituire se non trovato</t>
  </si>
  <si>
    <t>TESTO PRIMA/DOPO</t>
  </si>
  <si>
    <t>La funzione restituisce il testo che si verifica prima/dopo di un carattere o di una stringa specificata.</t>
  </si>
  <si>
    <t>=TESTO.PRIMA (testo,delimitatore,[instance_num], [match_mode], [match_end], [if_not_found])</t>
  </si>
  <si>
    <t xml:space="preserve">testo: il testo o la cella in cui stai eseguendo la ricerca. </t>
  </si>
  <si>
    <t>delimitatore: testo che contrassegna il punto prima/dopo del quale si vuole</t>
  </si>
  <si>
    <t xml:space="preserve">match_mode:determina se la ricerca di testo fa distinzione tra maiuscole e minuscole. Di default, viene fatta distinzione Maiuscole/minuscole,(0 Maiuscole/minuscole, 1 no maiuscole e minuscole </t>
  </si>
  <si>
    <t>match_end: considera la fine del testo come un delimitatore. Per impostazione predefinita, il testo è una tra maiuscole e minuscole ( 0 Non associare il delimitatore, 1 Far corrispondere il delimitatore).</t>
  </si>
  <si>
    <t>if_not_found: Valore restituito se non viene trovata alcuna corrispondenza.</t>
  </si>
  <si>
    <t>In Power Query si può fare dividendo le colonne per % o con estrai prima o dopo delimitatore</t>
  </si>
  <si>
    <t>DIVIDI.TESTO</t>
  </si>
  <si>
    <t xml:space="preserve">Divide il contenuto di una cella in più celle. </t>
  </si>
  <si>
    <t>Come il comando TESTO IN COLONNE ma tramite una funzione</t>
  </si>
  <si>
    <t>=DIVIDI.TESTO(testo; delr; delc; su )</t>
  </si>
  <si>
    <t xml:space="preserve">testo: è una stringa o il riferimento a una cella che contiene dei valori. </t>
  </si>
  <si>
    <t xml:space="preserve">delr: è il carattere per separare la stringa in più parti su una stessa riga. </t>
  </si>
  <si>
    <t>delc: è il carattere per separare la stringa in più parti sulla stessa colonna.</t>
  </si>
  <si>
    <t>su: ti permette di ignorare gli spazi vuoti.</t>
  </si>
  <si>
    <t>SEQUENZA</t>
  </si>
  <si>
    <t xml:space="preserve">La funzione SEQUENZA consente di generare un elenco di numeri sequenziali in una matrice </t>
  </si>
  <si>
    <t xml:space="preserve">TESTO, DATA, ANNO, e OGGI per creare un elenco dinamico di mesi per una riga di intestazione, in cui la data di base sarà sempre l'anno corrente. </t>
  </si>
  <si>
    <t>=TESTO(DATA(ANNO(OGGI()),SEQUENZA(1,6),1),"mmm")</t>
  </si>
  <si>
    <t>TESTO (funzione TESTO)</t>
  </si>
  <si>
    <t>=TESTO(Valore da formattare;"Codice formato da applicare")</t>
  </si>
  <si>
    <t>DATA (funzione DATA)</t>
  </si>
  <si>
    <t>=DATA(anno;mese;giorno)</t>
  </si>
  <si>
    <t>OGGI</t>
  </si>
  <si>
    <t>=OGGI()</t>
  </si>
  <si>
    <t>ANNO</t>
  </si>
  <si>
    <t>=SEQUENZA(1;12)</t>
  </si>
  <si>
    <t xml:space="preserve">Nell'esempio seguente, viene creata una matrice alta 1 riga e larga 12 colonne </t>
  </si>
  <si>
    <t>=ANNO(OGGI())</t>
  </si>
  <si>
    <t>la riga sotto non è una tabella, ma un array dinamico, un vettore!</t>
  </si>
  <si>
    <t>utile se ho un report dinamico</t>
  </si>
  <si>
    <t>NB:il valore 1 scritto sopra indicherebbe il gg ma non avendolo inserito nella formattazione non si vede, è quasi inutile ma è obbligatorio per avviare la formula</t>
  </si>
  <si>
    <t>=TESTO(DATA(ANNO(OGGI());SEQUENZA(1;12);1);"mmm-aa")</t>
  </si>
  <si>
    <t>13.</t>
  </si>
  <si>
    <t>14.</t>
  </si>
  <si>
    <t>TESTO, DATA, ANNO, e OGGI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</si>
</sst>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122</xdr:row>
      <xdr:rowOff>0</xdr:rowOff>
    </xdr:from>
    <xdr:to>
      <xdr:col>4</xdr:col>
      <xdr:colOff>1123973</xdr:colOff>
      <xdr:row>131</xdr:row>
      <xdr:rowOff>76212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83FB33A-2DCF-DE97-6143-253C39F4B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802850"/>
          <a:ext cx="3143273" cy="1704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33</xdr:row>
      <xdr:rowOff>66675</xdr:rowOff>
    </xdr:from>
    <xdr:to>
      <xdr:col>10</xdr:col>
      <xdr:colOff>570982</xdr:colOff>
      <xdr:row>52</xdr:row>
      <xdr:rowOff>9560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E3A2C9B-CF49-9E64-D353-C092EFC8B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5676900"/>
          <a:ext cx="8190982" cy="338141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53</xdr:row>
      <xdr:rowOff>114301</xdr:rowOff>
    </xdr:from>
    <xdr:to>
      <xdr:col>8</xdr:col>
      <xdr:colOff>266906</xdr:colOff>
      <xdr:row>68</xdr:row>
      <xdr:rowOff>161926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3A59EC1-14A1-604D-5305-E1E3BFEBA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6" y="9344026"/>
          <a:ext cx="6524830" cy="27622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108</xdr:row>
      <xdr:rowOff>161925</xdr:rowOff>
    </xdr:from>
    <xdr:to>
      <xdr:col>6</xdr:col>
      <xdr:colOff>342482</xdr:colOff>
      <xdr:row>122</xdr:row>
      <xdr:rowOff>171491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D19BFE4-34A8-CD7C-C836-10FEDBDC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19707225"/>
          <a:ext cx="5447882" cy="254321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126</xdr:row>
      <xdr:rowOff>103181</xdr:rowOff>
    </xdr:from>
    <xdr:to>
      <xdr:col>6</xdr:col>
      <xdr:colOff>335223</xdr:colOff>
      <xdr:row>139</xdr:row>
      <xdr:rowOff>76200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645ED4F5-D15A-CE9E-67FC-5DB269ACB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" y="22906031"/>
          <a:ext cx="5412048" cy="232569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144</xdr:row>
      <xdr:rowOff>9525</xdr:rowOff>
    </xdr:from>
    <xdr:to>
      <xdr:col>6</xdr:col>
      <xdr:colOff>94955</xdr:colOff>
      <xdr:row>157</xdr:row>
      <xdr:rowOff>85764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0928BE07-543E-490E-7240-B8ABE6F55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1" y="26069925"/>
          <a:ext cx="5219404" cy="2428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"/>
  <sheetViews>
    <sheetView tabSelected="1" topLeftCell="A149" workbookViewId="0">
      <selection activeCell="C179" sqref="C179"/>
    </sheetView>
  </sheetViews>
  <sheetFormatPr defaultRowHeight="14.25" x14ac:dyDescent="0.45"/>
  <cols>
    <col min="1" max="1" width="2.73046875" style="6" customWidth="1"/>
    <col min="2" max="2" width="3.73046875" style="3" customWidth="1"/>
    <col min="3" max="3" width="15.3984375" style="3" bestFit="1" customWidth="1"/>
    <col min="4" max="4" width="12.796875" style="3" customWidth="1"/>
    <col min="5" max="5" width="56.06640625" style="3" customWidth="1"/>
    <col min="6" max="6" width="17.265625" style="3" bestFit="1" customWidth="1"/>
    <col min="7" max="7" width="9.06640625" style="3"/>
    <col min="8" max="8" width="15.265625" style="3" bestFit="1" customWidth="1"/>
    <col min="9" max="16384" width="9.06640625" style="3"/>
  </cols>
  <sheetData>
    <row r="1" spans="1:13" s="20" customFormat="1" x14ac:dyDescent="0.45">
      <c r="A1" s="20" t="s">
        <v>130</v>
      </c>
    </row>
    <row r="2" spans="1:13" s="6" customFormat="1" x14ac:dyDescent="0.45"/>
    <row r="3" spans="1:13" s="6" customFormat="1" x14ac:dyDescent="0.45">
      <c r="A3" s="6" t="s">
        <v>131</v>
      </c>
    </row>
    <row r="4" spans="1:13" s="12" customFormat="1" x14ac:dyDescent="0.45">
      <c r="A4" s="18"/>
      <c r="B4" s="19" t="s">
        <v>3</v>
      </c>
      <c r="D4" s="19" t="s">
        <v>4</v>
      </c>
    </row>
    <row r="5" spans="1:13" x14ac:dyDescent="0.45">
      <c r="B5" t="s">
        <v>0</v>
      </c>
      <c r="D5" s="1" t="s">
        <v>1</v>
      </c>
    </row>
    <row r="6" spans="1:13" x14ac:dyDescent="0.45">
      <c r="B6" t="s">
        <v>2</v>
      </c>
      <c r="D6" s="1" t="s">
        <v>1</v>
      </c>
    </row>
    <row r="7" spans="1:13" x14ac:dyDescent="0.45">
      <c r="B7"/>
      <c r="D7" s="1"/>
    </row>
    <row r="8" spans="1:13" x14ac:dyDescent="0.45">
      <c r="B8"/>
      <c r="D8" s="1"/>
    </row>
    <row r="9" spans="1:13" s="6" customFormat="1" x14ac:dyDescent="0.45">
      <c r="A9" s="6" t="s">
        <v>26</v>
      </c>
    </row>
    <row r="10" spans="1:13" s="6" customFormat="1" x14ac:dyDescent="0.45">
      <c r="H10" s="5"/>
      <c r="I10" s="5"/>
    </row>
    <row r="11" spans="1:13" s="6" customFormat="1" x14ac:dyDescent="0.45">
      <c r="A11" s="6" t="s">
        <v>5</v>
      </c>
      <c r="B11" s="6" t="s">
        <v>27</v>
      </c>
      <c r="H11" s="13" t="s">
        <v>17</v>
      </c>
      <c r="I11" s="13" t="s">
        <v>18</v>
      </c>
      <c r="J11" s="5" t="s">
        <v>9</v>
      </c>
      <c r="K11" s="5" t="s">
        <v>10</v>
      </c>
      <c r="L11" s="5" t="s">
        <v>11</v>
      </c>
      <c r="M11" s="5" t="s">
        <v>20</v>
      </c>
    </row>
    <row r="12" spans="1:13" x14ac:dyDescent="0.45">
      <c r="B12" s="3" t="s">
        <v>5</v>
      </c>
      <c r="C12" s="3" t="s">
        <v>9</v>
      </c>
      <c r="D12" s="3" t="s">
        <v>13</v>
      </c>
      <c r="E12" s="3" t="s">
        <v>15</v>
      </c>
      <c r="F12" s="7" t="s">
        <v>16</v>
      </c>
      <c r="H12" s="9">
        <v>3</v>
      </c>
      <c r="I12" s="9">
        <v>5</v>
      </c>
      <c r="J12" s="2" t="b">
        <f>AND(H12&gt;=1,I12&lt;10)</f>
        <v>1</v>
      </c>
      <c r="K12" s="2" t="b">
        <f>OR(H12&gt;=1,I12&lt;10)</f>
        <v>1</v>
      </c>
      <c r="L12" s="3" t="b">
        <f>_xlfn.XOR(H12&gt;=1,I12&lt;10)</f>
        <v>0</v>
      </c>
      <c r="M12" s="3" t="b">
        <f>NOT(H12&gt;=1)</f>
        <v>0</v>
      </c>
    </row>
    <row r="13" spans="1:13" x14ac:dyDescent="0.45">
      <c r="B13" s="3" t="s">
        <v>6</v>
      </c>
      <c r="C13" s="3" t="s">
        <v>10</v>
      </c>
      <c r="D13" s="3" t="s">
        <v>14</v>
      </c>
      <c r="E13" s="3" t="s">
        <v>19</v>
      </c>
      <c r="F13" s="7" t="s">
        <v>21</v>
      </c>
      <c r="H13" s="9">
        <v>3</v>
      </c>
      <c r="I13" s="10">
        <v>12</v>
      </c>
      <c r="J13" s="2" t="b">
        <f>AND(H13&gt;=1,I13&lt;10)</f>
        <v>0</v>
      </c>
      <c r="K13" s="2" t="b">
        <f>OR(H13&gt;=1,I13&lt;10)</f>
        <v>1</v>
      </c>
      <c r="L13" s="3" t="b">
        <f t="shared" ref="L13:L14" si="0">_xlfn.XOR(H13&gt;=1,I13&lt;10)</f>
        <v>1</v>
      </c>
      <c r="M13" s="11" t="s">
        <v>24</v>
      </c>
    </row>
    <row r="14" spans="1:13" ht="57" x14ac:dyDescent="0.45">
      <c r="B14" s="3" t="s">
        <v>7</v>
      </c>
      <c r="C14" s="3" t="s">
        <v>11</v>
      </c>
      <c r="E14" s="8" t="s">
        <v>23</v>
      </c>
      <c r="F14" s="7" t="s">
        <v>22</v>
      </c>
      <c r="H14" s="10">
        <v>-2</v>
      </c>
      <c r="I14" s="10">
        <v>13</v>
      </c>
      <c r="J14" s="2" t="b">
        <f>AND(H14&gt;=1,I14&lt;10)</f>
        <v>0</v>
      </c>
      <c r="K14" s="2" t="b">
        <f>OR(H14&gt;=1,I14&lt;10)</f>
        <v>0</v>
      </c>
      <c r="L14" s="3" t="b">
        <f t="shared" si="0"/>
        <v>0</v>
      </c>
      <c r="M14" s="3" t="b">
        <f t="shared" ref="M14" si="1">NOT(H14&gt;=1)</f>
        <v>1</v>
      </c>
    </row>
    <row r="15" spans="1:13" ht="28.5" x14ac:dyDescent="0.45">
      <c r="B15" s="3" t="s">
        <v>8</v>
      </c>
      <c r="C15" s="3" t="s">
        <v>12</v>
      </c>
      <c r="E15" s="8" t="s">
        <v>25</v>
      </c>
      <c r="F15" s="7" t="s">
        <v>21</v>
      </c>
      <c r="H15" s="2"/>
      <c r="I15" s="2"/>
      <c r="J15" s="2"/>
      <c r="K15" s="2"/>
    </row>
    <row r="17" spans="1:5" x14ac:dyDescent="0.45">
      <c r="A17" s="6" t="s">
        <v>6</v>
      </c>
      <c r="B17" s="6" t="s">
        <v>28</v>
      </c>
    </row>
    <row r="18" spans="1:5" x14ac:dyDescent="0.45">
      <c r="C18" s="3" t="s">
        <v>29</v>
      </c>
    </row>
    <row r="19" spans="1:5" x14ac:dyDescent="0.45">
      <c r="C19" s="7" t="s">
        <v>30</v>
      </c>
    </row>
    <row r="20" spans="1:5" x14ac:dyDescent="0.45">
      <c r="C20" s="3" t="s">
        <v>31</v>
      </c>
    </row>
    <row r="21" spans="1:5" x14ac:dyDescent="0.45">
      <c r="C21" s="3" t="s">
        <v>32</v>
      </c>
    </row>
    <row r="22" spans="1:5" x14ac:dyDescent="0.45">
      <c r="C22" s="3" t="s">
        <v>33</v>
      </c>
    </row>
    <row r="23" spans="1:5" x14ac:dyDescent="0.45">
      <c r="C23" s="3" t="s">
        <v>34</v>
      </c>
    </row>
    <row r="25" spans="1:5" x14ac:dyDescent="0.45">
      <c r="C25" s="12" t="s">
        <v>35</v>
      </c>
      <c r="D25" s="12" t="s">
        <v>36</v>
      </c>
      <c r="E25" s="12" t="s">
        <v>37</v>
      </c>
    </row>
    <row r="26" spans="1:5" x14ac:dyDescent="0.45">
      <c r="C26" s="3" t="s">
        <v>38</v>
      </c>
      <c r="D26" s="3">
        <v>5</v>
      </c>
      <c r="E26" s="3" t="str">
        <f>IF(D26&gt;=5,"SUFF","INSUFF")</f>
        <v>SUFF</v>
      </c>
    </row>
    <row r="27" spans="1:5" x14ac:dyDescent="0.45">
      <c r="C27" s="3" t="s">
        <v>39</v>
      </c>
      <c r="D27" s="3">
        <v>7</v>
      </c>
      <c r="E27" s="3" t="str">
        <f t="shared" ref="E27:E29" si="2">IF(D27&gt;=5,"SUFF","INSUFF")</f>
        <v>SUFF</v>
      </c>
    </row>
    <row r="28" spans="1:5" x14ac:dyDescent="0.45">
      <c r="C28" s="3" t="s">
        <v>40</v>
      </c>
      <c r="D28" s="3">
        <v>9</v>
      </c>
      <c r="E28" s="3" t="str">
        <f t="shared" si="2"/>
        <v>SUFF</v>
      </c>
    </row>
    <row r="29" spans="1:5" x14ac:dyDescent="0.45">
      <c r="C29" s="3" t="s">
        <v>41</v>
      </c>
      <c r="D29" s="3">
        <v>3</v>
      </c>
      <c r="E29" s="3" t="str">
        <f t="shared" si="2"/>
        <v>INSUFF</v>
      </c>
    </row>
    <row r="31" spans="1:5" x14ac:dyDescent="0.45">
      <c r="A31" s="6" t="s">
        <v>7</v>
      </c>
      <c r="B31" s="6" t="s">
        <v>42</v>
      </c>
    </row>
    <row r="32" spans="1:5" x14ac:dyDescent="0.45">
      <c r="C32" s="7" t="s">
        <v>43</v>
      </c>
    </row>
    <row r="34" spans="1:7" x14ac:dyDescent="0.45">
      <c r="C34" s="3" t="s">
        <v>44</v>
      </c>
      <c r="D34" s="3" t="s">
        <v>45</v>
      </c>
      <c r="E34" s="3" t="s">
        <v>46</v>
      </c>
      <c r="F34" s="3" t="s">
        <v>47</v>
      </c>
    </row>
    <row r="35" spans="1:7" x14ac:dyDescent="0.45">
      <c r="C35" s="9">
        <v>25</v>
      </c>
      <c r="D35" s="9">
        <v>75</v>
      </c>
      <c r="E35" s="2" t="b">
        <f>IF(AND(C35&gt;0,D35&lt;100),TRUE,FALSE)</f>
        <v>1</v>
      </c>
      <c r="F35" s="14" t="s">
        <v>50</v>
      </c>
      <c r="G35" s="2"/>
    </row>
    <row r="36" spans="1:7" x14ac:dyDescent="0.45">
      <c r="C36" s="2" t="s">
        <v>48</v>
      </c>
      <c r="D36" s="9" t="s">
        <v>49</v>
      </c>
      <c r="E36" s="2" t="b">
        <f>IF(AND(C36="Red",D36="Verde"),TRUE,FALSE)</f>
        <v>0</v>
      </c>
      <c r="F36" s="14" t="s">
        <v>51</v>
      </c>
      <c r="G36" s="2"/>
    </row>
    <row r="37" spans="1:7" x14ac:dyDescent="0.45">
      <c r="C37" s="9">
        <v>25</v>
      </c>
      <c r="D37" s="2">
        <v>75</v>
      </c>
      <c r="E37" s="2" t="b">
        <f>IF(OR(C37&gt;0,D37&lt;50),TRUE,FALSE)</f>
        <v>1</v>
      </c>
      <c r="F37" s="14" t="s">
        <v>52</v>
      </c>
      <c r="G37" s="2"/>
    </row>
    <row r="38" spans="1:7" x14ac:dyDescent="0.45">
      <c r="C38" s="2" t="s">
        <v>48</v>
      </c>
      <c r="D38" s="9" t="s">
        <v>49</v>
      </c>
      <c r="E38" s="2" t="b">
        <f>IF(OR(C38="Rosso",D38="Verde"),TRUE,FALSE)</f>
        <v>1</v>
      </c>
      <c r="F38" s="14" t="s">
        <v>53</v>
      </c>
      <c r="G38" s="2"/>
    </row>
    <row r="39" spans="1:7" x14ac:dyDescent="0.45">
      <c r="C39" s="9">
        <v>25</v>
      </c>
      <c r="D39" s="2"/>
      <c r="E39" s="2" t="b">
        <f>IF(NOT(C39&gt;60),TRUE,FALSE)</f>
        <v>1</v>
      </c>
      <c r="F39" s="14" t="s">
        <v>54</v>
      </c>
      <c r="G39" s="2"/>
    </row>
    <row r="40" spans="1:7" x14ac:dyDescent="0.45">
      <c r="C40" s="2" t="s">
        <v>48</v>
      </c>
      <c r="D40" s="2"/>
      <c r="E40" s="2" t="b">
        <f>IF(NOT(C40="Rosso"),TRUE,FALSE)</f>
        <v>1</v>
      </c>
      <c r="F40" s="14" t="s">
        <v>55</v>
      </c>
      <c r="G40" s="2"/>
    </row>
    <row r="42" spans="1:7" x14ac:dyDescent="0.45">
      <c r="A42" s="6" t="s">
        <v>8</v>
      </c>
      <c r="B42" s="6" t="s">
        <v>56</v>
      </c>
      <c r="C42" s="6"/>
    </row>
    <row r="43" spans="1:7" x14ac:dyDescent="0.45">
      <c r="C43" s="7" t="s">
        <v>57</v>
      </c>
    </row>
    <row r="44" spans="1:7" x14ac:dyDescent="0.45">
      <c r="C44" s="3" t="s">
        <v>58</v>
      </c>
    </row>
    <row r="45" spans="1:7" x14ac:dyDescent="0.45">
      <c r="C45" s="3" t="s">
        <v>59</v>
      </c>
    </row>
    <row r="47" spans="1:7" x14ac:dyDescent="0.45">
      <c r="A47" s="6" t="s">
        <v>63</v>
      </c>
      <c r="B47" s="6" t="s">
        <v>60</v>
      </c>
      <c r="C47" s="6"/>
    </row>
    <row r="48" spans="1:7" x14ac:dyDescent="0.45">
      <c r="C48" s="7" t="s">
        <v>61</v>
      </c>
    </row>
    <row r="49" spans="1:3" x14ac:dyDescent="0.45">
      <c r="C49" s="7" t="s">
        <v>65</v>
      </c>
    </row>
    <row r="51" spans="1:3" x14ac:dyDescent="0.45">
      <c r="A51" s="6" t="s">
        <v>64</v>
      </c>
      <c r="B51" s="6" t="s">
        <v>62</v>
      </c>
      <c r="C51" s="6"/>
    </row>
    <row r="52" spans="1:3" x14ac:dyDescent="0.45">
      <c r="C52" s="7" t="s">
        <v>66</v>
      </c>
    </row>
    <row r="54" spans="1:3" s="6" customFormat="1" x14ac:dyDescent="0.45">
      <c r="A54" s="6" t="s">
        <v>67</v>
      </c>
      <c r="B54" s="6" t="s">
        <v>68</v>
      </c>
    </row>
    <row r="55" spans="1:3" x14ac:dyDescent="0.45">
      <c r="C55" s="7" t="s">
        <v>69</v>
      </c>
    </row>
    <row r="56" spans="1:3" x14ac:dyDescent="0.45">
      <c r="C56" s="3" t="s">
        <v>70</v>
      </c>
    </row>
    <row r="57" spans="1:3" x14ac:dyDescent="0.45">
      <c r="C57" s="3" t="s">
        <v>71</v>
      </c>
    </row>
    <row r="58" spans="1:3" x14ac:dyDescent="0.45">
      <c r="C58" s="3" t="s">
        <v>72</v>
      </c>
    </row>
    <row r="59" spans="1:3" x14ac:dyDescent="0.45">
      <c r="C59" s="3" t="s">
        <v>73</v>
      </c>
    </row>
    <row r="61" spans="1:3" x14ac:dyDescent="0.45">
      <c r="C61" s="3" t="s">
        <v>110</v>
      </c>
    </row>
    <row r="62" spans="1:3" x14ac:dyDescent="0.45">
      <c r="C62" s="3" t="s">
        <v>113</v>
      </c>
    </row>
    <row r="63" spans="1:3" s="6" customFormat="1" x14ac:dyDescent="0.45">
      <c r="A63" s="6" t="s">
        <v>67</v>
      </c>
      <c r="B63" s="6" t="s">
        <v>109</v>
      </c>
    </row>
    <row r="64" spans="1:3" x14ac:dyDescent="0.45">
      <c r="C64" s="7" t="s">
        <v>74</v>
      </c>
    </row>
    <row r="65" spans="3:10" x14ac:dyDescent="0.45">
      <c r="C65" s="3" t="s">
        <v>75</v>
      </c>
    </row>
    <row r="66" spans="3:10" x14ac:dyDescent="0.45">
      <c r="C66" s="3" t="s">
        <v>76</v>
      </c>
    </row>
    <row r="67" spans="3:10" x14ac:dyDescent="0.45">
      <c r="C67" s="3" t="s">
        <v>77</v>
      </c>
    </row>
    <row r="69" spans="3:10" x14ac:dyDescent="0.45">
      <c r="C69" s="3" t="s">
        <v>78</v>
      </c>
    </row>
    <row r="70" spans="3:10" x14ac:dyDescent="0.45">
      <c r="C70" s="3" t="s">
        <v>108</v>
      </c>
    </row>
    <row r="72" spans="3:10" x14ac:dyDescent="0.45">
      <c r="C72" s="12" t="s">
        <v>79</v>
      </c>
      <c r="D72" s="12" t="s">
        <v>80</v>
      </c>
      <c r="E72" s="12" t="s">
        <v>81</v>
      </c>
      <c r="F72" s="12" t="s">
        <v>111</v>
      </c>
      <c r="H72" s="2" t="s">
        <v>105</v>
      </c>
      <c r="I72" s="2" t="s">
        <v>106</v>
      </c>
      <c r="J72" s="3" t="s">
        <v>47</v>
      </c>
    </row>
    <row r="73" spans="3:10" x14ac:dyDescent="0.45">
      <c r="C73" s="3" t="s">
        <v>90</v>
      </c>
      <c r="D73" s="3" t="s">
        <v>102</v>
      </c>
      <c r="E73" s="17">
        <v>900</v>
      </c>
      <c r="F73" s="16">
        <f t="shared" ref="F73:F84" si="3">E73-100</f>
        <v>800</v>
      </c>
      <c r="H73" s="2" t="s">
        <v>85</v>
      </c>
      <c r="I73" s="2">
        <f>_xlfn.XLOOKUP(H73,C73:C84,E73:E84,"Mese non trovato")</f>
        <v>400</v>
      </c>
      <c r="J73" s="7" t="s">
        <v>107</v>
      </c>
    </row>
    <row r="74" spans="3:10" x14ac:dyDescent="0.45">
      <c r="C74" s="3" t="s">
        <v>82</v>
      </c>
      <c r="D74" s="3" t="s">
        <v>94</v>
      </c>
      <c r="E74" s="17">
        <v>100</v>
      </c>
      <c r="F74" s="16">
        <f t="shared" si="3"/>
        <v>0</v>
      </c>
      <c r="I74" s="2">
        <f>VLOOKUP(H73,C73:E84,3,FALSE)</f>
        <v>400</v>
      </c>
      <c r="J74" s="7" t="s">
        <v>112</v>
      </c>
    </row>
    <row r="75" spans="3:10" x14ac:dyDescent="0.45">
      <c r="C75" s="3" t="s">
        <v>87</v>
      </c>
      <c r="D75" s="3" t="s">
        <v>99</v>
      </c>
      <c r="E75" s="17">
        <v>600</v>
      </c>
      <c r="F75" s="16">
        <f t="shared" si="3"/>
        <v>500</v>
      </c>
    </row>
    <row r="76" spans="3:10" x14ac:dyDescent="0.45">
      <c r="C76" s="3" t="s">
        <v>93</v>
      </c>
      <c r="D76" s="3" t="s">
        <v>104</v>
      </c>
      <c r="E76" s="17">
        <v>1200</v>
      </c>
      <c r="F76" s="16">
        <f t="shared" si="3"/>
        <v>1100</v>
      </c>
    </row>
    <row r="77" spans="3:10" x14ac:dyDescent="0.45">
      <c r="C77" s="3" t="s">
        <v>89</v>
      </c>
      <c r="D77" s="3" t="s">
        <v>101</v>
      </c>
      <c r="E77" s="17">
        <v>800</v>
      </c>
      <c r="F77" s="16">
        <f t="shared" si="3"/>
        <v>700</v>
      </c>
    </row>
    <row r="78" spans="3:10" x14ac:dyDescent="0.45">
      <c r="C78" s="3" t="s">
        <v>86</v>
      </c>
      <c r="D78" s="3" t="s">
        <v>98</v>
      </c>
      <c r="E78" s="17">
        <v>500</v>
      </c>
      <c r="F78" s="16">
        <f t="shared" si="3"/>
        <v>400</v>
      </c>
    </row>
    <row r="79" spans="3:10" x14ac:dyDescent="0.45">
      <c r="C79" s="3" t="s">
        <v>88</v>
      </c>
      <c r="D79" s="3" t="s">
        <v>100</v>
      </c>
      <c r="E79" s="17">
        <v>700</v>
      </c>
      <c r="F79" s="16">
        <f t="shared" si="3"/>
        <v>600</v>
      </c>
    </row>
    <row r="80" spans="3:10" x14ac:dyDescent="0.45">
      <c r="C80" s="3" t="s">
        <v>84</v>
      </c>
      <c r="D80" s="3" t="s">
        <v>96</v>
      </c>
      <c r="E80" s="17">
        <v>300</v>
      </c>
      <c r="F80" s="16">
        <f t="shared" si="3"/>
        <v>200</v>
      </c>
    </row>
    <row r="81" spans="3:10" x14ac:dyDescent="0.45">
      <c r="C81" s="3" t="s">
        <v>85</v>
      </c>
      <c r="D81" s="3" t="s">
        <v>97</v>
      </c>
      <c r="E81" s="17">
        <v>400</v>
      </c>
      <c r="F81" s="16">
        <f t="shared" si="3"/>
        <v>300</v>
      </c>
    </row>
    <row r="82" spans="3:10" x14ac:dyDescent="0.45">
      <c r="C82" s="3" t="s">
        <v>83</v>
      </c>
      <c r="D82" s="3" t="s">
        <v>95</v>
      </c>
      <c r="E82" s="17">
        <v>200</v>
      </c>
      <c r="F82" s="16">
        <f t="shared" si="3"/>
        <v>100</v>
      </c>
    </row>
    <row r="83" spans="3:10" x14ac:dyDescent="0.45">
      <c r="C83" s="3" t="s">
        <v>91</v>
      </c>
      <c r="D83" s="3" t="s">
        <v>102</v>
      </c>
      <c r="E83" s="17">
        <v>1000</v>
      </c>
      <c r="F83" s="16">
        <f t="shared" si="3"/>
        <v>900</v>
      </c>
    </row>
    <row r="84" spans="3:10" x14ac:dyDescent="0.45">
      <c r="C84" s="3" t="s">
        <v>92</v>
      </c>
      <c r="D84" s="3" t="s">
        <v>103</v>
      </c>
      <c r="E84" s="17">
        <v>1100</v>
      </c>
      <c r="F84" s="16">
        <f t="shared" si="3"/>
        <v>1000</v>
      </c>
    </row>
    <row r="86" spans="3:10" x14ac:dyDescent="0.45">
      <c r="C86" s="12" t="s">
        <v>81</v>
      </c>
      <c r="D86" s="12" t="s">
        <v>111</v>
      </c>
      <c r="H86" s="2" t="s">
        <v>105</v>
      </c>
      <c r="I86" s="2" t="s">
        <v>106</v>
      </c>
      <c r="J86" s="3" t="s">
        <v>47</v>
      </c>
    </row>
    <row r="87" spans="3:10" x14ac:dyDescent="0.45">
      <c r="C87" s="17">
        <v>100</v>
      </c>
      <c r="D87" s="16">
        <f t="shared" ref="D87:D98" si="4">C87-100</f>
        <v>0</v>
      </c>
      <c r="H87" s="3">
        <v>400</v>
      </c>
      <c r="I87" s="2">
        <f>VLOOKUP(H87,C86:D98,2)</f>
        <v>300</v>
      </c>
      <c r="J87" s="7" t="s">
        <v>114</v>
      </c>
    </row>
    <row r="88" spans="3:10" x14ac:dyDescent="0.45">
      <c r="C88" s="17">
        <v>200</v>
      </c>
      <c r="D88" s="16">
        <f t="shared" si="4"/>
        <v>100</v>
      </c>
    </row>
    <row r="89" spans="3:10" x14ac:dyDescent="0.45">
      <c r="C89" s="17">
        <v>300</v>
      </c>
      <c r="D89" s="16">
        <f t="shared" si="4"/>
        <v>200</v>
      </c>
    </row>
    <row r="90" spans="3:10" x14ac:dyDescent="0.45">
      <c r="C90" s="17">
        <v>400</v>
      </c>
      <c r="D90" s="16">
        <f t="shared" si="4"/>
        <v>300</v>
      </c>
    </row>
    <row r="91" spans="3:10" x14ac:dyDescent="0.45">
      <c r="C91" s="17">
        <v>500</v>
      </c>
      <c r="D91" s="16">
        <f t="shared" si="4"/>
        <v>400</v>
      </c>
    </row>
    <row r="92" spans="3:10" x14ac:dyDescent="0.45">
      <c r="C92" s="17">
        <v>600</v>
      </c>
      <c r="D92" s="16">
        <f t="shared" si="4"/>
        <v>500</v>
      </c>
    </row>
    <row r="93" spans="3:10" x14ac:dyDescent="0.45">
      <c r="C93" s="17">
        <v>700</v>
      </c>
      <c r="D93" s="16">
        <f t="shared" si="4"/>
        <v>600</v>
      </c>
    </row>
    <row r="94" spans="3:10" x14ac:dyDescent="0.45">
      <c r="C94" s="17">
        <v>800</v>
      </c>
      <c r="D94" s="16">
        <f t="shared" si="4"/>
        <v>700</v>
      </c>
    </row>
    <row r="95" spans="3:10" x14ac:dyDescent="0.45">
      <c r="C95" s="17">
        <v>900</v>
      </c>
      <c r="D95" s="16">
        <f t="shared" si="4"/>
        <v>800</v>
      </c>
    </row>
    <row r="96" spans="3:10" x14ac:dyDescent="0.45">
      <c r="C96" s="17">
        <v>1000</v>
      </c>
      <c r="D96" s="16">
        <f t="shared" si="4"/>
        <v>900</v>
      </c>
    </row>
    <row r="97" spans="1:10" x14ac:dyDescent="0.45">
      <c r="C97" s="17">
        <v>1100</v>
      </c>
      <c r="D97" s="16">
        <f t="shared" si="4"/>
        <v>1000</v>
      </c>
    </row>
    <row r="98" spans="1:10" x14ac:dyDescent="0.45">
      <c r="C98" s="17">
        <v>1200</v>
      </c>
      <c r="D98" s="16">
        <f t="shared" si="4"/>
        <v>1100</v>
      </c>
    </row>
    <row r="99" spans="1:10" x14ac:dyDescent="0.45">
      <c r="C99" s="17"/>
      <c r="D99" s="16"/>
    </row>
    <row r="100" spans="1:10" x14ac:dyDescent="0.45">
      <c r="C100" s="17" t="s">
        <v>246</v>
      </c>
      <c r="D100" s="16"/>
    </row>
    <row r="102" spans="1:10" s="6" customFormat="1" x14ac:dyDescent="0.45">
      <c r="A102" s="6" t="s">
        <v>115</v>
      </c>
      <c r="B102" s="6" t="s">
        <v>116</v>
      </c>
    </row>
    <row r="103" spans="1:10" x14ac:dyDescent="0.45">
      <c r="C103" s="3" t="s">
        <v>117</v>
      </c>
    </row>
    <row r="104" spans="1:10" x14ac:dyDescent="0.45">
      <c r="C104" s="3" t="s">
        <v>127</v>
      </c>
    </row>
    <row r="106" spans="1:10" s="6" customFormat="1" x14ac:dyDescent="0.45">
      <c r="A106" s="6" t="s">
        <v>118</v>
      </c>
      <c r="B106" s="6" t="s">
        <v>119</v>
      </c>
    </row>
    <row r="107" spans="1:10" x14ac:dyDescent="0.45">
      <c r="C107" s="3" t="s">
        <v>120</v>
      </c>
    </row>
    <row r="109" spans="1:10" x14ac:dyDescent="0.45">
      <c r="C109" s="3" t="s">
        <v>121</v>
      </c>
      <c r="F109" s="3" t="s">
        <v>106</v>
      </c>
      <c r="G109" s="3" t="s">
        <v>47</v>
      </c>
    </row>
    <row r="110" spans="1:10" x14ac:dyDescent="0.45">
      <c r="C110" s="3" t="s">
        <v>122</v>
      </c>
      <c r="D110" s="3">
        <v>23</v>
      </c>
      <c r="F110" s="3">
        <f>INDEX(D110:D113,3)</f>
        <v>59</v>
      </c>
      <c r="G110" s="7" t="s">
        <v>126</v>
      </c>
    </row>
    <row r="111" spans="1:10" x14ac:dyDescent="0.45">
      <c r="C111" s="3" t="s">
        <v>123</v>
      </c>
      <c r="D111" s="3">
        <v>43</v>
      </c>
      <c r="F111" s="3">
        <f>MATCH(43,D110:D113,0)</f>
        <v>2</v>
      </c>
      <c r="G111" s="7" t="s">
        <v>128</v>
      </c>
      <c r="J111" s="3" t="s">
        <v>129</v>
      </c>
    </row>
    <row r="112" spans="1:10" x14ac:dyDescent="0.45">
      <c r="C112" s="3" t="s">
        <v>124</v>
      </c>
      <c r="D112" s="3">
        <v>59</v>
      </c>
    </row>
    <row r="113" spans="1:4" x14ac:dyDescent="0.45">
      <c r="C113" s="3" t="s">
        <v>125</v>
      </c>
      <c r="D113" s="3">
        <v>56</v>
      </c>
    </row>
    <row r="115" spans="1:4" s="6" customFormat="1" x14ac:dyDescent="0.45">
      <c r="A115" s="6" t="s">
        <v>226</v>
      </c>
      <c r="B115" s="6" t="s">
        <v>247</v>
      </c>
    </row>
    <row r="116" spans="1:4" x14ac:dyDescent="0.45">
      <c r="C116" s="3" t="s">
        <v>248</v>
      </c>
    </row>
    <row r="117" spans="1:4" x14ac:dyDescent="0.45">
      <c r="C117" s="7" t="s">
        <v>249</v>
      </c>
    </row>
    <row r="119" spans="1:4" x14ac:dyDescent="0.45">
      <c r="C119" s="3" t="s">
        <v>250</v>
      </c>
    </row>
    <row r="120" spans="1:4" x14ac:dyDescent="0.45">
      <c r="C120" s="3" t="s">
        <v>251</v>
      </c>
    </row>
    <row r="121" spans="1:4" x14ac:dyDescent="0.45">
      <c r="C121" s="3" t="s">
        <v>252</v>
      </c>
    </row>
    <row r="133" spans="1:3" x14ac:dyDescent="0.45">
      <c r="A133" s="6" t="s">
        <v>229</v>
      </c>
      <c r="B133" s="6" t="s">
        <v>253</v>
      </c>
    </row>
    <row r="134" spans="1:3" x14ac:dyDescent="0.45">
      <c r="C134" s="3" t="s">
        <v>254</v>
      </c>
    </row>
    <row r="135" spans="1:3" x14ac:dyDescent="0.45">
      <c r="C135" s="7" t="s">
        <v>255</v>
      </c>
    </row>
    <row r="136" spans="1:3" x14ac:dyDescent="0.45">
      <c r="C136" s="3" t="s">
        <v>256</v>
      </c>
    </row>
    <row r="137" spans="1:3" x14ac:dyDescent="0.45">
      <c r="C137" s="3" t="s">
        <v>257</v>
      </c>
    </row>
    <row r="138" spans="1:3" x14ac:dyDescent="0.45">
      <c r="C138" s="3" t="s">
        <v>258</v>
      </c>
    </row>
    <row r="139" spans="1:3" x14ac:dyDescent="0.45">
      <c r="C139" s="3" t="s">
        <v>259</v>
      </c>
    </row>
    <row r="140" spans="1:3" x14ac:dyDescent="0.45">
      <c r="C140" s="3" t="s">
        <v>260</v>
      </c>
    </row>
    <row r="142" spans="1:3" x14ac:dyDescent="0.45">
      <c r="C142" s="3" t="s">
        <v>261</v>
      </c>
    </row>
    <row r="144" spans="1:3" x14ac:dyDescent="0.45">
      <c r="A144" s="6" t="s">
        <v>231</v>
      </c>
      <c r="B144" s="6" t="s">
        <v>262</v>
      </c>
    </row>
    <row r="145" spans="1:3" x14ac:dyDescent="0.45">
      <c r="C145" s="3" t="s">
        <v>263</v>
      </c>
    </row>
    <row r="146" spans="1:3" x14ac:dyDescent="0.45">
      <c r="C146" s="3" t="s">
        <v>264</v>
      </c>
    </row>
    <row r="147" spans="1:3" x14ac:dyDescent="0.45">
      <c r="C147" s="7" t="s">
        <v>265</v>
      </c>
    </row>
    <row r="148" spans="1:3" x14ac:dyDescent="0.45">
      <c r="C148" s="3" t="s">
        <v>266</v>
      </c>
    </row>
    <row r="149" spans="1:3" x14ac:dyDescent="0.45">
      <c r="C149" s="3" t="s">
        <v>267</v>
      </c>
    </row>
    <row r="150" spans="1:3" x14ac:dyDescent="0.45">
      <c r="C150" s="3" t="s">
        <v>268</v>
      </c>
    </row>
    <row r="151" spans="1:3" x14ac:dyDescent="0.45">
      <c r="C151" s="3" t="s">
        <v>269</v>
      </c>
    </row>
    <row r="153" spans="1:3" x14ac:dyDescent="0.45">
      <c r="A153" s="6" t="s">
        <v>288</v>
      </c>
      <c r="B153" s="6" t="s">
        <v>270</v>
      </c>
    </row>
    <row r="154" spans="1:3" x14ac:dyDescent="0.45">
      <c r="C154" s="3" t="s">
        <v>271</v>
      </c>
    </row>
    <row r="155" spans="1:3" x14ac:dyDescent="0.45">
      <c r="C155" s="3" t="s">
        <v>282</v>
      </c>
    </row>
    <row r="156" spans="1:3" x14ac:dyDescent="0.45">
      <c r="C156" s="7" t="s">
        <v>281</v>
      </c>
    </row>
    <row r="157" spans="1:3" x14ac:dyDescent="0.45">
      <c r="C157" s="7"/>
    </row>
    <row r="158" spans="1:3" x14ac:dyDescent="0.45">
      <c r="A158" s="6" t="s">
        <v>289</v>
      </c>
      <c r="B158" s="6" t="s">
        <v>290</v>
      </c>
    </row>
    <row r="159" spans="1:3" x14ac:dyDescent="0.45">
      <c r="C159" s="3" t="s">
        <v>272</v>
      </c>
    </row>
    <row r="160" spans="1:3" x14ac:dyDescent="0.45">
      <c r="C160" s="7" t="s">
        <v>273</v>
      </c>
    </row>
    <row r="161" spans="1:14" x14ac:dyDescent="0.45">
      <c r="C161" s="7"/>
    </row>
    <row r="162" spans="1:14" x14ac:dyDescent="0.45">
      <c r="C162" s="7"/>
    </row>
    <row r="163" spans="1:14" x14ac:dyDescent="0.45">
      <c r="C163" s="14" t="s">
        <v>287</v>
      </c>
    </row>
    <row r="164" spans="1:14" x14ac:dyDescent="0.45">
      <c r="C164" s="7" t="s">
        <v>284</v>
      </c>
    </row>
    <row r="165" spans="1:14" s="13" customFormat="1" x14ac:dyDescent="0.45">
      <c r="A165" s="24"/>
      <c r="C165" s="13" t="str" cm="1">
        <f t="array" aca="1" ref="C165:N165" ca="1">TEXT(DATE(YEAR(TODAY()),_xlfn.SEQUENCE(1,12),1),"mmm-aa")</f>
        <v>gen-26</v>
      </c>
      <c r="D165" s="13" t="str">
        <f ca="1"/>
        <v>feb-26</v>
      </c>
      <c r="E165" s="13" t="str">
        <f ca="1"/>
        <v>mar-26</v>
      </c>
      <c r="F165" s="13" t="str">
        <f ca="1"/>
        <v>apr-26</v>
      </c>
      <c r="G165" s="13" t="str">
        <f ca="1"/>
        <v>mag-26</v>
      </c>
      <c r="H165" s="13" t="str">
        <f ca="1"/>
        <v>giu-26</v>
      </c>
      <c r="I165" s="13" t="str">
        <f ca="1"/>
        <v>lug-26</v>
      </c>
      <c r="J165" s="13" t="str">
        <f ca="1"/>
        <v>ago-26</v>
      </c>
      <c r="K165" s="13" t="str">
        <f ca="1"/>
        <v>set-26</v>
      </c>
      <c r="L165" s="13" t="str">
        <f ca="1"/>
        <v>ott-26</v>
      </c>
      <c r="M165" s="13" t="str">
        <f ca="1"/>
        <v>nov-26</v>
      </c>
      <c r="N165" s="13" t="str">
        <f ca="1"/>
        <v>dic-26</v>
      </c>
    </row>
    <row r="166" spans="1:14" s="13" customFormat="1" x14ac:dyDescent="0.45">
      <c r="A166" s="24"/>
      <c r="C166" s="13" cm="1">
        <f t="array" ref="C166:N166">_xlfn.SEQUENCE(1,12)</f>
        <v>1</v>
      </c>
      <c r="D166" s="13">
        <v>2</v>
      </c>
      <c r="E166" s="13">
        <v>3</v>
      </c>
      <c r="F166" s="13">
        <v>4</v>
      </c>
      <c r="G166" s="13">
        <v>5</v>
      </c>
      <c r="H166" s="13">
        <v>6</v>
      </c>
      <c r="I166" s="13">
        <v>7</v>
      </c>
      <c r="J166" s="13">
        <v>8</v>
      </c>
      <c r="K166" s="13">
        <v>9</v>
      </c>
      <c r="L166" s="13">
        <v>10</v>
      </c>
      <c r="M166" s="13">
        <v>11</v>
      </c>
      <c r="N166" s="13">
        <v>12</v>
      </c>
    </row>
    <row r="167" spans="1:14" s="2" customFormat="1" x14ac:dyDescent="0.45">
      <c r="A167" s="5"/>
      <c r="C167" s="15" t="s">
        <v>285</v>
      </c>
    </row>
    <row r="168" spans="1:14" s="2" customFormat="1" x14ac:dyDescent="0.45">
      <c r="A168" s="5"/>
      <c r="C168" s="15" t="s">
        <v>286</v>
      </c>
    </row>
    <row r="169" spans="1:14" s="2" customFormat="1" x14ac:dyDescent="0.45">
      <c r="A169" s="5"/>
    </row>
    <row r="170" spans="1:14" x14ac:dyDescent="0.45">
      <c r="C170" s="3" t="s">
        <v>274</v>
      </c>
    </row>
    <row r="171" spans="1:14" x14ac:dyDescent="0.45">
      <c r="C171" s="7" t="s">
        <v>275</v>
      </c>
    </row>
    <row r="173" spans="1:14" x14ac:dyDescent="0.45">
      <c r="C173" s="3" t="s">
        <v>276</v>
      </c>
    </row>
    <row r="174" spans="1:14" x14ac:dyDescent="0.45">
      <c r="C174" s="7" t="s">
        <v>277</v>
      </c>
    </row>
    <row r="176" spans="1:14" x14ac:dyDescent="0.45">
      <c r="C176" s="23">
        <f ca="1">TODAY()</f>
        <v>46037</v>
      </c>
      <c r="D176" s="3" t="s">
        <v>278</v>
      </c>
      <c r="E176" s="7" t="s">
        <v>279</v>
      </c>
    </row>
    <row r="177" spans="3:5" x14ac:dyDescent="0.45">
      <c r="C177" s="3">
        <f ca="1">YEAR(TODAY())</f>
        <v>2026</v>
      </c>
      <c r="D177" s="3" t="s">
        <v>280</v>
      </c>
      <c r="E177" s="7" t="s">
        <v>283</v>
      </c>
    </row>
  </sheetData>
  <autoFilter ref="C72:F72" xr:uid="{00000000-0001-0000-0000-000000000000}">
    <sortState xmlns:xlrd2="http://schemas.microsoft.com/office/spreadsheetml/2017/richdata2" ref="C73:F84">
      <sortCondition ref="C72"/>
    </sortState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F261-4D70-475B-9379-4ED8DD10EC29}">
  <dimension ref="A1:B25"/>
  <sheetViews>
    <sheetView workbookViewId="0">
      <selection sqref="A1:XFD3"/>
    </sheetView>
  </sheetViews>
  <sheetFormatPr defaultRowHeight="14.25" x14ac:dyDescent="0.45"/>
  <cols>
    <col min="1" max="1" width="2.19921875" style="6" customWidth="1"/>
    <col min="2" max="2" width="3.73046875" style="3" customWidth="1"/>
    <col min="3" max="3" width="15.3984375" style="3" bestFit="1" customWidth="1"/>
    <col min="4" max="4" width="12.796875" style="3" customWidth="1"/>
    <col min="5" max="5" width="56.06640625" style="3" bestFit="1" customWidth="1"/>
    <col min="6" max="6" width="17.265625" style="3" bestFit="1" customWidth="1"/>
    <col min="7" max="7" width="9.06640625" style="3"/>
    <col min="8" max="8" width="15.265625" style="3" bestFit="1" customWidth="1"/>
    <col min="9" max="16384" width="9.06640625" style="3"/>
  </cols>
  <sheetData>
    <row r="1" spans="1:2" s="20" customFormat="1" x14ac:dyDescent="0.45">
      <c r="A1" s="20" t="s">
        <v>130</v>
      </c>
    </row>
    <row r="2" spans="1:2" s="6" customFormat="1" x14ac:dyDescent="0.45"/>
    <row r="3" spans="1:2" s="6" customFormat="1" x14ac:dyDescent="0.45">
      <c r="A3" s="6" t="s">
        <v>132</v>
      </c>
    </row>
    <row r="4" spans="1:2" x14ac:dyDescent="0.45">
      <c r="B4" s="3" t="s">
        <v>133</v>
      </c>
    </row>
    <row r="5" spans="1:2" x14ac:dyDescent="0.45">
      <c r="B5" s="3" t="s">
        <v>134</v>
      </c>
    </row>
    <row r="6" spans="1:2" x14ac:dyDescent="0.45">
      <c r="B6" s="3" t="s">
        <v>135</v>
      </c>
    </row>
    <row r="7" spans="1:2" x14ac:dyDescent="0.45">
      <c r="B7" s="3" t="s">
        <v>136</v>
      </c>
    </row>
    <row r="9" spans="1:2" x14ac:dyDescent="0.45">
      <c r="B9" s="3" t="s">
        <v>137</v>
      </c>
    </row>
    <row r="11" spans="1:2" x14ac:dyDescent="0.45">
      <c r="B11" s="3" t="s">
        <v>138</v>
      </c>
    </row>
    <row r="12" spans="1:2" x14ac:dyDescent="0.45">
      <c r="B12" s="3" t="s">
        <v>139</v>
      </c>
    </row>
    <row r="14" spans="1:2" x14ac:dyDescent="0.45">
      <c r="B14" s="3" t="s">
        <v>140</v>
      </c>
    </row>
    <row r="15" spans="1:2" x14ac:dyDescent="0.45">
      <c r="B15" s="3" t="s">
        <v>141</v>
      </c>
    </row>
    <row r="16" spans="1:2" x14ac:dyDescent="0.45">
      <c r="B16" s="3" t="s">
        <v>144</v>
      </c>
    </row>
    <row r="17" spans="2:2" x14ac:dyDescent="0.45">
      <c r="B17" s="3" t="s">
        <v>145</v>
      </c>
    </row>
    <row r="18" spans="2:2" x14ac:dyDescent="0.45">
      <c r="B18" s="3" t="s">
        <v>142</v>
      </c>
    </row>
    <row r="19" spans="2:2" x14ac:dyDescent="0.45">
      <c r="B19" s="3" t="s">
        <v>143</v>
      </c>
    </row>
    <row r="21" spans="2:2" x14ac:dyDescent="0.45">
      <c r="B21" s="3" t="s">
        <v>146</v>
      </c>
    </row>
    <row r="22" spans="2:2" x14ac:dyDescent="0.45">
      <c r="B22" s="3" t="s">
        <v>147</v>
      </c>
    </row>
    <row r="23" spans="2:2" x14ac:dyDescent="0.45">
      <c r="B23" s="3" t="s">
        <v>148</v>
      </c>
    </row>
    <row r="25" spans="2:2" x14ac:dyDescent="0.45">
      <c r="B25" s="3" t="s">
        <v>149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F552-F6C4-425B-A36C-6A1A5BD39C48}">
  <dimension ref="A1:D164"/>
  <sheetViews>
    <sheetView topLeftCell="A156" workbookViewId="0">
      <selection activeCell="B165" sqref="B165"/>
    </sheetView>
  </sheetViews>
  <sheetFormatPr defaultRowHeight="14.25" x14ac:dyDescent="0.45"/>
  <cols>
    <col min="1" max="1" width="3.265625" customWidth="1"/>
    <col min="2" max="2" width="36.06640625" customWidth="1"/>
  </cols>
  <sheetData>
    <row r="1" spans="1:4" s="20" customFormat="1" x14ac:dyDescent="0.45">
      <c r="A1" s="20" t="s">
        <v>130</v>
      </c>
    </row>
    <row r="2" spans="1:4" s="6" customFormat="1" x14ac:dyDescent="0.45"/>
    <row r="3" spans="1:4" s="6" customFormat="1" x14ac:dyDescent="0.45">
      <c r="A3" s="6" t="s">
        <v>173</v>
      </c>
    </row>
    <row r="4" spans="1:4" x14ac:dyDescent="0.45">
      <c r="A4" t="s">
        <v>5</v>
      </c>
      <c r="B4" s="4" t="s">
        <v>222</v>
      </c>
    </row>
    <row r="6" spans="1:4" x14ac:dyDescent="0.45">
      <c r="B6" t="s">
        <v>174</v>
      </c>
    </row>
    <row r="8" spans="1:4" x14ac:dyDescent="0.45">
      <c r="B8" t="s">
        <v>175</v>
      </c>
    </row>
    <row r="9" spans="1:4" x14ac:dyDescent="0.45">
      <c r="B9" t="s">
        <v>173</v>
      </c>
      <c r="C9" s="11" t="s">
        <v>177</v>
      </c>
      <c r="D9" t="s">
        <v>178</v>
      </c>
    </row>
    <row r="10" spans="1:4" x14ac:dyDescent="0.45">
      <c r="B10" t="s">
        <v>172</v>
      </c>
      <c r="C10" s="11" t="s">
        <v>177</v>
      </c>
      <c r="D10" t="s">
        <v>179</v>
      </c>
    </row>
    <row r="11" spans="1:4" x14ac:dyDescent="0.45">
      <c r="B11" t="s">
        <v>176</v>
      </c>
      <c r="C11" s="11" t="s">
        <v>177</v>
      </c>
      <c r="D11" t="s">
        <v>180</v>
      </c>
    </row>
    <row r="13" spans="1:4" x14ac:dyDescent="0.45">
      <c r="B13" t="s">
        <v>181</v>
      </c>
    </row>
    <row r="14" spans="1:4" x14ac:dyDescent="0.45">
      <c r="B14" s="1" t="s">
        <v>182</v>
      </c>
    </row>
    <row r="15" spans="1:4" x14ac:dyDescent="0.45">
      <c r="B15" s="1" t="s">
        <v>183</v>
      </c>
    </row>
    <row r="16" spans="1:4" x14ac:dyDescent="0.45">
      <c r="B16" s="1" t="s">
        <v>184</v>
      </c>
    </row>
    <row r="18" spans="1:2" x14ac:dyDescent="0.45">
      <c r="B18" t="s">
        <v>185</v>
      </c>
    </row>
    <row r="19" spans="1:2" x14ac:dyDescent="0.45">
      <c r="B19" t="s">
        <v>186</v>
      </c>
    </row>
    <row r="20" spans="1:2" x14ac:dyDescent="0.45">
      <c r="B20" t="s">
        <v>187</v>
      </c>
    </row>
    <row r="21" spans="1:2" x14ac:dyDescent="0.45">
      <c r="B21" t="s">
        <v>188</v>
      </c>
    </row>
    <row r="22" spans="1:2" x14ac:dyDescent="0.45">
      <c r="B22" t="s">
        <v>189</v>
      </c>
    </row>
    <row r="24" spans="1:2" x14ac:dyDescent="0.45">
      <c r="B24" t="s">
        <v>190</v>
      </c>
    </row>
    <row r="25" spans="1:2" x14ac:dyDescent="0.45">
      <c r="B25" t="s">
        <v>191</v>
      </c>
    </row>
    <row r="27" spans="1:2" x14ac:dyDescent="0.45">
      <c r="A27" s="4" t="s">
        <v>6</v>
      </c>
      <c r="B27" s="4" t="s">
        <v>192</v>
      </c>
    </row>
    <row r="28" spans="1:2" x14ac:dyDescent="0.45">
      <c r="B28" t="s">
        <v>193</v>
      </c>
    </row>
    <row r="29" spans="1:2" x14ac:dyDescent="0.45">
      <c r="B29" s="1" t="s">
        <v>194</v>
      </c>
    </row>
    <row r="30" spans="1:2" x14ac:dyDescent="0.45">
      <c r="B30" s="1" t="s">
        <v>195</v>
      </c>
    </row>
    <row r="31" spans="1:2" x14ac:dyDescent="0.45">
      <c r="B31" s="1" t="s">
        <v>196</v>
      </c>
    </row>
    <row r="33" spans="1:2" s="4" customFormat="1" x14ac:dyDescent="0.45">
      <c r="A33" s="4" t="s">
        <v>7</v>
      </c>
      <c r="B33" s="4" t="s">
        <v>223</v>
      </c>
    </row>
    <row r="71" spans="1:2" x14ac:dyDescent="0.45">
      <c r="A71" s="4" t="s">
        <v>8</v>
      </c>
      <c r="B71" s="4" t="s">
        <v>197</v>
      </c>
    </row>
    <row r="72" spans="1:2" x14ac:dyDescent="0.45">
      <c r="B72" t="s">
        <v>198</v>
      </c>
    </row>
    <row r="73" spans="1:2" x14ac:dyDescent="0.45">
      <c r="B73" t="s">
        <v>199</v>
      </c>
    </row>
    <row r="74" spans="1:2" x14ac:dyDescent="0.45">
      <c r="B74" t="s">
        <v>200</v>
      </c>
    </row>
    <row r="77" spans="1:2" x14ac:dyDescent="0.45">
      <c r="A77" s="4" t="s">
        <v>63</v>
      </c>
      <c r="B77" s="4" t="s">
        <v>142</v>
      </c>
    </row>
    <row r="78" spans="1:2" x14ac:dyDescent="0.45">
      <c r="B78" t="s">
        <v>201</v>
      </c>
    </row>
    <row r="80" spans="1:2" x14ac:dyDescent="0.45">
      <c r="A80" t="s">
        <v>64</v>
      </c>
      <c r="B80" s="4" t="s">
        <v>202</v>
      </c>
    </row>
    <row r="81" spans="1:2" x14ac:dyDescent="0.45">
      <c r="B81" s="1" t="s">
        <v>203</v>
      </c>
    </row>
    <row r="82" spans="1:2" x14ac:dyDescent="0.45">
      <c r="B82" s="1" t="s">
        <v>204</v>
      </c>
    </row>
    <row r="83" spans="1:2" x14ac:dyDescent="0.45">
      <c r="B83" s="1" t="s">
        <v>205</v>
      </c>
    </row>
    <row r="84" spans="1:2" x14ac:dyDescent="0.45">
      <c r="B84" s="1" t="s">
        <v>206</v>
      </c>
    </row>
    <row r="85" spans="1:2" x14ac:dyDescent="0.45">
      <c r="B85" s="1" t="s">
        <v>207</v>
      </c>
    </row>
    <row r="86" spans="1:2" x14ac:dyDescent="0.45">
      <c r="B86" s="1" t="s">
        <v>208</v>
      </c>
    </row>
    <row r="87" spans="1:2" x14ac:dyDescent="0.45">
      <c r="B87" s="1" t="s">
        <v>209</v>
      </c>
    </row>
    <row r="88" spans="1:2" x14ac:dyDescent="0.45">
      <c r="B88" s="1"/>
    </row>
    <row r="89" spans="1:2" x14ac:dyDescent="0.45">
      <c r="B89" s="1"/>
    </row>
    <row r="90" spans="1:2" s="4" customFormat="1" x14ac:dyDescent="0.45">
      <c r="A90" s="4" t="s">
        <v>67</v>
      </c>
      <c r="B90" s="4" t="s">
        <v>224</v>
      </c>
    </row>
    <row r="91" spans="1:2" x14ac:dyDescent="0.45">
      <c r="B91" t="s">
        <v>210</v>
      </c>
    </row>
    <row r="92" spans="1:2" x14ac:dyDescent="0.45">
      <c r="B92" s="1" t="s">
        <v>211</v>
      </c>
    </row>
    <row r="93" spans="1:2" x14ac:dyDescent="0.45">
      <c r="B93" s="1" t="s">
        <v>213</v>
      </c>
    </row>
    <row r="94" spans="1:2" x14ac:dyDescent="0.45">
      <c r="B94" s="1" t="s">
        <v>214</v>
      </c>
    </row>
    <row r="95" spans="1:2" x14ac:dyDescent="0.45">
      <c r="B95" s="1" t="s">
        <v>212</v>
      </c>
    </row>
    <row r="97" spans="1:2" s="4" customFormat="1" x14ac:dyDescent="0.45">
      <c r="A97" s="4" t="s">
        <v>115</v>
      </c>
      <c r="B97" s="4" t="s">
        <v>215</v>
      </c>
    </row>
    <row r="98" spans="1:2" x14ac:dyDescent="0.45">
      <c r="B98" t="s">
        <v>216</v>
      </c>
    </row>
    <row r="99" spans="1:2" x14ac:dyDescent="0.45">
      <c r="B99" t="s">
        <v>217</v>
      </c>
    </row>
    <row r="100" spans="1:2" x14ac:dyDescent="0.45">
      <c r="B100" t="s">
        <v>218</v>
      </c>
    </row>
    <row r="101" spans="1:2" x14ac:dyDescent="0.45">
      <c r="B101" t="s">
        <v>219</v>
      </c>
    </row>
    <row r="103" spans="1:2" s="4" customFormat="1" x14ac:dyDescent="0.45">
      <c r="A103" s="4" t="s">
        <v>118</v>
      </c>
      <c r="B103" s="4" t="s">
        <v>221</v>
      </c>
    </row>
    <row r="104" spans="1:2" x14ac:dyDescent="0.45">
      <c r="B104" t="s">
        <v>220</v>
      </c>
    </row>
    <row r="105" spans="1:2" x14ac:dyDescent="0.45">
      <c r="B105" t="s">
        <v>225</v>
      </c>
    </row>
    <row r="107" spans="1:2" x14ac:dyDescent="0.45">
      <c r="A107" s="4" t="s">
        <v>226</v>
      </c>
      <c r="B107" s="4" t="s">
        <v>227</v>
      </c>
    </row>
    <row r="108" spans="1:2" x14ac:dyDescent="0.45">
      <c r="A108" s="4"/>
      <c r="B108" t="s">
        <v>228</v>
      </c>
    </row>
    <row r="125" spans="1:2" x14ac:dyDescent="0.45">
      <c r="A125" s="4" t="s">
        <v>229</v>
      </c>
      <c r="B125" s="4" t="s">
        <v>230</v>
      </c>
    </row>
    <row r="142" spans="1:2" x14ac:dyDescent="0.45">
      <c r="A142" s="4" t="s">
        <v>231</v>
      </c>
      <c r="B142" s="4" t="s">
        <v>232</v>
      </c>
    </row>
    <row r="143" spans="1:2" x14ac:dyDescent="0.45">
      <c r="B143" t="s">
        <v>233</v>
      </c>
    </row>
    <row r="160" spans="2:2" x14ac:dyDescent="0.45">
      <c r="B160" t="s">
        <v>234</v>
      </c>
    </row>
    <row r="164" spans="2:2" x14ac:dyDescent="0.45">
      <c r="B164" t="s">
        <v>243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7CAC-6AF2-4BED-9B47-2FA4EA0FCBB1}">
  <dimension ref="A1:B18"/>
  <sheetViews>
    <sheetView workbookViewId="0">
      <selection activeCell="B19" sqref="B19"/>
    </sheetView>
  </sheetViews>
  <sheetFormatPr defaultRowHeight="14.25" x14ac:dyDescent="0.45"/>
  <cols>
    <col min="1" max="1" width="3.06640625" customWidth="1"/>
  </cols>
  <sheetData>
    <row r="1" spans="1:2" s="20" customFormat="1" x14ac:dyDescent="0.45">
      <c r="A1" s="20" t="s">
        <v>130</v>
      </c>
    </row>
    <row r="2" spans="1:2" s="6" customFormat="1" x14ac:dyDescent="0.45"/>
    <row r="3" spans="1:2" s="6" customFormat="1" x14ac:dyDescent="0.45">
      <c r="A3" s="6" t="s">
        <v>172</v>
      </c>
    </row>
    <row r="4" spans="1:2" x14ac:dyDescent="0.45">
      <c r="B4" t="s">
        <v>235</v>
      </c>
    </row>
    <row r="5" spans="1:2" x14ac:dyDescent="0.45">
      <c r="B5" t="s">
        <v>236</v>
      </c>
    </row>
    <row r="7" spans="1:2" x14ac:dyDescent="0.45">
      <c r="B7" t="s">
        <v>237</v>
      </c>
    </row>
    <row r="10" spans="1:2" x14ac:dyDescent="0.45">
      <c r="A10" s="4" t="s">
        <v>5</v>
      </c>
      <c r="B10" s="4" t="s">
        <v>238</v>
      </c>
    </row>
    <row r="11" spans="1:2" x14ac:dyDescent="0.45">
      <c r="B11" t="s">
        <v>239</v>
      </c>
    </row>
    <row r="12" spans="1:2" x14ac:dyDescent="0.45">
      <c r="B12" t="s">
        <v>240</v>
      </c>
    </row>
    <row r="13" spans="1:2" x14ac:dyDescent="0.45">
      <c r="B13" t="s">
        <v>242</v>
      </c>
    </row>
    <row r="15" spans="1:2" x14ac:dyDescent="0.45">
      <c r="B15" t="s">
        <v>241</v>
      </c>
    </row>
    <row r="17" spans="2:2" x14ac:dyDescent="0.45">
      <c r="B17" t="s">
        <v>244</v>
      </c>
    </row>
    <row r="18" spans="2:2" x14ac:dyDescent="0.45">
      <c r="B18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4334-0C24-4058-958D-B0916C68EA4B}">
  <dimension ref="A1:Q29"/>
  <sheetViews>
    <sheetView workbookViewId="0">
      <selection activeCell="C13" sqref="C13"/>
    </sheetView>
  </sheetViews>
  <sheetFormatPr defaultRowHeight="14.25" x14ac:dyDescent="0.45"/>
  <cols>
    <col min="1" max="1" width="4.9296875" style="2" customWidth="1"/>
    <col min="2" max="2" width="80.86328125" style="8" customWidth="1"/>
    <col min="3" max="3" width="124.1328125" style="8" customWidth="1"/>
    <col min="4" max="17" width="9.06640625" style="3"/>
    <col min="18" max="16384" width="9.06640625" style="2"/>
  </cols>
  <sheetData>
    <row r="1" spans="1:17" s="15" customFormat="1" x14ac:dyDescent="0.45">
      <c r="A1" s="21" t="s">
        <v>150</v>
      </c>
      <c r="B1" s="8"/>
      <c r="C1" s="8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3" customFormat="1" x14ac:dyDescent="0.45">
      <c r="B2" s="22" t="s">
        <v>152</v>
      </c>
      <c r="C2" s="22" t="s">
        <v>153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45">
      <c r="A3" s="2">
        <v>1</v>
      </c>
      <c r="B3" s="8" t="s">
        <v>151</v>
      </c>
      <c r="C3" s="8" t="s">
        <v>154</v>
      </c>
    </row>
    <row r="4" spans="1:17" ht="28.5" x14ac:dyDescent="0.45">
      <c r="A4" s="2">
        <v>2</v>
      </c>
      <c r="B4" s="8" t="s">
        <v>155</v>
      </c>
      <c r="C4" s="8" t="s">
        <v>157</v>
      </c>
    </row>
    <row r="5" spans="1:17" x14ac:dyDescent="0.45">
      <c r="A5" s="2">
        <v>3</v>
      </c>
      <c r="B5" s="8" t="s">
        <v>156</v>
      </c>
      <c r="C5" s="8" t="s">
        <v>158</v>
      </c>
    </row>
    <row r="6" spans="1:17" x14ac:dyDescent="0.45">
      <c r="A6" s="2">
        <v>4</v>
      </c>
      <c r="B6" s="8" t="s">
        <v>159</v>
      </c>
      <c r="C6" s="8" t="s">
        <v>160</v>
      </c>
    </row>
    <row r="7" spans="1:17" x14ac:dyDescent="0.45">
      <c r="A7" s="2">
        <v>5</v>
      </c>
      <c r="B7" s="8" t="s">
        <v>161</v>
      </c>
      <c r="C7" s="8" t="s">
        <v>162</v>
      </c>
    </row>
    <row r="8" spans="1:17" x14ac:dyDescent="0.45">
      <c r="A8" s="2">
        <v>6</v>
      </c>
      <c r="B8" s="8" t="s">
        <v>163</v>
      </c>
      <c r="C8" s="8" t="s">
        <v>164</v>
      </c>
    </row>
    <row r="9" spans="1:17" x14ac:dyDescent="0.45">
      <c r="A9" s="2">
        <v>7</v>
      </c>
      <c r="B9" s="8" t="s">
        <v>165</v>
      </c>
      <c r="C9" s="8" t="s">
        <v>166</v>
      </c>
    </row>
    <row r="10" spans="1:17" x14ac:dyDescent="0.45">
      <c r="A10" s="2">
        <v>8</v>
      </c>
      <c r="B10" s="8" t="s">
        <v>167</v>
      </c>
      <c r="C10" s="8" t="s">
        <v>164</v>
      </c>
    </row>
    <row r="11" spans="1:17" x14ac:dyDescent="0.45">
      <c r="A11" s="2">
        <v>9</v>
      </c>
      <c r="B11" s="8" t="s">
        <v>168</v>
      </c>
      <c r="C11" s="8" t="s">
        <v>169</v>
      </c>
    </row>
    <row r="12" spans="1:17" x14ac:dyDescent="0.45">
      <c r="A12" s="2">
        <v>10</v>
      </c>
      <c r="B12" s="8" t="s">
        <v>170</v>
      </c>
      <c r="C12" s="8" t="s">
        <v>171</v>
      </c>
    </row>
    <row r="13" spans="1:17" x14ac:dyDescent="0.45">
      <c r="A13" s="2">
        <v>11</v>
      </c>
    </row>
    <row r="14" spans="1:17" x14ac:dyDescent="0.45">
      <c r="A14" s="2">
        <v>12</v>
      </c>
    </row>
    <row r="15" spans="1:17" x14ac:dyDescent="0.45">
      <c r="A15" s="2">
        <v>13</v>
      </c>
    </row>
    <row r="16" spans="1:17" x14ac:dyDescent="0.45">
      <c r="A16" s="2">
        <v>14</v>
      </c>
    </row>
    <row r="17" spans="1:1" x14ac:dyDescent="0.45">
      <c r="A17" s="2">
        <v>15</v>
      </c>
    </row>
    <row r="18" spans="1:1" x14ac:dyDescent="0.45">
      <c r="A18" s="2">
        <v>16</v>
      </c>
    </row>
    <row r="19" spans="1:1" x14ac:dyDescent="0.45">
      <c r="A19" s="2">
        <v>17</v>
      </c>
    </row>
    <row r="20" spans="1:1" x14ac:dyDescent="0.45">
      <c r="A20" s="2">
        <v>18</v>
      </c>
    </row>
    <row r="21" spans="1:1" x14ac:dyDescent="0.45">
      <c r="A21" s="2">
        <v>19</v>
      </c>
    </row>
    <row r="22" spans="1:1" x14ac:dyDescent="0.45">
      <c r="A22" s="2">
        <v>20</v>
      </c>
    </row>
    <row r="23" spans="1:1" x14ac:dyDescent="0.45">
      <c r="A23" s="2">
        <v>21</v>
      </c>
    </row>
    <row r="24" spans="1:1" x14ac:dyDescent="0.45">
      <c r="A24" s="2">
        <v>22</v>
      </c>
    </row>
    <row r="25" spans="1:1" x14ac:dyDescent="0.45">
      <c r="A25" s="2">
        <v>23</v>
      </c>
    </row>
    <row r="26" spans="1:1" x14ac:dyDescent="0.45">
      <c r="A26" s="2">
        <v>24</v>
      </c>
    </row>
    <row r="27" spans="1:1" x14ac:dyDescent="0.45">
      <c r="A27" s="2">
        <v>25</v>
      </c>
    </row>
    <row r="28" spans="1:1" x14ac:dyDescent="0.45">
      <c r="A28" s="2">
        <v>26</v>
      </c>
    </row>
    <row r="29" spans="1:1" x14ac:dyDescent="0.45">
      <c r="A29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Funzioni</vt:lpstr>
      <vt:lpstr>Tabelle Pivot</vt:lpstr>
      <vt:lpstr>Power Query</vt:lpstr>
      <vt:lpstr>Power Pivot</vt:lpstr>
      <vt:lpstr>Domande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 Marras</dc:creator>
  <cp:lastModifiedBy>Susanna Marras</cp:lastModifiedBy>
  <cp:lastPrinted>2026-01-15T10:15:48Z</cp:lastPrinted>
  <dcterms:created xsi:type="dcterms:W3CDTF">2015-06-05T18:19:34Z</dcterms:created>
  <dcterms:modified xsi:type="dcterms:W3CDTF">2026-01-15T19:12:42Z</dcterms:modified>
</cp:coreProperties>
</file>