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cia\Desktop\IO\"/>
    </mc:Choice>
  </mc:AlternateContent>
  <bookViews>
    <workbookView xWindow="0" yWindow="0" windowWidth="21600" windowHeight="9600" activeTab="1"/>
  </bookViews>
  <sheets>
    <sheet name="Gráfico1" sheetId="3" r:id="rId1"/>
    <sheet name="Hoja1" sheetId="1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E4" i="2"/>
  <c r="C4" i="2"/>
  <c r="C7" i="2" s="1"/>
  <c r="G18" i="1"/>
  <c r="C25" i="1"/>
  <c r="D25" i="1"/>
  <c r="E25" i="1"/>
  <c r="F25" i="1"/>
  <c r="G25" i="1"/>
  <c r="C24" i="1"/>
  <c r="D24" i="1"/>
  <c r="E24" i="1"/>
  <c r="F24" i="1"/>
  <c r="G24" i="1"/>
  <c r="C23" i="1"/>
  <c r="D23" i="1"/>
  <c r="E23" i="1"/>
  <c r="F23" i="1"/>
  <c r="G23" i="1"/>
  <c r="C22" i="1"/>
  <c r="D22" i="1"/>
  <c r="E22" i="1"/>
  <c r="F22" i="1"/>
  <c r="G22" i="1"/>
  <c r="C21" i="1"/>
  <c r="D21" i="1"/>
  <c r="E21" i="1"/>
  <c r="F21" i="1"/>
  <c r="G21" i="1"/>
  <c r="C18" i="1"/>
  <c r="D18" i="1"/>
  <c r="E18" i="1"/>
  <c r="F18" i="1"/>
  <c r="C13" i="1"/>
  <c r="D13" i="1"/>
  <c r="E13" i="1"/>
  <c r="F13" i="1"/>
  <c r="G13" i="1"/>
  <c r="C9" i="1"/>
  <c r="D9" i="1"/>
  <c r="E9" i="1"/>
  <c r="F9" i="1"/>
  <c r="G9" i="1"/>
  <c r="B9" i="1"/>
  <c r="B13" i="1" s="1"/>
  <c r="B10" i="2" l="1"/>
  <c r="B18" i="1"/>
  <c r="B22" i="1" s="1"/>
  <c r="B21" i="1"/>
  <c r="B29" i="1" l="1"/>
  <c r="B24" i="1"/>
  <c r="B30" i="1"/>
  <c r="B23" i="1"/>
  <c r="B31" i="1" s="1"/>
  <c r="B32" i="1" l="1"/>
  <c r="B25" i="1"/>
  <c r="B33" i="1" s="1"/>
</calcChain>
</file>

<file path=xl/sharedStrings.xml><?xml version="1.0" encoding="utf-8"?>
<sst xmlns="http://schemas.openxmlformats.org/spreadsheetml/2006/main" count="38" uniqueCount="28">
  <si>
    <t>Eredua</t>
  </si>
  <si>
    <t>Erabaki aldagaia</t>
  </si>
  <si>
    <t>Ogi kilo baten prezioa</t>
  </si>
  <si>
    <t>Parametroak</t>
  </si>
  <si>
    <t>k1</t>
  </si>
  <si>
    <t>p</t>
  </si>
  <si>
    <t>q</t>
  </si>
  <si>
    <t>D</t>
  </si>
  <si>
    <t>k2</t>
  </si>
  <si>
    <t>s</t>
  </si>
  <si>
    <t>Eskulanaren prezioa kalk. ek.</t>
  </si>
  <si>
    <t>a</t>
  </si>
  <si>
    <t>b</t>
  </si>
  <si>
    <t>c</t>
  </si>
  <si>
    <t>Eskulanaren kostua</t>
  </si>
  <si>
    <t>Lehengaien kostua</t>
  </si>
  <si>
    <t>Kostu orokorrak</t>
  </si>
  <si>
    <t>Ogien eskaria kalkulatzeko ekuazioa</t>
  </si>
  <si>
    <t>Lehengaien prezioa kalkulatzeko ek</t>
  </si>
  <si>
    <t>Emaitza finantzarioak</t>
  </si>
  <si>
    <t>Diru-sarrerak</t>
  </si>
  <si>
    <t>Kostu osoa</t>
  </si>
  <si>
    <t>Kostu osoa/kilo</t>
  </si>
  <si>
    <t>Irabazi osoak</t>
  </si>
  <si>
    <t>Irabaziak/kilo</t>
  </si>
  <si>
    <t>r</t>
  </si>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</sst>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2" fontId="0" fillId="0" borderId="0" xfId="0" applyNumberForma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2" borderId="0" xfId="0" applyFill="1"/>
    <xf numFmtId="2" fontId="0" fillId="2" borderId="0" xfId="0" applyNumberFormat="1" applyFill="1"/>
    <xf numFmtId="0" fontId="3" fillId="0" borderId="0" xfId="0" applyFont="1" applyAlignment="1">
      <alignment horizontal="center" vertical="center"/>
    </xf>
    <xf numFmtId="0" fontId="0" fillId="2" borderId="0" xfId="0" applyNumberFormat="1" applyFill="1"/>
    <xf numFmtId="0" fontId="0" fillId="0" borderId="0" xfId="0" applyNumberFormat="1"/>
    <xf numFmtId="0" fontId="1" fillId="3" borderId="0" xfId="0" applyFont="1" applyFill="1" applyAlignment="1">
      <alignment horizontal="right"/>
    </xf>
    <xf numFmtId="2" fontId="1" fillId="3" borderId="0" xfId="0" applyNumberFormat="1" applyFont="1" applyFill="1"/>
    <xf numFmtId="0" fontId="1" fillId="3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2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Hoja1!$A$32</c:f>
              <c:strCache>
                <c:ptCount val="1"/>
                <c:pt idx="0">
                  <c:v>Irabazi osoak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Hoja1!$B$28:$AA$28</c:f>
              <c:numCache>
                <c:formatCode>General</c:formatCode>
                <c:ptCount val="26"/>
                <c:pt idx="0">
                  <c:v>3</c:v>
                </c:pt>
                <c:pt idx="1">
                  <c:v>2.99</c:v>
                </c:pt>
                <c:pt idx="2">
                  <c:v>2.98</c:v>
                </c:pt>
                <c:pt idx="3">
                  <c:v>2.97</c:v>
                </c:pt>
                <c:pt idx="4">
                  <c:v>2.96</c:v>
                </c:pt>
                <c:pt idx="5">
                  <c:v>2.95</c:v>
                </c:pt>
                <c:pt idx="6">
                  <c:v>2.94</c:v>
                </c:pt>
                <c:pt idx="7">
                  <c:v>2.93</c:v>
                </c:pt>
                <c:pt idx="8">
                  <c:v>2.92</c:v>
                </c:pt>
                <c:pt idx="9">
                  <c:v>2.91</c:v>
                </c:pt>
                <c:pt idx="10">
                  <c:v>2.9</c:v>
                </c:pt>
                <c:pt idx="11">
                  <c:v>2.89</c:v>
                </c:pt>
                <c:pt idx="12">
                  <c:v>2.88</c:v>
                </c:pt>
                <c:pt idx="13">
                  <c:v>2.87</c:v>
                </c:pt>
                <c:pt idx="14">
                  <c:v>2.86</c:v>
                </c:pt>
                <c:pt idx="15">
                  <c:v>2.85</c:v>
                </c:pt>
                <c:pt idx="16">
                  <c:v>2.84</c:v>
                </c:pt>
                <c:pt idx="17">
                  <c:v>2.83</c:v>
                </c:pt>
                <c:pt idx="18">
                  <c:v>2.82</c:v>
                </c:pt>
                <c:pt idx="19">
                  <c:v>2.81</c:v>
                </c:pt>
                <c:pt idx="20">
                  <c:v>2.8</c:v>
                </c:pt>
                <c:pt idx="21">
                  <c:v>2.79</c:v>
                </c:pt>
                <c:pt idx="22">
                  <c:v>2.78000000000001</c:v>
                </c:pt>
                <c:pt idx="23">
                  <c:v>2.77</c:v>
                </c:pt>
                <c:pt idx="24">
                  <c:v>2.76000000000001</c:v>
                </c:pt>
                <c:pt idx="25">
                  <c:v>2.75</c:v>
                </c:pt>
              </c:numCache>
            </c:numRef>
          </c:xVal>
          <c:yVal>
            <c:numRef>
              <c:f>Hoja1!$B$32:$AA$32</c:f>
              <c:numCache>
                <c:formatCode>0.00</c:formatCode>
                <c:ptCount val="26"/>
                <c:pt idx="0">
                  <c:v>5648.4375000000109</c:v>
                </c:pt>
                <c:pt idx="1">
                  <c:v>6217.0135275754401</c:v>
                </c:pt>
                <c:pt idx="2">
                  <c:v>6800.0000000000109</c:v>
                </c:pt>
                <c:pt idx="3">
                  <c:v>7396.7300832342426</c:v>
                </c:pt>
                <c:pt idx="4">
                  <c:v>8006.1224489796041</c:v>
                </c:pt>
                <c:pt idx="5">
                  <c:v>8626.5432098765414</c:v>
                </c:pt>
                <c:pt idx="6">
                  <c:v>9255.6213017751634</c:v>
                </c:pt>
                <c:pt idx="7">
                  <c:v>9890</c:v>
                </c:pt>
                <c:pt idx="8">
                  <c:v>10525.000000000015</c:v>
                </c:pt>
                <c:pt idx="9">
                  <c:v>11154.158790170135</c:v>
                </c:pt>
                <c:pt idx="10">
                  <c:v>11768.595041322329</c:v>
                </c:pt>
                <c:pt idx="11">
                  <c:v>12356.122448979593</c:v>
                </c:pt>
                <c:pt idx="12">
                  <c:v>12900.000000000018</c:v>
                </c:pt>
                <c:pt idx="13">
                  <c:v>13377.146814404437</c:v>
                </c:pt>
                <c:pt idx="14">
                  <c:v>13755.555555555569</c:v>
                </c:pt>
                <c:pt idx="15">
                  <c:v>13990.484429065746</c:v>
                </c:pt>
                <c:pt idx="16">
                  <c:v>14018.75</c:v>
                </c:pt>
                <c:pt idx="17">
                  <c:v>13749.999999999996</c:v>
                </c:pt>
                <c:pt idx="18">
                  <c:v>13053.061224489764</c:v>
                </c:pt>
                <c:pt idx="19">
                  <c:v>11734.023668639034</c:v>
                </c:pt>
                <c:pt idx="20">
                  <c:v>9499.9999999999127</c:v>
                </c:pt>
                <c:pt idx="21">
                  <c:v>5897.1074380164719</c:v>
                </c:pt>
                <c:pt idx="22">
                  <c:v>200.00000000699947</c:v>
                </c:pt>
                <c:pt idx="23">
                  <c:v>-8794.444444444598</c:v>
                </c:pt>
                <c:pt idx="24">
                  <c:v>-23174.999999982159</c:v>
                </c:pt>
                <c:pt idx="25">
                  <c:v>-46780.612244898453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8-4DE5-B690-271DB9C2A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00600"/>
        <c:axId val="292300928"/>
      </c:scatterChart>
      <c:valAx>
        <c:axId val="29230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2300928"/>
        <c:crosses val="autoZero"/>
        <c:crossBetween val="midCat"/>
      </c:valAx>
      <c:valAx>
        <c:axId val="29230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230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A12" zoomScaleNormal="100" workbookViewId="0">
      <selection activeCell="E23" sqref="E23"/>
    </sheetView>
  </sheetViews>
  <sheetFormatPr baseColWidth="10" defaultRowHeight="15" x14ac:dyDescent="0.25"/>
  <cols>
    <col min="1" max="1" width="36" customWidth="1"/>
  </cols>
  <sheetData>
    <row r="1" spans="1:7" x14ac:dyDescent="0.25">
      <c r="A1" s="11" t="s">
        <v>0</v>
      </c>
    </row>
    <row r="2" spans="1:7" x14ac:dyDescent="0.25">
      <c r="A2" s="1" t="s">
        <v>1</v>
      </c>
    </row>
    <row r="3" spans="1:7" x14ac:dyDescent="0.25">
      <c r="A3" s="3" t="s">
        <v>2</v>
      </c>
      <c r="B3" s="3">
        <v>3</v>
      </c>
      <c r="C3" s="9">
        <v>2.95</v>
      </c>
      <c r="D3" s="3">
        <v>2.9</v>
      </c>
      <c r="E3" s="9">
        <v>2.85</v>
      </c>
      <c r="F3" s="3">
        <v>2.8</v>
      </c>
      <c r="G3" s="3">
        <v>2.75</v>
      </c>
    </row>
    <row r="4" spans="1:7" x14ac:dyDescent="0.25">
      <c r="A4" s="1" t="s">
        <v>3</v>
      </c>
    </row>
    <row r="5" spans="1:7" x14ac:dyDescent="0.25">
      <c r="A5" s="7" t="s">
        <v>17</v>
      </c>
    </row>
    <row r="6" spans="1:7" x14ac:dyDescent="0.25">
      <c r="A6" s="2" t="s">
        <v>4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</row>
    <row r="7" spans="1:7" x14ac:dyDescent="0.25">
      <c r="A7" s="2" t="s">
        <v>5</v>
      </c>
      <c r="B7">
        <v>2.68</v>
      </c>
      <c r="C7">
        <v>2.68</v>
      </c>
      <c r="D7">
        <v>2.68</v>
      </c>
      <c r="E7">
        <v>2.68</v>
      </c>
      <c r="F7">
        <v>2.68</v>
      </c>
      <c r="G7">
        <v>2.68</v>
      </c>
    </row>
    <row r="8" spans="1:7" x14ac:dyDescent="0.25">
      <c r="A8" s="2" t="s">
        <v>6</v>
      </c>
      <c r="B8">
        <v>5000</v>
      </c>
      <c r="C8">
        <v>5000</v>
      </c>
      <c r="D8">
        <v>5000</v>
      </c>
      <c r="E8">
        <v>5000</v>
      </c>
      <c r="F8">
        <v>5000</v>
      </c>
      <c r="G8">
        <v>5000</v>
      </c>
    </row>
    <row r="9" spans="1:7" x14ac:dyDescent="0.25">
      <c r="A9" s="3" t="s">
        <v>7</v>
      </c>
      <c r="B9" s="9">
        <f>(B6)/(B3-B7)-B8</f>
        <v>4375.0000000000055</v>
      </c>
      <c r="C9" s="10">
        <f t="shared" ref="C9:G9" si="0">(C6)/(C3-C7)-C8</f>
        <v>6111.1111111111095</v>
      </c>
      <c r="D9" s="10">
        <f t="shared" si="0"/>
        <v>8636.3636363636524</v>
      </c>
      <c r="E9" s="10">
        <f t="shared" si="0"/>
        <v>12647.05882352942</v>
      </c>
      <c r="F9" s="12">
        <f t="shared" si="0"/>
        <v>20000.000000000069</v>
      </c>
      <c r="G9" s="10">
        <f t="shared" si="0"/>
        <v>37857.142857142957</v>
      </c>
    </row>
    <row r="10" spans="1:7" x14ac:dyDescent="0.25">
      <c r="A10" s="7" t="s">
        <v>18</v>
      </c>
    </row>
    <row r="11" spans="1:7" x14ac:dyDescent="0.25">
      <c r="A11" s="2" t="s">
        <v>8</v>
      </c>
      <c r="B11">
        <v>4000</v>
      </c>
      <c r="C11">
        <v>4000</v>
      </c>
      <c r="D11">
        <v>4000</v>
      </c>
      <c r="E11">
        <v>4000</v>
      </c>
      <c r="F11">
        <v>4000</v>
      </c>
      <c r="G11">
        <v>4000</v>
      </c>
    </row>
    <row r="12" spans="1:7" x14ac:dyDescent="0.25">
      <c r="A12" s="2" t="s">
        <v>9</v>
      </c>
      <c r="B12">
        <v>0.05</v>
      </c>
      <c r="C12">
        <v>0.05</v>
      </c>
      <c r="D12">
        <v>0.05</v>
      </c>
      <c r="E12">
        <v>0.05</v>
      </c>
      <c r="F12">
        <v>0.05</v>
      </c>
      <c r="G12">
        <v>0.05</v>
      </c>
    </row>
    <row r="13" spans="1:7" x14ac:dyDescent="0.25">
      <c r="A13" s="3" t="s">
        <v>15</v>
      </c>
      <c r="B13" s="9">
        <f>B11+B12*B9</f>
        <v>4218.75</v>
      </c>
      <c r="C13" s="10">
        <f t="shared" ref="C13:G13" si="1">C11+C12*C9</f>
        <v>4305.5555555555557</v>
      </c>
      <c r="D13" s="10">
        <f t="shared" si="1"/>
        <v>4431.8181818181829</v>
      </c>
      <c r="E13" s="10">
        <f t="shared" si="1"/>
        <v>4632.3529411764712</v>
      </c>
      <c r="F13" s="12">
        <f t="shared" si="1"/>
        <v>5000.0000000000036</v>
      </c>
      <c r="G13" s="10">
        <f t="shared" si="1"/>
        <v>5892.8571428571477</v>
      </c>
    </row>
    <row r="14" spans="1:7" x14ac:dyDescent="0.25">
      <c r="A14" s="6" t="s">
        <v>10</v>
      </c>
    </row>
    <row r="15" spans="1:7" x14ac:dyDescent="0.25">
      <c r="A15" s="4" t="s">
        <v>11</v>
      </c>
      <c r="B15">
        <v>1E-4</v>
      </c>
      <c r="C15">
        <v>1E-4</v>
      </c>
      <c r="D15">
        <v>1E-4</v>
      </c>
      <c r="E15">
        <v>1E-4</v>
      </c>
      <c r="F15">
        <v>1E-4</v>
      </c>
      <c r="G15">
        <v>1E-4</v>
      </c>
    </row>
    <row r="16" spans="1:7" x14ac:dyDescent="0.25">
      <c r="A16" s="4" t="s">
        <v>12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</row>
    <row r="17" spans="1:27" x14ac:dyDescent="0.25">
      <c r="A17" s="4" t="s">
        <v>13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</row>
    <row r="18" spans="1:27" x14ac:dyDescent="0.25">
      <c r="A18" s="3" t="s">
        <v>14</v>
      </c>
      <c r="B18" s="10">
        <f>B15*B9^2+B16*B9+B17</f>
        <v>2257.812500000005</v>
      </c>
      <c r="C18" s="10">
        <f t="shared" ref="C18:G18" si="2">C15*C9^2+C16*C9+C17</f>
        <v>4095.6790123456772</v>
      </c>
      <c r="D18" s="10">
        <f t="shared" si="2"/>
        <v>7845.0413223140786</v>
      </c>
      <c r="E18" s="10">
        <f t="shared" si="2"/>
        <v>16421.280276816629</v>
      </c>
      <c r="F18" s="12">
        <f t="shared" si="2"/>
        <v>40500.000000000276</v>
      </c>
      <c r="G18" s="10">
        <f>G15*G9^2+G16*G9+G17</f>
        <v>143994.89795918443</v>
      </c>
    </row>
    <row r="19" spans="1:27" x14ac:dyDescent="0.25">
      <c r="A19" s="3" t="s">
        <v>16</v>
      </c>
      <c r="B19" s="9">
        <v>1000</v>
      </c>
      <c r="C19" s="9">
        <v>1000</v>
      </c>
      <c r="D19" s="9">
        <v>1000</v>
      </c>
      <c r="E19" s="9">
        <v>1000</v>
      </c>
      <c r="F19" s="9">
        <v>1000</v>
      </c>
      <c r="G19" s="9">
        <v>1000</v>
      </c>
    </row>
    <row r="20" spans="1:27" x14ac:dyDescent="0.25">
      <c r="A20" s="8" t="s">
        <v>19</v>
      </c>
    </row>
    <row r="21" spans="1:27" x14ac:dyDescent="0.25">
      <c r="A21" s="4" t="s">
        <v>20</v>
      </c>
      <c r="B21" s="5">
        <f>B3*B9</f>
        <v>13125.000000000016</v>
      </c>
      <c r="C21" s="5">
        <f t="shared" ref="C21:G21" si="3">C3*C9</f>
        <v>18027.777777777774</v>
      </c>
      <c r="D21" s="5">
        <f t="shared" si="3"/>
        <v>25045.454545454591</v>
      </c>
      <c r="E21" s="5">
        <f t="shared" si="3"/>
        <v>36044.117647058847</v>
      </c>
      <c r="F21" s="13">
        <f t="shared" si="3"/>
        <v>56000.000000000189</v>
      </c>
      <c r="G21" s="5">
        <f t="shared" si="3"/>
        <v>104107.14285714313</v>
      </c>
    </row>
    <row r="22" spans="1:27" x14ac:dyDescent="0.25">
      <c r="A22" s="2" t="s">
        <v>21</v>
      </c>
      <c r="B22" s="5">
        <f>SUM(B13,B18,B19)</f>
        <v>7476.5625000000055</v>
      </c>
      <c r="C22" s="5">
        <f t="shared" ref="C22:G22" si="4">SUM(C13,C18,C19)</f>
        <v>9401.2345679012324</v>
      </c>
      <c r="D22" s="5">
        <f t="shared" si="4"/>
        <v>13276.859504132262</v>
      </c>
      <c r="E22" s="5">
        <f t="shared" si="4"/>
        <v>22053.633217993101</v>
      </c>
      <c r="F22" s="13">
        <f t="shared" si="4"/>
        <v>46500.000000000276</v>
      </c>
      <c r="G22" s="5">
        <f t="shared" si="4"/>
        <v>150887.75510204158</v>
      </c>
    </row>
    <row r="23" spans="1:27" x14ac:dyDescent="0.25">
      <c r="A23" s="2" t="s">
        <v>22</v>
      </c>
      <c r="B23" s="5">
        <f>B22/B9</f>
        <v>1.7089285714285705</v>
      </c>
      <c r="C23" s="5">
        <f t="shared" ref="C23:G23" si="5">C22/C9</f>
        <v>1.5383838383838384</v>
      </c>
      <c r="D23" s="5">
        <f t="shared" si="5"/>
        <v>1.5373205741626801</v>
      </c>
      <c r="E23" s="5">
        <f t="shared" si="5"/>
        <v>1.7437756497948023</v>
      </c>
      <c r="F23" s="5">
        <f t="shared" si="5"/>
        <v>2.325000000000006</v>
      </c>
      <c r="G23" s="5">
        <f t="shared" si="5"/>
        <v>3.9857142857142955</v>
      </c>
    </row>
    <row r="24" spans="1:27" x14ac:dyDescent="0.25">
      <c r="A24" s="14" t="s">
        <v>23</v>
      </c>
      <c r="B24" s="15">
        <f>B21-B22</f>
        <v>5648.4375000000109</v>
      </c>
      <c r="C24" s="15">
        <f t="shared" ref="C24:G24" si="6">C21-C22</f>
        <v>8626.5432098765414</v>
      </c>
      <c r="D24" s="15">
        <f t="shared" si="6"/>
        <v>11768.595041322329</v>
      </c>
      <c r="E24" s="15">
        <f t="shared" si="6"/>
        <v>13990.484429065746</v>
      </c>
      <c r="F24" s="16">
        <f t="shared" si="6"/>
        <v>9499.9999999999127</v>
      </c>
      <c r="G24" s="15">
        <f t="shared" si="6"/>
        <v>-46780.612244898453</v>
      </c>
    </row>
    <row r="25" spans="1:27" x14ac:dyDescent="0.25">
      <c r="A25" s="14" t="s">
        <v>24</v>
      </c>
      <c r="B25" s="15">
        <f>B24/B9</f>
        <v>1.2910714285714295</v>
      </c>
      <c r="C25" s="15">
        <f t="shared" ref="C25:G25" si="7">C24/C9</f>
        <v>1.4116161616161618</v>
      </c>
      <c r="D25" s="15">
        <f t="shared" si="7"/>
        <v>1.3626794258373198</v>
      </c>
      <c r="E25" s="15">
        <f t="shared" si="7"/>
        <v>1.1062243502051978</v>
      </c>
      <c r="F25" s="15">
        <f t="shared" si="7"/>
        <v>0.47499999999999398</v>
      </c>
      <c r="G25" s="15">
        <f t="shared" si="7"/>
        <v>-1.2357142857142955</v>
      </c>
    </row>
    <row r="26" spans="1:27" x14ac:dyDescent="0.25">
      <c r="A26" s="2"/>
    </row>
    <row r="27" spans="1:27" x14ac:dyDescent="0.25">
      <c r="A27" s="2"/>
    </row>
    <row r="28" spans="1:27" x14ac:dyDescent="0.25">
      <c r="A28" s="3" t="s">
        <v>2</v>
      </c>
      <c r="B28" s="3">
        <v>3</v>
      </c>
      <c r="C28" s="9">
        <v>2.99</v>
      </c>
      <c r="D28" s="3">
        <v>2.98</v>
      </c>
      <c r="E28" s="9">
        <v>2.97</v>
      </c>
      <c r="F28" s="3">
        <v>2.96</v>
      </c>
      <c r="G28" s="9">
        <v>2.95</v>
      </c>
      <c r="H28" s="3">
        <v>2.94</v>
      </c>
      <c r="I28" s="9">
        <v>2.93</v>
      </c>
      <c r="J28" s="3">
        <v>2.92</v>
      </c>
      <c r="K28" s="9">
        <v>2.91</v>
      </c>
      <c r="L28" s="3">
        <v>2.9</v>
      </c>
      <c r="M28" s="9">
        <v>2.89</v>
      </c>
      <c r="N28" s="3">
        <v>2.88</v>
      </c>
      <c r="O28" s="9">
        <v>2.87</v>
      </c>
      <c r="P28" s="3">
        <v>2.86</v>
      </c>
      <c r="Q28" s="9">
        <v>2.85</v>
      </c>
      <c r="R28" s="3">
        <v>2.84</v>
      </c>
      <c r="S28" s="9">
        <v>2.83</v>
      </c>
      <c r="T28" s="3">
        <v>2.82</v>
      </c>
      <c r="U28" s="9">
        <v>2.81</v>
      </c>
      <c r="V28" s="3">
        <v>2.8</v>
      </c>
      <c r="W28" s="9">
        <v>2.79</v>
      </c>
      <c r="X28" s="3">
        <v>2.78000000000001</v>
      </c>
      <c r="Y28" s="9">
        <v>2.77</v>
      </c>
      <c r="Z28" s="3">
        <v>2.76000000000001</v>
      </c>
      <c r="AA28" s="9">
        <v>2.75</v>
      </c>
    </row>
    <row r="29" spans="1:27" x14ac:dyDescent="0.25">
      <c r="A29" s="4" t="s">
        <v>20</v>
      </c>
      <c r="B29" s="5">
        <f>B21</f>
        <v>13125.000000000016</v>
      </c>
      <c r="C29" s="5">
        <f t="dataTable" ref="C29:AA33" dt2D="0" dtr="1" r1="B3"/>
        <v>13985.483870967739</v>
      </c>
      <c r="D29" s="5">
        <v>14900.000000000016</v>
      </c>
      <c r="E29" s="5">
        <v>15874.137931034478</v>
      </c>
      <c r="F29" s="5">
        <v>16914.285714285736</v>
      </c>
      <c r="G29" s="5">
        <v>18027.777777777774</v>
      </c>
      <c r="H29" s="5">
        <v>19223.076923076951</v>
      </c>
      <c r="I29" s="5">
        <v>20510</v>
      </c>
      <c r="J29" s="5">
        <v>21900.000000000036</v>
      </c>
      <c r="K29" s="5">
        <v>23406.52173913044</v>
      </c>
      <c r="L29" s="5">
        <v>25045.454545454591</v>
      </c>
      <c r="M29" s="5">
        <v>26835.714285714294</v>
      </c>
      <c r="N29" s="5">
        <v>28800.000000000058</v>
      </c>
      <c r="O29" s="5">
        <v>30965.789473684225</v>
      </c>
      <c r="P29" s="5">
        <v>33366.666666666744</v>
      </c>
      <c r="Q29" s="5">
        <v>36044.117647058847</v>
      </c>
      <c r="R29" s="5">
        <v>39050.000000000102</v>
      </c>
      <c r="S29" s="5">
        <v>42450.000000000029</v>
      </c>
      <c r="T29" s="5">
        <v>46328.571428571566</v>
      </c>
      <c r="U29" s="5">
        <v>50796.153846153902</v>
      </c>
      <c r="V29" s="5">
        <v>56000.000000000189</v>
      </c>
      <c r="W29" s="5">
        <v>62140.909090909183</v>
      </c>
      <c r="X29" s="5">
        <v>69499.999999992026</v>
      </c>
      <c r="Y29" s="5">
        <v>78483.333333333489</v>
      </c>
      <c r="Z29" s="5">
        <v>89699.999999987587</v>
      </c>
      <c r="AA29" s="5">
        <v>104107.14285714313</v>
      </c>
    </row>
    <row r="30" spans="1:27" x14ac:dyDescent="0.25">
      <c r="A30" s="2" t="s">
        <v>21</v>
      </c>
      <c r="B30" s="5">
        <f t="shared" ref="B30:B33" si="8">B22</f>
        <v>7476.5625000000055</v>
      </c>
      <c r="C30" s="5">
        <v>7768.4703433922987</v>
      </c>
      <c r="D30" s="5">
        <v>8100.0000000000055</v>
      </c>
      <c r="E30" s="5">
        <v>8477.4078478002357</v>
      </c>
      <c r="F30" s="5">
        <v>8908.1632653061315</v>
      </c>
      <c r="G30" s="5">
        <v>9401.2345679012324</v>
      </c>
      <c r="H30" s="5">
        <v>9967.4556213017877</v>
      </c>
      <c r="I30" s="5">
        <v>10620</v>
      </c>
      <c r="J30" s="5">
        <v>11375.000000000022</v>
      </c>
      <c r="K30" s="5">
        <v>12252.362948960304</v>
      </c>
      <c r="L30" s="5">
        <v>13276.859504132262</v>
      </c>
      <c r="M30" s="5">
        <v>14479.5918367347</v>
      </c>
      <c r="N30" s="5">
        <v>15900.00000000004</v>
      </c>
      <c r="O30" s="5">
        <v>17588.642659279787</v>
      </c>
      <c r="P30" s="5">
        <v>19611.111111111175</v>
      </c>
      <c r="Q30" s="5">
        <v>22053.633217993101</v>
      </c>
      <c r="R30" s="5">
        <v>25031.250000000102</v>
      </c>
      <c r="S30" s="5">
        <v>28700.000000000033</v>
      </c>
      <c r="T30" s="5">
        <v>33275.510204081802</v>
      </c>
      <c r="U30" s="5">
        <v>39062.130177514868</v>
      </c>
      <c r="V30" s="5">
        <v>46500.000000000276</v>
      </c>
      <c r="W30" s="5">
        <v>56243.801652892711</v>
      </c>
      <c r="X30" s="5">
        <v>69299.999999985026</v>
      </c>
      <c r="Y30" s="5">
        <v>87277.777777778087</v>
      </c>
      <c r="Z30" s="5">
        <v>112874.99999996975</v>
      </c>
      <c r="AA30" s="5">
        <v>150887.75510204158</v>
      </c>
    </row>
    <row r="31" spans="1:27" x14ac:dyDescent="0.25">
      <c r="A31" s="2" t="s">
        <v>22</v>
      </c>
      <c r="B31" s="5">
        <f t="shared" si="8"/>
        <v>1.7089285714285705</v>
      </c>
      <c r="C31" s="5">
        <v>1.6608453837597332</v>
      </c>
      <c r="D31" s="5">
        <v>1.6199999999999992</v>
      </c>
      <c r="E31" s="5">
        <v>1.5860956618464961</v>
      </c>
      <c r="F31" s="5">
        <v>1.5589285714285712</v>
      </c>
      <c r="G31" s="5">
        <v>1.5383838383838384</v>
      </c>
      <c r="H31" s="5">
        <v>1.5244343891402712</v>
      </c>
      <c r="I31" s="5">
        <v>1.5171428571428571</v>
      </c>
      <c r="J31" s="5">
        <v>1.5166666666666671</v>
      </c>
      <c r="K31" s="5">
        <v>1.5232667450058757</v>
      </c>
      <c r="L31" s="5">
        <v>1.5373205741626801</v>
      </c>
      <c r="M31" s="5">
        <v>1.5593406593406596</v>
      </c>
      <c r="N31" s="5">
        <v>1.5900000000000007</v>
      </c>
      <c r="O31" s="5">
        <v>1.6301668806161749</v>
      </c>
      <c r="P31" s="5">
        <v>1.6809523809523825</v>
      </c>
      <c r="Q31" s="5">
        <v>1.7437756497948023</v>
      </c>
      <c r="R31" s="5">
        <v>1.820454545454548</v>
      </c>
      <c r="S31" s="5">
        <v>1.9133333333333342</v>
      </c>
      <c r="T31" s="5">
        <v>2.0254658385093207</v>
      </c>
      <c r="U31" s="5">
        <v>2.1608837970540118</v>
      </c>
      <c r="V31" s="5">
        <v>2.325000000000006</v>
      </c>
      <c r="W31" s="5">
        <v>2.5252319109461996</v>
      </c>
      <c r="X31" s="5">
        <v>2.7719999999997289</v>
      </c>
      <c r="Y31" s="5">
        <v>3.0803921568627501</v>
      </c>
      <c r="Z31" s="5">
        <v>3.4730769230764853</v>
      </c>
      <c r="AA31" s="5">
        <v>3.9857142857142955</v>
      </c>
    </row>
    <row r="32" spans="1:27" x14ac:dyDescent="0.25">
      <c r="A32" s="14" t="s">
        <v>23</v>
      </c>
      <c r="B32" s="19">
        <f t="shared" si="8"/>
        <v>5648.4375000000109</v>
      </c>
      <c r="C32" s="19">
        <v>6217.0135275754401</v>
      </c>
      <c r="D32" s="19">
        <v>6800.0000000000109</v>
      </c>
      <c r="E32" s="19">
        <v>7396.7300832342426</v>
      </c>
      <c r="F32" s="19">
        <v>8006.1224489796041</v>
      </c>
      <c r="G32" s="19">
        <v>8626.5432098765414</v>
      </c>
      <c r="H32" s="19">
        <v>9255.6213017751634</v>
      </c>
      <c r="I32" s="19">
        <v>9890</v>
      </c>
      <c r="J32" s="19">
        <v>10525.000000000015</v>
      </c>
      <c r="K32" s="19">
        <v>11154.158790170135</v>
      </c>
      <c r="L32" s="19">
        <v>11768.595041322329</v>
      </c>
      <c r="M32" s="19">
        <v>12356.122448979593</v>
      </c>
      <c r="N32" s="19">
        <v>12900.000000000018</v>
      </c>
      <c r="O32" s="19">
        <v>13377.146814404437</v>
      </c>
      <c r="P32" s="19">
        <v>13755.555555555569</v>
      </c>
      <c r="Q32" s="19">
        <v>13990.484429065746</v>
      </c>
      <c r="R32" s="19">
        <v>14018.75</v>
      </c>
      <c r="S32" s="19">
        <v>13749.999999999996</v>
      </c>
      <c r="T32" s="19">
        <v>13053.061224489764</v>
      </c>
      <c r="U32" s="19">
        <v>11734.023668639034</v>
      </c>
      <c r="V32" s="19">
        <v>9499.9999999999127</v>
      </c>
      <c r="W32" s="19">
        <v>5897.1074380164719</v>
      </c>
      <c r="X32" s="19">
        <v>200.00000000699947</v>
      </c>
      <c r="Y32" s="19">
        <v>-8794.444444444598</v>
      </c>
      <c r="Z32" s="19">
        <v>-23174.999999982159</v>
      </c>
      <c r="AA32" s="19">
        <v>-46780.612244898453</v>
      </c>
    </row>
    <row r="33" spans="1:27" x14ac:dyDescent="0.25">
      <c r="A33" s="14" t="s">
        <v>24</v>
      </c>
      <c r="B33" s="19">
        <f t="shared" si="8"/>
        <v>1.2910714285714295</v>
      </c>
      <c r="C33" s="19">
        <v>1.3291546162402668</v>
      </c>
      <c r="D33" s="19">
        <v>1.3600000000000008</v>
      </c>
      <c r="E33" s="19">
        <v>1.3839043381535039</v>
      </c>
      <c r="F33" s="19">
        <v>1.401071428571429</v>
      </c>
      <c r="G33" s="19">
        <v>1.4116161616161618</v>
      </c>
      <c r="H33" s="19">
        <v>1.4155656108597288</v>
      </c>
      <c r="I33" s="19">
        <v>1.4128571428571428</v>
      </c>
      <c r="J33" s="19">
        <v>1.4033333333333329</v>
      </c>
      <c r="K33" s="19">
        <v>1.3867332549941247</v>
      </c>
      <c r="L33" s="19">
        <v>1.3626794258373198</v>
      </c>
      <c r="M33" s="19">
        <v>1.3306593406593406</v>
      </c>
      <c r="N33" s="19">
        <v>1.2899999999999991</v>
      </c>
      <c r="O33" s="19">
        <v>1.2398331193838255</v>
      </c>
      <c r="P33" s="19">
        <v>1.1790476190476176</v>
      </c>
      <c r="Q33" s="19">
        <v>1.1062243502051978</v>
      </c>
      <c r="R33" s="19">
        <v>1.0195454545454519</v>
      </c>
      <c r="S33" s="19">
        <v>0.91666666666666574</v>
      </c>
      <c r="T33" s="19">
        <v>0.7945341614906789</v>
      </c>
      <c r="U33" s="19">
        <v>0.64911620294598849</v>
      </c>
      <c r="V33" s="19">
        <v>0.47499999999999398</v>
      </c>
      <c r="W33" s="19">
        <v>0.26476808905380039</v>
      </c>
      <c r="X33" s="19">
        <v>8.0000000002809248E-3</v>
      </c>
      <c r="Y33" s="19">
        <v>-0.31039215686274996</v>
      </c>
      <c r="Z33" s="19">
        <v>-0.7130769230764753</v>
      </c>
      <c r="AA33" s="19">
        <v>-1.2357142857142955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3" sqref="D3"/>
    </sheetView>
  </sheetViews>
  <sheetFormatPr baseColWidth="10" defaultRowHeight="15" x14ac:dyDescent="0.25"/>
  <cols>
    <col min="1" max="1" width="2.85546875" customWidth="1"/>
  </cols>
  <sheetData>
    <row r="2" spans="1:6" x14ac:dyDescent="0.25">
      <c r="B2" t="s">
        <v>25</v>
      </c>
      <c r="C2">
        <v>3</v>
      </c>
      <c r="D2">
        <v>3.1</v>
      </c>
      <c r="E2">
        <v>3.2</v>
      </c>
    </row>
    <row r="3" spans="1:6" x14ac:dyDescent="0.25">
      <c r="B3" t="s">
        <v>26</v>
      </c>
      <c r="C3">
        <v>5</v>
      </c>
      <c r="D3">
        <v>5.0999999999999996</v>
      </c>
      <c r="E3">
        <v>5</v>
      </c>
    </row>
    <row r="4" spans="1:6" x14ac:dyDescent="0.25">
      <c r="B4" t="s">
        <v>27</v>
      </c>
      <c r="C4">
        <f>PI()*C2^2*C3</f>
        <v>141.37166941154069</v>
      </c>
      <c r="D4">
        <f t="shared" ref="D4:E4" si="0">PI()*D2^2*D3</f>
        <v>153.97259754508937</v>
      </c>
      <c r="E4">
        <f t="shared" si="0"/>
        <v>160.84954386379741</v>
      </c>
    </row>
    <row r="6" spans="1:6" x14ac:dyDescent="0.25">
      <c r="B6" t="s">
        <v>25</v>
      </c>
      <c r="C6">
        <v>3</v>
      </c>
      <c r="D6">
        <v>3.1</v>
      </c>
      <c r="E6">
        <v>3.2</v>
      </c>
    </row>
    <row r="7" spans="1:6" x14ac:dyDescent="0.25">
      <c r="B7" t="s">
        <v>27</v>
      </c>
      <c r="C7">
        <f>C4</f>
        <v>141.37166941154069</v>
      </c>
      <c r="D7">
        <f t="dataTable" ref="D7:E7" dt2D="0" dtr="1" r1="C2" ca="1"/>
        <v>150.95352700498958</v>
      </c>
      <c r="E7">
        <v>160.84954386379741</v>
      </c>
    </row>
    <row r="9" spans="1:6" x14ac:dyDescent="0.25">
      <c r="C9" s="17" t="s">
        <v>25</v>
      </c>
      <c r="D9" s="17"/>
      <c r="E9" s="17"/>
      <c r="F9" s="17"/>
    </row>
    <row r="10" spans="1:6" x14ac:dyDescent="0.25">
      <c r="B10" s="5">
        <f>C4</f>
        <v>141.37166941154069</v>
      </c>
      <c r="C10" s="5">
        <v>3</v>
      </c>
      <c r="D10" s="5">
        <v>3.1</v>
      </c>
      <c r="E10" s="5">
        <v>3.2</v>
      </c>
      <c r="F10" s="5">
        <v>3.3</v>
      </c>
    </row>
    <row r="11" spans="1:6" x14ac:dyDescent="0.25">
      <c r="A11" s="18" t="s">
        <v>26</v>
      </c>
      <c r="B11" s="5">
        <v>5</v>
      </c>
      <c r="C11" s="5">
        <f t="dataTable" ref="C11:F14" dt2D="1" dtr="1" r1="C2" r2="C3"/>
        <v>141.37166941154069</v>
      </c>
      <c r="D11" s="5">
        <v>150.95352700498958</v>
      </c>
      <c r="E11" s="5">
        <v>160.84954386379741</v>
      </c>
      <c r="F11" s="5">
        <v>171.0597199879642</v>
      </c>
    </row>
    <row r="12" spans="1:6" x14ac:dyDescent="0.25">
      <c r="A12" s="18"/>
      <c r="B12" s="5">
        <v>5.0999999999999996</v>
      </c>
      <c r="C12" s="5">
        <v>144.19910279977148</v>
      </c>
      <c r="D12" s="5">
        <v>153.97259754508937</v>
      </c>
      <c r="E12" s="5">
        <v>164.06653474107335</v>
      </c>
      <c r="F12" s="5">
        <v>174.48091438772346</v>
      </c>
    </row>
    <row r="13" spans="1:6" x14ac:dyDescent="0.25">
      <c r="A13" s="18"/>
      <c r="B13" s="5">
        <v>5.2</v>
      </c>
      <c r="C13" s="5">
        <v>147.02653618800232</v>
      </c>
      <c r="D13" s="5">
        <v>156.99166808518916</v>
      </c>
      <c r="E13" s="5">
        <v>167.28352561834933</v>
      </c>
      <c r="F13" s="5">
        <v>177.90210878748277</v>
      </c>
    </row>
    <row r="14" spans="1:6" x14ac:dyDescent="0.25">
      <c r="A14" s="18"/>
      <c r="B14" s="5">
        <v>5.3</v>
      </c>
      <c r="C14" s="5">
        <v>149.85396957623314</v>
      </c>
      <c r="D14" s="5">
        <v>160.01073862528895</v>
      </c>
      <c r="E14" s="5">
        <v>170.50051649562525</v>
      </c>
      <c r="F14" s="5">
        <v>181.32330318724203</v>
      </c>
    </row>
  </sheetData>
  <mergeCells count="2">
    <mergeCell ref="A11:A14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Docencia</cp:lastModifiedBy>
  <dcterms:created xsi:type="dcterms:W3CDTF">2020-01-22T16:03:56Z</dcterms:created>
  <dcterms:modified xsi:type="dcterms:W3CDTF">2020-01-22T17:54:06Z</dcterms:modified>
</cp:coreProperties>
</file>