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"/>
    </mc:Choice>
  </mc:AlternateContent>
  <bookViews>
    <workbookView xWindow="0" yWindow="0" windowWidth="28770" windowHeight="1213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/>
  <c r="B18" i="1"/>
  <c r="B17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2" i="1"/>
  <c r="E11" i="1"/>
  <c r="B15" i="1"/>
  <c r="B12" i="1"/>
  <c r="B7" i="1"/>
  <c r="B13" i="1" s="1"/>
  <c r="B9" i="1" l="1"/>
  <c r="B10" i="1"/>
  <c r="B11" i="1"/>
  <c r="B8" i="1"/>
</calcChain>
</file>

<file path=xl/sharedStrings.xml><?xml version="1.0" encoding="utf-8"?>
<sst xmlns="http://schemas.openxmlformats.org/spreadsheetml/2006/main" count="35" uniqueCount="32">
  <si>
    <t>M/M/1</t>
  </si>
  <si>
    <t>ilara infinitua- populazio infinitua</t>
  </si>
  <si>
    <t>Zerbitzu-tasa</t>
  </si>
  <si>
    <t>Helduera tasa</t>
  </si>
  <si>
    <t>Denbora unitatea</t>
  </si>
  <si>
    <t>ordua</t>
  </si>
  <si>
    <t>Trafiko-intentsitatea</t>
  </si>
  <si>
    <t>ρ</t>
  </si>
  <si>
    <t>μ</t>
  </si>
  <si>
    <t>λ</t>
  </si>
  <si>
    <t>&lt;1</t>
  </si>
  <si>
    <t>egonkorra</t>
  </si>
  <si>
    <t>P(N&gt;0)</t>
  </si>
  <si>
    <t>ρ&lt;1</t>
  </si>
  <si>
    <t>Lq</t>
  </si>
  <si>
    <t>L</t>
  </si>
  <si>
    <t>P(Tq&gt;t)</t>
  </si>
  <si>
    <t>denbora (t)</t>
  </si>
  <si>
    <t>P(0)</t>
  </si>
  <si>
    <t>n bezero kop</t>
  </si>
  <si>
    <t>P(N&gt;n)</t>
  </si>
  <si>
    <t>P(T&gt;1/6)</t>
  </si>
  <si>
    <t>N</t>
  </si>
  <si>
    <t>p(n)</t>
  </si>
  <si>
    <t>Wq</t>
  </si>
  <si>
    <t>W</t>
  </si>
  <si>
    <t>M/M/s</t>
  </si>
  <si>
    <t>Denbora-unitatea</t>
  </si>
  <si>
    <t>Ordua</t>
  </si>
  <si>
    <t>Zerbitzu tasa</t>
  </si>
  <si>
    <t>Zerbitzari kop</t>
  </si>
  <si>
    <t>Trafiko intents 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</si>
</sst>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Hoja1!$E$10</c:f>
              <c:strCache>
                <c:ptCount val="1"/>
                <c:pt idx="0">
                  <c:v>p(n)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Hoja1!$D$11:$D$25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Hoja1!$E$11:$E$25</c:f>
              <c:numCache>
                <c:formatCode>General</c:formatCode>
                <c:ptCount val="15"/>
                <c:pt idx="0">
                  <c:v>0.58333333333333326</c:v>
                </c:pt>
                <c:pt idx="1">
                  <c:v>0.24305555555555552</c:v>
                </c:pt>
                <c:pt idx="2">
                  <c:v>0.10127314814814815</c:v>
                </c:pt>
                <c:pt idx="3">
                  <c:v>4.2197145061728399E-2</c:v>
                </c:pt>
                <c:pt idx="4">
                  <c:v>1.7582143775720167E-2</c:v>
                </c:pt>
                <c:pt idx="5">
                  <c:v>7.3258932398834031E-3</c:v>
                </c:pt>
                <c:pt idx="6">
                  <c:v>3.052455516618085E-3</c:v>
                </c:pt>
                <c:pt idx="7">
                  <c:v>1.2718564652575354E-3</c:v>
                </c:pt>
                <c:pt idx="8">
                  <c:v>5.2994019385730652E-4</c:v>
                </c:pt>
                <c:pt idx="9">
                  <c:v>2.2080841410721108E-4</c:v>
                </c:pt>
                <c:pt idx="10">
                  <c:v>9.2003505878004613E-5</c:v>
                </c:pt>
                <c:pt idx="11">
                  <c:v>3.833479411583526E-5</c:v>
                </c:pt>
                <c:pt idx="12">
                  <c:v>1.5972830881598027E-5</c:v>
                </c:pt>
                <c:pt idx="13">
                  <c:v>6.6553462006658445E-6</c:v>
                </c:pt>
                <c:pt idx="14">
                  <c:v>2.7730609169441024E-6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E-40E6-A39C-EBD6D911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693664"/>
        <c:axId val="1051685760"/>
      </c:barChart>
      <c:catAx>
        <c:axId val="10516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1685760"/>
        <c:crosses val="autoZero"/>
        <c:auto val="1"/>
        <c:lblAlgn val="ctr"/>
        <c:lblOffset val="100"/>
        <c:noMultiLvlLbl val="0"/>
      </c:catAx>
      <c:valAx>
        <c:axId val="1051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16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9</xdr:row>
      <xdr:rowOff>123825</xdr:rowOff>
    </xdr:from>
    <xdr:to>
      <xdr:col>11</xdr:col>
      <xdr:colOff>581025</xdr:colOff>
      <xdr:row>24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>
      <selection activeCell="B60" sqref="B60"/>
    </sheetView>
  </sheetViews>
  <sheetFormatPr baseColWidth="10" defaultRowHeight="15" x14ac:dyDescent="0.25"/>
  <cols>
    <col min="1" max="1" width="19.5703125" style="1" customWidth="1"/>
    <col min="2" max="2" width="11.85546875" style="1" bestFit="1" customWidth="1"/>
    <col min="3" max="3" width="11.42578125" style="1"/>
  </cols>
  <sheetData>
    <row r="1" spans="1:5" x14ac:dyDescent="0.25">
      <c r="A1" s="1" t="s">
        <v>0</v>
      </c>
      <c r="B1" s="2" t="s">
        <v>1</v>
      </c>
      <c r="C1" s="2"/>
      <c r="D1" s="2"/>
      <c r="E1" s="2"/>
    </row>
    <row r="2" spans="1:5" x14ac:dyDescent="0.25">
      <c r="C2" s="1" t="s">
        <v>7</v>
      </c>
    </row>
    <row r="3" spans="1:5" x14ac:dyDescent="0.25">
      <c r="A3" s="1" t="s">
        <v>3</v>
      </c>
      <c r="B3" s="1">
        <v>5</v>
      </c>
      <c r="C3" s="1" t="s">
        <v>9</v>
      </c>
    </row>
    <row r="4" spans="1:5" x14ac:dyDescent="0.25">
      <c r="A4" s="1" t="s">
        <v>2</v>
      </c>
      <c r="B4" s="1">
        <v>12</v>
      </c>
      <c r="C4" s="1" t="s">
        <v>8</v>
      </c>
    </row>
    <row r="5" spans="1:5" x14ac:dyDescent="0.25">
      <c r="A5" s="1" t="s">
        <v>4</v>
      </c>
      <c r="B5" s="1" t="s">
        <v>5</v>
      </c>
    </row>
    <row r="7" spans="1:5" x14ac:dyDescent="0.25">
      <c r="A7" s="1" t="s">
        <v>6</v>
      </c>
      <c r="B7" s="1">
        <f>B3/B4</f>
        <v>0.41666666666666669</v>
      </c>
      <c r="C7" s="1" t="s">
        <v>13</v>
      </c>
      <c r="D7" t="s">
        <v>11</v>
      </c>
    </row>
    <row r="8" spans="1:5" x14ac:dyDescent="0.25">
      <c r="A8" s="1" t="s">
        <v>18</v>
      </c>
      <c r="B8" s="1">
        <f>1-B7</f>
        <v>0.58333333333333326</v>
      </c>
    </row>
    <row r="9" spans="1:5" x14ac:dyDescent="0.25">
      <c r="A9" s="1" t="s">
        <v>12</v>
      </c>
      <c r="B9" s="1">
        <f>B7</f>
        <v>0.41666666666666669</v>
      </c>
    </row>
    <row r="10" spans="1:5" x14ac:dyDescent="0.25">
      <c r="A10" s="1" t="s">
        <v>14</v>
      </c>
      <c r="B10" s="1">
        <f>B7^2/(1-B7)</f>
        <v>0.29761904761904767</v>
      </c>
      <c r="D10" t="s">
        <v>22</v>
      </c>
      <c r="E10" t="s">
        <v>23</v>
      </c>
    </row>
    <row r="11" spans="1:5" x14ac:dyDescent="0.25">
      <c r="A11" s="1" t="s">
        <v>15</v>
      </c>
      <c r="B11" s="1">
        <f>B7/(1-B7)</f>
        <v>0.71428571428571441</v>
      </c>
      <c r="D11">
        <v>0</v>
      </c>
      <c r="E11">
        <f>B8</f>
        <v>0.58333333333333326</v>
      </c>
    </row>
    <row r="12" spans="1:5" x14ac:dyDescent="0.25">
      <c r="A12" s="1" t="s">
        <v>17</v>
      </c>
      <c r="B12" s="1">
        <f>1/6</f>
        <v>0.16666666666666666</v>
      </c>
      <c r="D12">
        <v>1</v>
      </c>
      <c r="E12">
        <f>($B$7^D12)*$B$8</f>
        <v>0.24305555555555552</v>
      </c>
    </row>
    <row r="13" spans="1:5" x14ac:dyDescent="0.25">
      <c r="A13" s="3" t="s">
        <v>16</v>
      </c>
      <c r="B13" s="3">
        <f>B7*EXP(-B4*(1-B7)*B12)</f>
        <v>0.12975134329774907</v>
      </c>
      <c r="D13">
        <v>2</v>
      </c>
      <c r="E13">
        <f t="shared" ref="E13:E25" si="0">($B$7^D13)*$B$8</f>
        <v>0.10127314814814815</v>
      </c>
    </row>
    <row r="14" spans="1:5" x14ac:dyDescent="0.25">
      <c r="A14" s="1" t="s">
        <v>19</v>
      </c>
      <c r="B14" s="1">
        <v>4</v>
      </c>
      <c r="D14">
        <v>3</v>
      </c>
      <c r="E14">
        <f t="shared" si="0"/>
        <v>4.2197145061728399E-2</v>
      </c>
    </row>
    <row r="15" spans="1:5" x14ac:dyDescent="0.25">
      <c r="A15" s="3" t="s">
        <v>20</v>
      </c>
      <c r="B15" s="3">
        <f>B7^(B14+1)</f>
        <v>1.2558674125514407E-2</v>
      </c>
      <c r="D15">
        <v>4</v>
      </c>
      <c r="E15">
        <f t="shared" si="0"/>
        <v>1.7582143775720167E-2</v>
      </c>
    </row>
    <row r="16" spans="1:5" x14ac:dyDescent="0.25">
      <c r="A16" s="3" t="s">
        <v>21</v>
      </c>
      <c r="B16" s="3"/>
      <c r="D16">
        <v>5</v>
      </c>
      <c r="E16">
        <f t="shared" si="0"/>
        <v>7.3258932398834031E-3</v>
      </c>
    </row>
    <row r="17" spans="1:5" x14ac:dyDescent="0.25">
      <c r="A17" s="1" t="s">
        <v>24</v>
      </c>
      <c r="B17" s="1">
        <f>B7/(B4*(1-B7))</f>
        <v>5.9523809523809534E-2</v>
      </c>
      <c r="D17">
        <v>6</v>
      </c>
      <c r="E17">
        <f t="shared" si="0"/>
        <v>3.052455516618085E-3</v>
      </c>
    </row>
    <row r="18" spans="1:5" x14ac:dyDescent="0.25">
      <c r="A18" s="1" t="s">
        <v>25</v>
      </c>
      <c r="B18" s="1">
        <f>1/(B4*(1-B7))</f>
        <v>0.14285714285714288</v>
      </c>
      <c r="D18">
        <v>7</v>
      </c>
      <c r="E18">
        <f t="shared" si="0"/>
        <v>1.2718564652575354E-3</v>
      </c>
    </row>
    <row r="19" spans="1:5" x14ac:dyDescent="0.25">
      <c r="D19">
        <v>8</v>
      </c>
      <c r="E19">
        <f t="shared" si="0"/>
        <v>5.2994019385730652E-4</v>
      </c>
    </row>
    <row r="20" spans="1:5" x14ac:dyDescent="0.25">
      <c r="D20">
        <v>9</v>
      </c>
      <c r="E20">
        <f t="shared" si="0"/>
        <v>2.2080841410721108E-4</v>
      </c>
    </row>
    <row r="21" spans="1:5" x14ac:dyDescent="0.25">
      <c r="D21">
        <v>10</v>
      </c>
      <c r="E21">
        <f t="shared" si="0"/>
        <v>9.2003505878004613E-5</v>
      </c>
    </row>
    <row r="22" spans="1:5" x14ac:dyDescent="0.25">
      <c r="D22">
        <v>11</v>
      </c>
      <c r="E22">
        <f t="shared" si="0"/>
        <v>3.833479411583526E-5</v>
      </c>
    </row>
    <row r="23" spans="1:5" x14ac:dyDescent="0.25">
      <c r="D23">
        <v>12</v>
      </c>
      <c r="E23">
        <f t="shared" si="0"/>
        <v>1.5972830881598027E-5</v>
      </c>
    </row>
    <row r="24" spans="1:5" x14ac:dyDescent="0.25">
      <c r="D24">
        <v>13</v>
      </c>
      <c r="E24">
        <f t="shared" si="0"/>
        <v>6.6553462006658445E-6</v>
      </c>
    </row>
    <row r="25" spans="1:5" x14ac:dyDescent="0.25">
      <c r="D25">
        <v>14</v>
      </c>
      <c r="E25">
        <f t="shared" si="0"/>
        <v>2.7730609169441024E-6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B12" sqref="B12"/>
    </sheetView>
  </sheetViews>
  <sheetFormatPr baseColWidth="10" defaultRowHeight="15" x14ac:dyDescent="0.25"/>
  <cols>
    <col min="1" max="1" width="18.7109375" customWidth="1"/>
  </cols>
  <sheetData>
    <row r="2" spans="1:3" x14ac:dyDescent="0.25">
      <c r="A2" t="s">
        <v>26</v>
      </c>
    </row>
    <row r="4" spans="1:3" x14ac:dyDescent="0.25">
      <c r="A4" t="s">
        <v>3</v>
      </c>
      <c r="B4">
        <v>299</v>
      </c>
    </row>
    <row r="5" spans="1:3" x14ac:dyDescent="0.25">
      <c r="A5" t="s">
        <v>29</v>
      </c>
      <c r="B5">
        <v>60</v>
      </c>
    </row>
    <row r="6" spans="1:3" x14ac:dyDescent="0.25">
      <c r="A6" t="s">
        <v>30</v>
      </c>
      <c r="B6">
        <v>5</v>
      </c>
    </row>
    <row r="7" spans="1:3" x14ac:dyDescent="0.25">
      <c r="A7" t="s">
        <v>27</v>
      </c>
      <c r="B7" t="s">
        <v>28</v>
      </c>
    </row>
    <row r="10" spans="1:3" x14ac:dyDescent="0.25">
      <c r="A10" t="s">
        <v>31</v>
      </c>
      <c r="B10">
        <f>B4/(B6*B5)</f>
        <v>0.9966666666666667</v>
      </c>
      <c r="C10" t="s">
        <v>10</v>
      </c>
    </row>
    <row r="11" spans="1:3" x14ac:dyDescent="0.25">
      <c r="A11" t="s">
        <v>7</v>
      </c>
      <c r="B11">
        <f>B4/B5</f>
        <v>4.9833333333333334</v>
      </c>
    </row>
    <row r="12" spans="1:3" x14ac:dyDescent="0.25">
      <c r="A12" t="s">
        <v>18</v>
      </c>
      <c r="B12">
        <f>1/((B11^B6/(FACT(B6)*(1-B10))+(B11^0/FACT(0)+B11^1/FACT(1)+B11^2/FACT(2)+B11^3/FACT(3)+B11^4/FACT(4))))</f>
        <v>1.2906758356593929E-4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2020-04-01T15:38:29Z</dcterms:created>
  <dcterms:modified xsi:type="dcterms:W3CDTF">2020-04-01T17:07:26Z</dcterms:modified>
</cp:coreProperties>
</file>