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ÓXIMO VIAJE" sheetId="1" r:id="rId4"/>
    <sheet state="visible" name="PASAPORTE" sheetId="2" r:id="rId5"/>
    <sheet state="visible" name="RVA337-1-COSTEO PAQUETE" sheetId="3" r:id="rId6"/>
    <sheet state="visible" name="ARCHIVO-CARPETA" sheetId="4" r:id="rId7"/>
    <sheet state="visible" name="ITINERARIO" sheetId="5" r:id="rId8"/>
    <sheet state="visible" name="RVA337-1-COSTEO TIQUETE" sheetId="6" r:id="rId9"/>
    <sheet state="visible" name="COBRO AL PAX" sheetId="7" r:id="rId10"/>
    <sheet state="visible" name="CONFIRMACION" sheetId="8" r:id="rId11"/>
    <sheet state="visible" name="VUELO + HOTEL + SIM CARD" sheetId="9" r:id="rId12"/>
  </sheets>
  <definedNames/>
  <calcPr/>
  <extLst>
    <ext uri="GoogleSheetsCustomDataVersion2">
      <go:sheetsCustomData xmlns:go="http://customooxmlschemas.google.com/" r:id="rId13" roundtripDataChecksum="gCzO4E51cWtynK5POunFmpUkZnR0lsMLfeMfwzjGzV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8">
      <text>
        <t xml:space="preserve">======
ID#AAACEj7xH6A
MEDICAL RESERVAS    (2026-07-31 20:41:20)
Vale 664.424 se pago menos, se cruzara con saldos a favor de la RVA014, Factura sale por mayor Valor</t>
      </text>
    </comment>
    <comment authorId="0" ref="N9">
      <text>
        <t xml:space="preserve">======
ID#AAACEHN0aDs
MEDICAL RESERVAS    (2026-07-27 15:24:02)
Al final no se compartió, lo tomaron solos</t>
      </text>
    </comment>
  </commentList>
  <extLst>
    <ext uri="GoogleSheetsCustomDataVersion2">
      <go:sheetsCustomData xmlns:go="http://customooxmlschemas.google.com/" r:id="rId1" roundtripDataSignature="AMtx7mgJqbnP2xDZeRbs35rY/LGH8BiEeQ=="/>
    </ext>
  </extLst>
</comments>
</file>

<file path=xl/sharedStrings.xml><?xml version="1.0" encoding="utf-8"?>
<sst xmlns="http://schemas.openxmlformats.org/spreadsheetml/2006/main" count="927" uniqueCount="377">
  <si>
    <t>RAYMOND</t>
  </si>
  <si>
    <t>LIBRO DIARIO CONTABLE</t>
  </si>
  <si>
    <t>CARPETA DIGITAL OK ENVIADA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</si>
  <si>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</si>
  <si>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</si>
  <si>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</si>
  <si>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</si>
  <si>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</si>
  <si>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VLDL, Triglicéridos)</t>
  </si>
  <si>
    <t>Ecografía abdominal total</t>
  </si>
  <si>
    <t>Fisiatra</t>
  </si>
  <si>
    <t>ESTADO DE CUENTA</t>
  </si>
  <si>
    <t>Perfil Tiroideo (T4 libre, TSH, T3L: Triyodotironina Libre, T3 Reverse)</t>
  </si>
  <si>
    <t>Ecografía de Tiroides y Paratiroides (Opcional)</t>
  </si>
  <si>
    <t>Cirujano Ortopédico</t>
  </si>
  <si>
    <t>Perfil Hepatico (AST - aspartato transferasa, ALT- Alanina transferasa)</t>
  </si>
  <si>
    <t>Ecografía de Cadera Derecha (Ecografía Musculoesquelética) IDX: Osteoartritis De Cadera Derecha Con Osteofitos</t>
  </si>
  <si>
    <t>Control Medico Funcional</t>
  </si>
  <si>
    <t>Perfil Renal (Creatinina en suero, Uroanálisis)</t>
  </si>
  <si>
    <t>Radiografia de tórax</t>
  </si>
  <si>
    <t>PAGOS</t>
  </si>
  <si>
    <t>Nutricion</t>
  </si>
  <si>
    <t>Vitamina D 25 hidroxi</t>
  </si>
  <si>
    <t>Resonancia Magnética de la Cadera Derecha SIMPLE</t>
  </si>
  <si>
    <t>Plan Alimenticio</t>
  </si>
  <si>
    <t>Hemograma completo</t>
  </si>
  <si>
    <t>Radiografia de cadera comparativa</t>
  </si>
  <si>
    <t>Hemoglobina glicosilada</t>
  </si>
  <si>
    <t>Ferritina</t>
  </si>
  <si>
    <t>Hierro</t>
  </si>
  <si>
    <t>CTZ PROVEEDOR</t>
  </si>
  <si>
    <t>CARTA - ORDEN</t>
  </si>
  <si>
    <t>Glucosa sérica</t>
  </si>
  <si>
    <t>CTZ ODOO</t>
  </si>
  <si>
    <t>ARCHIVO DE DOCUMENTOS MÉDICOS</t>
  </si>
  <si>
    <t>VIH</t>
  </si>
  <si>
    <t>PAGOS    -     FACTURA</t>
  </si>
  <si>
    <t>Serología (sífilis)</t>
  </si>
  <si>
    <t>RESERVAS  Y CONFIRMACION</t>
  </si>
  <si>
    <t>CONFIRMACIÓN</t>
  </si>
  <si>
    <t>SERVICIOS</t>
  </si>
  <si>
    <t>PSA - Antígeno específico de próstata</t>
  </si>
  <si>
    <t>PROVEEDOR</t>
  </si>
  <si>
    <t>Saturación de transferrina</t>
  </si>
  <si>
    <t>DIRECCIÓN</t>
  </si>
  <si>
    <t>SEDE</t>
  </si>
  <si>
    <t>CANTIDAD</t>
  </si>
  <si>
    <t>PRECIO UNITARIO EN DOLARES</t>
  </si>
  <si>
    <t>HORA</t>
  </si>
  <si>
    <t>PASAJERO 1  PRECIO EN DOLARES</t>
  </si>
  <si>
    <t>FECHAS:  17 AL 22 JULIO - 2026</t>
  </si>
  <si>
    <t>TIBC Capacidad total de fijación de hierro</t>
  </si>
  <si>
    <t>PAGOS EN PESOS</t>
  </si>
  <si>
    <t>RETENCIÓN EN LA FUENTE</t>
  </si>
  <si>
    <t>Homocisteína sérica</t>
  </si>
  <si>
    <t>PAGO TOTAL</t>
  </si>
  <si>
    <t>PROVEEDOR - NOMBRE COMERCIAL</t>
  </si>
  <si>
    <t>Vitamina B12</t>
  </si>
  <si>
    <t>Fecha del pago</t>
  </si>
  <si>
    <t>Valor del pago</t>
  </si>
  <si>
    <t>Insulina</t>
  </si>
  <si>
    <t>Forma de pago de donde salió el dinero</t>
  </si>
  <si>
    <t>Tipo de movimiento</t>
  </si>
  <si>
    <t>Comentarios</t>
  </si>
  <si>
    <t>PTH Hormona Paratoidea</t>
  </si>
  <si>
    <t>TBIL: Bilirrubina total y directa</t>
  </si>
  <si>
    <t>SI</t>
  </si>
  <si>
    <t>BUN Nitrógeno Uréico</t>
  </si>
  <si>
    <t>NO</t>
  </si>
  <si>
    <t>IONOGRAMA: (Calcio, Cloro, Sodio, Potasio)</t>
  </si>
  <si>
    <t>DIA/HORA</t>
  </si>
  <si>
    <t>Archivado</t>
  </si>
  <si>
    <t>Fósforo</t>
  </si>
  <si>
    <t>Actividad</t>
  </si>
  <si>
    <t>DSM 420</t>
  </si>
  <si>
    <t>Confirmada</t>
  </si>
  <si>
    <t>Video entrevista de primera vez médico funcional</t>
  </si>
  <si>
    <t>Coprológico</t>
  </si>
  <si>
    <t>ACP horas</t>
  </si>
  <si>
    <t>Dr Marcos Yepes</t>
  </si>
  <si>
    <t>Traslado cerca</t>
  </si>
  <si>
    <t>Traslado lejos</t>
  </si>
  <si>
    <t>Viernes 17 de Julio</t>
  </si>
  <si>
    <t>Confirmado PAX</t>
  </si>
  <si>
    <t>Z AIR</t>
  </si>
  <si>
    <t>10:00 am</t>
  </si>
  <si>
    <t>Vuelo Curazao - Medellín</t>
  </si>
  <si>
    <t>YIMY BANCOLOMBIA</t>
  </si>
  <si>
    <t>TRANSFERENCIA BANCARIA</t>
  </si>
  <si>
    <t>Confirmado</t>
  </si>
  <si>
    <t>Facturado</t>
  </si>
  <si>
    <t>RVA4065</t>
  </si>
  <si>
    <t>Alojamiento por noche Hotel</t>
  </si>
  <si>
    <t xml:space="preserve"> Hotel Novelty </t>
  </si>
  <si>
    <t>Aeroturex</t>
  </si>
  <si>
    <t>Traslado aeropuerto - hotel</t>
  </si>
  <si>
    <t>Pago en efectivo Con dinero Familia Poppen</t>
  </si>
  <si>
    <t>Pago en efectivo</t>
  </si>
  <si>
    <t>NOVELTY</t>
  </si>
  <si>
    <t>COMUNICACIÓN Y TRANSPORTE</t>
  </si>
  <si>
    <t>1:00 pm</t>
  </si>
  <si>
    <t>Tiempo para almorzar</t>
  </si>
  <si>
    <t>Confirmado 1ra noche</t>
  </si>
  <si>
    <t>Novelty</t>
  </si>
  <si>
    <t>3:00 pm</t>
  </si>
  <si>
    <t>Alojamiento</t>
  </si>
  <si>
    <t xml:space="preserve">DSM 431 - 432 </t>
  </si>
  <si>
    <t>Sim card Fisica</t>
  </si>
  <si>
    <t>CLARO</t>
  </si>
  <si>
    <t>1,00 Unidades</t>
  </si>
  <si>
    <t>$ 4,00</t>
  </si>
  <si>
    <t>Nombre</t>
  </si>
  <si>
    <t>Raymond</t>
  </si>
  <si>
    <t>YENNY</t>
  </si>
  <si>
    <t>6:30 pm</t>
  </si>
  <si>
    <t>Traslado hotel - centro médico</t>
  </si>
  <si>
    <t>Cecilio</t>
  </si>
  <si>
    <t>Jovienne</t>
  </si>
  <si>
    <t>Recargada</t>
  </si>
  <si>
    <t>PAX Informado</t>
  </si>
  <si>
    <t>Recarga 7 gigas de datos X 10 días</t>
  </si>
  <si>
    <t>$ 9,00</t>
  </si>
  <si>
    <t>Ayuno 6 horas</t>
  </si>
  <si>
    <t>Pragmacio</t>
  </si>
  <si>
    <t>Pangracia</t>
  </si>
  <si>
    <t>YENNY-TIGO</t>
  </si>
  <si>
    <t>Calle 20A #78-08</t>
  </si>
  <si>
    <t>Belen San Bernardo 80</t>
  </si>
  <si>
    <t>IVS</t>
  </si>
  <si>
    <t xml:space="preserve">NEQUI YENNY </t>
  </si>
  <si>
    <t>COMPRA PAQUETE APP NEQUI</t>
  </si>
  <si>
    <t>7:20 pm</t>
  </si>
  <si>
    <t>Apellido</t>
  </si>
  <si>
    <t>Lucas</t>
  </si>
  <si>
    <t>Christiaan</t>
  </si>
  <si>
    <t>Traslado Aeropuerto -Hotel por trayecto conductor habla español</t>
  </si>
  <si>
    <t>Género:  .</t>
  </si>
  <si>
    <t>AEROTUREX</t>
  </si>
  <si>
    <t>Masculino</t>
  </si>
  <si>
    <t>Femenino</t>
  </si>
  <si>
    <t>$ 51,00</t>
  </si>
  <si>
    <t>08:30 pm</t>
  </si>
  <si>
    <t>Traslado centro médico - Hotel</t>
  </si>
  <si>
    <t>Pasaporte</t>
  </si>
  <si>
    <t>NUHB3JD62</t>
  </si>
  <si>
    <t>NN622KC26</t>
  </si>
  <si>
    <t>JURIDICA BANCOLOMBIA</t>
  </si>
  <si>
    <t>Sábado 18  de Julio</t>
  </si>
  <si>
    <t>Fecha de nacimiento</t>
  </si>
  <si>
    <t>22 de Noviembre 1959</t>
  </si>
  <si>
    <t>28 de Diciembre 1978</t>
  </si>
  <si>
    <t>Se paga y factura  en RVA011-10</t>
  </si>
  <si>
    <t>Transporte Hotel Aeropuerto compartido familia Poppen</t>
  </si>
  <si>
    <t>Preparacion ACV</t>
  </si>
  <si>
    <t>TAXI VAN</t>
  </si>
  <si>
    <t>$ 20,00</t>
  </si>
  <si>
    <t>Edad</t>
  </si>
  <si>
    <t>No Desayunar No comer - solo tomar agua</t>
  </si>
  <si>
    <t>electrocardiograma</t>
  </si>
  <si>
    <t>APP</t>
  </si>
  <si>
    <t>FEM159976</t>
  </si>
  <si>
    <t>Emitida</t>
  </si>
  <si>
    <t>Estado civil</t>
  </si>
  <si>
    <t>7:00 am</t>
  </si>
  <si>
    <t>Póliza de asistencia médica al viajero para Jovienne</t>
  </si>
  <si>
    <t>(Viven juntos)</t>
  </si>
  <si>
    <t>Traslado Hotel - Centro Medico</t>
  </si>
  <si>
    <t xml:space="preserve">10:00 am </t>
  </si>
  <si>
    <t>SIN CITA</t>
  </si>
  <si>
    <t>LAS VEGAS</t>
  </si>
  <si>
    <t>ECHAVARRÍA</t>
  </si>
  <si>
    <t>7.30 am</t>
  </si>
  <si>
    <t>Dirección</t>
  </si>
  <si>
    <t xml:space="preserve">Toma de Muestras de Laboratorio </t>
  </si>
  <si>
    <t>COLASISTENCIA</t>
  </si>
  <si>
    <t>Kaya Basralokus B-7  Willemstad - Curacao</t>
  </si>
  <si>
    <t>CAROLINA BANCOLOMBIA</t>
  </si>
  <si>
    <t>clinica vegas fase 2</t>
  </si>
  <si>
    <t xml:space="preserve">Nacionalidad  y  domicilio:  </t>
  </si>
  <si>
    <t>Curazao</t>
  </si>
  <si>
    <t>LABORATORIOS E IMAGENES</t>
  </si>
  <si>
    <t>Email:</t>
  </si>
  <si>
    <t>rayluc001@gmail.com</t>
  </si>
  <si>
    <t>Paquete chequeo Médico preventivo HOMBRE</t>
  </si>
  <si>
    <t>08:20 am</t>
  </si>
  <si>
    <t>Traslado centro medico - centro médico</t>
  </si>
  <si>
    <t>Teléfono</t>
  </si>
  <si>
    <t>599 9 569 5968</t>
  </si>
  <si>
    <t>356 consultorio</t>
  </si>
  <si>
    <t>cardio estudio</t>
  </si>
  <si>
    <t xml:space="preserve">Profesión </t>
  </si>
  <si>
    <t>Pensionado con algúno trabajo.</t>
  </si>
  <si>
    <t>Tomar agua tener la vejiga llena</t>
  </si>
  <si>
    <t>RH</t>
  </si>
  <si>
    <t>B +</t>
  </si>
  <si>
    <t xml:space="preserve"> 5068-11246</t>
  </si>
  <si>
    <t>Sin cita</t>
  </si>
  <si>
    <t>salin Ahunmada doctor</t>
  </si>
  <si>
    <t>ECHAVARRIA</t>
  </si>
  <si>
    <t>Seguro</t>
  </si>
  <si>
    <t>SVB</t>
  </si>
  <si>
    <t xml:space="preserve">Confirmado
</t>
  </si>
  <si>
    <t>YENNY - NEQUI - ECHAVARRIA</t>
  </si>
  <si>
    <t>Cll 20A # 78-08</t>
  </si>
  <si>
    <t>JENNY NEQUI</t>
  </si>
  <si>
    <t>TRANSFERENCIA</t>
  </si>
  <si>
    <t>SE ENVIO EL DINERO A YENNY PARA QUE PAGUE</t>
  </si>
  <si>
    <t>SAN BERNARDO LA AV. 80</t>
  </si>
  <si>
    <t>Peso</t>
  </si>
  <si>
    <t>92 KILOS</t>
  </si>
  <si>
    <t>9.00 am</t>
  </si>
  <si>
    <t>Altura</t>
  </si>
  <si>
    <t>$ 12,00</t>
  </si>
  <si>
    <t>YENNY EFECTIVO RVA 322-1</t>
  </si>
  <si>
    <t>PAGO EN EFECTIVO</t>
  </si>
  <si>
    <t>Idioma</t>
  </si>
  <si>
    <t>9:15 am</t>
  </si>
  <si>
    <t>Holandes, Espano, Engles, Papiamentu</t>
  </si>
  <si>
    <t>$ 18,00</t>
  </si>
  <si>
    <t>9:30 am</t>
  </si>
  <si>
    <t>Ecografía de Tiroides y Paratiroides</t>
  </si>
  <si>
    <t>Salud</t>
  </si>
  <si>
    <t>de 66 años, futbolista aficionado, presenta dolor crónico en la cadera derecha y espasmos musculares. Tiene antecedentes de hipertensión y dislipidemia, con sobrepeso. El plan incluye estudios de laboratorio e imágenes, además de valoración por ortopedia, fisioterapia, nutrición y medicina interna, con seguimiento posterior.</t>
  </si>
  <si>
    <t>$ 40,00</t>
  </si>
  <si>
    <t>10:30 am</t>
  </si>
  <si>
    <t>$ 35,00</t>
  </si>
  <si>
    <t>Traslado centro médico - Centro comercial Santa fé</t>
  </si>
  <si>
    <t>$ 16,00</t>
  </si>
  <si>
    <t>Resto del día libre</t>
  </si>
  <si>
    <t xml:space="preserve"> </t>
  </si>
  <si>
    <t>Domingo 19 de Julio</t>
  </si>
  <si>
    <t>T3L: Triyodotironina Libre</t>
  </si>
  <si>
    <t>$ 14,00</t>
  </si>
  <si>
    <t>Lunes 20 de Julio</t>
  </si>
  <si>
    <t>T3 Reverse</t>
  </si>
  <si>
    <t>$ 49,00</t>
  </si>
  <si>
    <t>Martes 21 de Julio</t>
  </si>
  <si>
    <t>$ 31,00</t>
  </si>
  <si>
    <t>Tiempo para desayunar</t>
  </si>
  <si>
    <t>$ 8,00</t>
  </si>
  <si>
    <t>YENNY - UBER</t>
  </si>
  <si>
    <t>Calle 2 sur # 46 - 116  Consultorio 1220</t>
  </si>
  <si>
    <t>Edificio Salud Vegas</t>
  </si>
  <si>
    <t>IPS Electrodiagnóstico</t>
  </si>
  <si>
    <t>8:00 am</t>
  </si>
  <si>
    <t>Cita con FISIATRA</t>
  </si>
  <si>
    <t>IONOGRAMA: Calcio - Cloro - Sodio - Potasio</t>
  </si>
  <si>
    <t>$ 23,00</t>
  </si>
  <si>
    <t>Traslado centro medico - HOTEL</t>
  </si>
  <si>
    <t>$ 10,00</t>
  </si>
  <si>
    <t>Hemoclasificación Grupo ABO y factor RH</t>
  </si>
  <si>
    <t>Cl. 2 Sur #46-55 - consultorio 116 - Fase 1</t>
  </si>
  <si>
    <t xml:space="preserve">Clínica Las Vegas - Orvé </t>
  </si>
  <si>
    <t>Dr Sergio Monsalve</t>
  </si>
  <si>
    <t>11:20 am</t>
  </si>
  <si>
    <r>
      <rPr>
        <rFont val="Lexend"/>
        <color theme="1"/>
        <sz val="11.0"/>
      </rPr>
      <t>Cita con CIRUJANO  ORTOPÉDICO</t>
    </r>
    <r>
      <rPr>
        <rFont val="Lexend"/>
        <b/>
        <color theme="1"/>
        <sz val="11.0"/>
      </rPr>
      <t xml:space="preserve"> - solamente si el Fisiatra lo requiere necesario</t>
    </r>
  </si>
  <si>
    <t>Resonancia Magnética de la Cadera Derecha SIMPLE
En caso de ser necesaria la sedación tiene un costo adicional de 148 USD</t>
  </si>
  <si>
    <t>12:30 pm</t>
  </si>
  <si>
    <t>$ 256,00</t>
  </si>
  <si>
    <t>Tiempo para Almorzar</t>
  </si>
  <si>
    <t>Ecografia Articular de Cadera</t>
  </si>
  <si>
    <t>$ 62,00</t>
  </si>
  <si>
    <t>Ecografía de tiroides y paratiroides</t>
  </si>
  <si>
    <t>Tarde libre</t>
  </si>
  <si>
    <t>Miércoles 22 de julio</t>
  </si>
  <si>
    <t>Consulta con especialista en FISIATRÍA</t>
  </si>
  <si>
    <t>IPS electrodiagnóstico</t>
  </si>
  <si>
    <t>CONFIRMADO JENNIFER VA CON LA RVA011-10</t>
  </si>
  <si>
    <t>$ 102,00</t>
  </si>
  <si>
    <t>con la RVA011-10</t>
  </si>
  <si>
    <t>Traslado hotel - aeropuerto</t>
  </si>
  <si>
    <t>CONFIRMADO</t>
  </si>
  <si>
    <t>WINGO</t>
  </si>
  <si>
    <t>Archivado + RX Caderas</t>
  </si>
  <si>
    <t>Consulta con especialista Cirujano Ortopedico
Solo si el fisiatra lo considera necesario</t>
  </si>
  <si>
    <t>Orvé</t>
  </si>
  <si>
    <t>10:22 am</t>
  </si>
  <si>
    <t>Vuelo Medellín - Curazao</t>
  </si>
  <si>
    <t>$ 104,00</t>
  </si>
  <si>
    <t>DSM 433</t>
  </si>
  <si>
    <t>Consulta de control VIRTUAL con Medico Funcional Dr Marcos Yépes - se da a cambio del Internista</t>
  </si>
  <si>
    <t>Dr  Marcos Yépes</t>
  </si>
  <si>
    <t>DR MARCOS YEPES</t>
  </si>
  <si>
    <t>INCLUIDO EN PAQUETE DE CHEQUEO MÉDICO</t>
  </si>
  <si>
    <t>DSM 434</t>
  </si>
  <si>
    <t>Video entrevista VIRTUAL de primera vez con NUTRICIÓN Dra Marlen Villalba</t>
  </si>
  <si>
    <t>Dra Marlén Villalba</t>
  </si>
  <si>
    <t>COBRAR</t>
  </si>
  <si>
    <t>$ 91,00</t>
  </si>
  <si>
    <t>DRA MARLEN VILLALBA</t>
  </si>
  <si>
    <t>SERVICIOS MEDICAL TRIP COLOMBIA</t>
  </si>
  <si>
    <t>UN POCO MÁS</t>
  </si>
  <si>
    <t>Servicios Medical Trip Colombia Traslados Hotel-Clínica por trayectos cortos</t>
  </si>
  <si>
    <t>Servicio Medical Trip Colombia - Acompañamiento presencial y Virtual en español x 8 horas</t>
  </si>
  <si>
    <t>Póliza de asistencia médica al viajero para 8 días</t>
  </si>
  <si>
    <t>* Coprológico</t>
  </si>
  <si>
    <t>* Vitamina D 25 hidroxi</t>
  </si>
  <si>
    <t>Perfil lipídico</t>
  </si>
  <si>
    <t>* Colesterol total</t>
  </si>
  <si>
    <t>* Colesterol HDL</t>
  </si>
  <si>
    <t>PAGADO - SIN FACTURA</t>
  </si>
  <si>
    <t>Tiquete Medellín - Curazao en Tarifa Go plus vía Wingo</t>
  </si>
  <si>
    <t>2,00 Unidades</t>
  </si>
  <si>
    <t>$ 1.460.500,00</t>
  </si>
  <si>
    <t>* Colesterol  LDL</t>
  </si>
  <si>
    <t xml:space="preserve">Jenny Bancolombia (Richard prestamo avance TC) </t>
  </si>
  <si>
    <t>PSE</t>
  </si>
  <si>
    <t>Tarifa administrativa emisión de tiquete Medical Trip Colombia</t>
  </si>
  <si>
    <t>* Colesterol  VLDL</t>
  </si>
  <si>
    <t>$ 100.000,00</t>
  </si>
  <si>
    <t>Total</t>
  </si>
  <si>
    <t>* Triglicéridos</t>
  </si>
  <si>
    <t>TOTAL PAGADO</t>
  </si>
  <si>
    <t>PESOS COLOMBIANOS</t>
  </si>
  <si>
    <t>Perfil tiroideo</t>
  </si>
  <si>
    <t>TOTAL COBRADO</t>
  </si>
  <si>
    <t>* TSH</t>
  </si>
  <si>
    <t>UTILIDAD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</si>
  <si>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</si>
  <si>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</si>
  <si>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</si>
  <si>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</si>
  <si>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</si>
  <si>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</si>
  <si>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</si>
  <si>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</si>
  <si>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</si>
  <si>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</si>
  <si>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</si>
  <si>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</si>
  <si>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</si>
  <si>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</si>
  <si>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</si>
  <si>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Radiografía de tórax</t>
  </si>
  <si>
    <t>Ecografía de abdomen total</t>
  </si>
  <si>
    <t>Cancelado</t>
  </si>
  <si>
    <t>Electro cardiograma</t>
  </si>
  <si>
    <t>SE RETIRA</t>
  </si>
  <si>
    <t>Consulta con INTERNISTA - CARDIÓLOGO
Incluida en Paquete de chequeo, no se cobra</t>
  </si>
  <si>
    <t>Entregados</t>
  </si>
  <si>
    <t>Tarros para orina y material fecal</t>
  </si>
  <si>
    <t>Farmacia</t>
  </si>
  <si>
    <t>LIQUIDACION</t>
  </si>
  <si>
    <t>04 traslados cortos hotel - centro médico</t>
  </si>
  <si>
    <t>DÓLARES</t>
  </si>
  <si>
    <t>Yenny</t>
  </si>
  <si>
    <t>RVA337-1</t>
  </si>
  <si>
    <t>PAQUETE MEDICO</t>
  </si>
  <si>
    <t>YENNY ROBERTO</t>
  </si>
  <si>
    <t>EFECTIVO PAGO RVA322</t>
  </si>
  <si>
    <t>EFECTIVO</t>
  </si>
  <si>
    <t>ADELANTO DE PAGO DEL ACP</t>
  </si>
  <si>
    <t>Acompañamiento virtual y presencial</t>
  </si>
  <si>
    <t>TIQUETES</t>
  </si>
  <si>
    <t>TOTAL</t>
  </si>
  <si>
    <t>Se retira del paquete de chequeo médico Audiometría - Optometría - electrocardiograma</t>
  </si>
  <si>
    <t>TOTAL EN DOLARES</t>
  </si>
  <si>
    <t>TOTAL EN PESOS</t>
  </si>
  <si>
    <t>BANCO FEE</t>
  </si>
  <si>
    <t>TOTAL en dólares</t>
  </si>
  <si>
    <t>UTILIDAD COSTEO 1</t>
  </si>
  <si>
    <t>UTILIDAD TIQUETES</t>
  </si>
  <si>
    <t>COMISION HOTEL</t>
  </si>
  <si>
    <t>UTILIDAD TOTAL</t>
  </si>
  <si>
    <t xml:space="preserve">CITA FISIATRIA </t>
  </si>
  <si>
    <t>CITA CON MEDICO INTERNISTA - CARDIOLOGO</t>
  </si>
  <si>
    <t>RESONANCIA MAGNÉTICA DE LA CADERA DERECHA SIMPLE</t>
  </si>
  <si>
    <t>Curazao - Medellin</t>
  </si>
  <si>
    <t>AAN4ZG</t>
  </si>
  <si>
    <t>Medellin - Curazao</t>
  </si>
  <si>
    <t>2M4J9S</t>
  </si>
  <si>
    <t>CITA CON CIRUJANO - ORTOPEDICO</t>
  </si>
  <si>
    <t xml:space="preserve">CITA ECOCARDIOGRAMA </t>
  </si>
  <si>
    <t>ECOGEAFIA DE ABDOMEN TOTAL</t>
  </si>
  <si>
    <t>TARIFA COMISIONABLE AL 15% 442.140</t>
  </si>
  <si>
    <t>CITA ELECTROCARDIOGRAMA</t>
  </si>
  <si>
    <t>ECOGRAFIA ARTUCILAR DE CADERA DERECHA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</si>
</sst>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$]#,##0.00"/>
    <numFmt numFmtId="165" formatCode="d/M/yyyy"/>
    <numFmt numFmtId="166" formatCode="&quot;$&quot;#,##0"/>
    <numFmt numFmtId="167" formatCode="[$cop]#,##0"/>
    <numFmt numFmtId="168" formatCode="d/MM/yyyy"/>
    <numFmt numFmtId="169" formatCode="d/m/yyyy"/>
    <numFmt numFmtId="170" formatCode="dd-mm-yyyy"/>
    <numFmt numFmtId="171" formatCode="dd mmmm"/>
    <numFmt numFmtId="172" formatCode="d-m-yy"/>
    <numFmt numFmtId="173" formatCode="dd-mm-yy"/>
    <numFmt numFmtId="174" formatCode="&quot;$&quot;#,##0.000"/>
    <numFmt numFmtId="175" formatCode="&quot;$&quot;#,##0.0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b/>
      <sz val="11.0"/>
      <color theme="1"/>
      <name val="Lexend"/>
    </font>
    <font>
      <sz val="9.0"/>
      <color rgb="FF000000"/>
      <name val="Lexend"/>
    </font>
    <font>
      <b/>
      <sz val="11.0"/>
      <color rgb="FFFFFFFF"/>
      <name val="Lexend"/>
    </font>
    <font/>
    <font>
      <b/>
      <sz val="10.0"/>
      <color rgb="FFFFFFFF"/>
      <name val="Lexend"/>
    </font>
    <font>
      <sz val="9.0"/>
      <color rgb="FF212529"/>
      <name val="Lexend"/>
    </font>
    <font>
      <sz val="10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color theme="1"/>
      <name val="Arial"/>
    </font>
    <font>
      <color theme="1"/>
      <name val="Lexend"/>
    </font>
    <font>
      <sz val="9.0"/>
      <color theme="1"/>
      <name val="Arial"/>
      <scheme val="minor"/>
    </font>
    <font>
      <sz val="10.0"/>
      <color rgb="FF212529"/>
      <name val="Lexend"/>
    </font>
    <font>
      <sz val="12.0"/>
      <color theme="1"/>
      <name val="Lexend"/>
    </font>
    <font>
      <sz val="12.0"/>
      <color rgb="FF212529"/>
      <name val="Lexend"/>
    </font>
    <font>
      <b/>
      <sz val="12.0"/>
      <color rgb="FF212529"/>
      <name val="Lexend"/>
    </font>
    <font>
      <b/>
      <sz val="12.0"/>
      <color theme="1"/>
      <name val="Lexend"/>
    </font>
    <font>
      <b/>
      <sz val="13.0"/>
      <color theme="1"/>
      <name val="Lexend"/>
    </font>
    <font>
      <sz val="14.0"/>
      <color theme="1"/>
      <name val="Lexend"/>
    </font>
    <font>
      <b/>
      <sz val="14.0"/>
      <color theme="1"/>
      <name val="Lexend"/>
    </font>
    <font>
      <b/>
      <color theme="1"/>
      <name val="Lexend"/>
    </font>
    <font>
      <b/>
      <color rgb="FF000000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0" fontId="1" numFmtId="164" xfId="0" applyAlignment="1" applyFont="1" applyNumberFormat="1">
      <alignment horizontal="center" vertical="center"/>
    </xf>
    <xf borderId="0" fillId="3" fontId="3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readingOrder="0" vertical="bottom"/>
    </xf>
    <xf borderId="1" fillId="0" fontId="4" numFmtId="0" xfId="0" applyAlignment="1" applyBorder="1" applyFont="1">
      <alignment horizontal="left" vertical="center"/>
    </xf>
    <xf borderId="0" fillId="5" fontId="2" numFmtId="0" xfId="0" applyAlignment="1" applyFill="1" applyFont="1">
      <alignment horizontal="center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left" vertical="center"/>
    </xf>
    <xf borderId="0" fillId="0" fontId="1" numFmtId="166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4" fontId="6" numFmtId="167" xfId="0" applyAlignment="1" applyBorder="1" applyFont="1" applyNumberFormat="1">
      <alignment horizontal="center" shrinkToFit="0" vertical="center" wrapText="1"/>
    </xf>
    <xf borderId="1" fillId="0" fontId="7" numFmtId="0" xfId="0" applyBorder="1" applyFont="1"/>
    <xf borderId="1" fillId="4" fontId="1" numFmtId="168" xfId="0" applyAlignment="1" applyBorder="1" applyFont="1" applyNumberForma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4" fontId="1" numFmtId="168" xfId="0" applyAlignment="1" applyBorder="1" applyFont="1" applyNumberFormat="1">
      <alignment horizontal="center" vertical="center"/>
    </xf>
    <xf borderId="3" fillId="4" fontId="8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readingOrder="0" shrinkToFit="0" wrapText="0"/>
    </xf>
    <xf borderId="2" fillId="4" fontId="8" numFmtId="167" xfId="0" applyAlignment="1" applyBorder="1" applyFont="1" applyNumberFormat="1">
      <alignment horizontal="center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4" fillId="7" fontId="8" numFmtId="167" xfId="0" applyAlignment="1" applyBorder="1" applyFill="1" applyFont="1" applyNumberFormat="1">
      <alignment horizontal="center" shrinkToFit="0" vertical="center" wrapText="1"/>
    </xf>
    <xf borderId="4" fillId="7" fontId="8" numFmtId="168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2" fillId="6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2" fillId="6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2" fillId="6" fontId="4" numFmtId="0" xfId="0" applyAlignment="1" applyBorder="1" applyFont="1">
      <alignment horizontal="center" shrinkToFit="0" vertical="center" wrapText="1"/>
    </xf>
    <xf borderId="0" fillId="8" fontId="1" numFmtId="0" xfId="0" applyAlignment="1" applyFill="1" applyFont="1">
      <alignment horizontal="center" readingOrder="0" vertical="center"/>
    </xf>
    <xf borderId="5" fillId="6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0" fillId="9" fontId="1" numFmtId="166" xfId="0" applyAlignment="1" applyFill="1" applyFont="1" applyNumberFormat="1">
      <alignment horizontal="center" readingOrder="0" vertical="center"/>
    </xf>
    <xf borderId="2" fillId="6" fontId="2" numFmtId="169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/>
    </xf>
    <xf borderId="2" fillId="6" fontId="4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0" fillId="9" fontId="1" numFmtId="166" xfId="0" applyAlignment="1" applyFont="1" applyNumberFormat="1">
      <alignment horizontal="center" vertical="center"/>
    </xf>
    <xf borderId="2" fillId="8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5" fontId="1" numFmtId="170" xfId="0" applyAlignment="1" applyFont="1" applyNumberForma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center" wrapText="1"/>
    </xf>
    <xf borderId="0" fillId="5" fontId="1" numFmtId="166" xfId="0" applyAlignment="1" applyFont="1" applyNumberFormat="1">
      <alignment horizontal="center" readingOrder="0" vertical="center"/>
    </xf>
    <xf borderId="2" fillId="0" fontId="1" numFmtId="171" xfId="0" applyAlignment="1" applyBorder="1" applyFont="1" applyNumberForma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11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vertical="center"/>
    </xf>
    <xf borderId="2" fillId="10" fontId="2" numFmtId="0" xfId="0" applyAlignment="1" applyBorder="1" applyFont="1">
      <alignment horizontal="center" readingOrder="0" shrinkToFit="0" vertical="center" wrapText="1"/>
    </xf>
    <xf borderId="2" fillId="12" fontId="1" numFmtId="0" xfId="0" applyAlignment="1" applyBorder="1" applyFont="1">
      <alignment horizontal="center" readingOrder="0" shrinkToFit="0" vertical="center" wrapText="1"/>
    </xf>
    <xf borderId="0" fillId="1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2" fillId="13" fontId="1" numFmtId="0" xfId="0" applyAlignment="1" applyBorder="1" applyFill="1" applyFont="1">
      <alignment horizontal="left" readingOrder="0" shrinkToFit="0" vertical="center" wrapText="1"/>
    </xf>
    <xf borderId="0" fillId="1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10" fontId="1" numFmtId="166" xfId="0" applyAlignment="1" applyFont="1" applyNumberForma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2" fillId="5" fontId="4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72" xfId="0" applyAlignment="1" applyFont="1" applyNumberFormat="1">
      <alignment horizontal="left" readingOrder="0" vertical="center"/>
    </xf>
    <xf borderId="0" fillId="0" fontId="1" numFmtId="173" xfId="0" applyAlignment="1" applyFont="1" applyNumberFormat="1">
      <alignment horizontal="center" readingOrder="0" vertical="center"/>
    </xf>
    <xf borderId="2" fillId="14" fontId="1" numFmtId="0" xfId="0" applyAlignment="1" applyBorder="1" applyFill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1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15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left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166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6" fillId="8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7" numFmtId="0" xfId="0" applyBorder="1" applyFont="1"/>
    <xf borderId="0" fillId="0" fontId="13" numFmtId="0" xfId="0" applyAlignment="1" applyFont="1">
      <alignment horizontal="left"/>
    </xf>
    <xf borderId="0" fillId="0" fontId="14" numFmtId="0" xfId="0" applyAlignment="1" applyFont="1">
      <alignment readingOrder="0" shrinkToFit="0" wrapText="1"/>
    </xf>
    <xf borderId="8" fillId="0" fontId="7" numFmtId="0" xfId="0" applyBorder="1" applyFont="1"/>
    <xf borderId="2" fillId="0" fontId="15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6" fontId="1" numFmtId="171" xfId="0" applyAlignment="1" applyBorder="1" applyFont="1" applyNumberFormat="1">
      <alignment horizontal="center" shrinkToFit="0" vertical="center" wrapText="1"/>
    </xf>
    <xf borderId="0" fillId="5" fontId="1" numFmtId="166" xfId="0" applyAlignment="1" applyFont="1" applyNumberForma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2" fillId="14" fontId="1" numFmtId="0" xfId="0" applyAlignment="1" applyBorder="1" applyFont="1">
      <alignment horizontal="left" shrinkToFit="0" vertical="center" wrapText="1"/>
    </xf>
    <xf borderId="0" fillId="0" fontId="1" numFmtId="170" xfId="0" applyAlignment="1" applyFont="1" applyNumberFormat="1">
      <alignment horizontal="center" readingOrder="0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15" fontId="1" numFmtId="0" xfId="0" applyAlignment="1" applyFont="1">
      <alignment horizontal="center" vertical="center"/>
    </xf>
    <xf borderId="0" fillId="15" fontId="1" numFmtId="0" xfId="0" applyAlignment="1" applyFont="1">
      <alignment horizontal="center" shrinkToFit="0" vertical="center" wrapText="1"/>
    </xf>
    <xf borderId="2" fillId="5" fontId="10" numFmtId="0" xfId="0" applyAlignment="1" applyBorder="1" applyFont="1">
      <alignment horizontal="center" readingOrder="0" shrinkToFit="0" vertical="center" wrapText="1"/>
    </xf>
    <xf borderId="2" fillId="11" fontId="1" numFmtId="0" xfId="0" applyAlignment="1" applyBorder="1" applyFont="1">
      <alignment horizontal="left" shrinkToFit="0" vertical="center" wrapText="1"/>
    </xf>
    <xf borderId="0" fillId="8" fontId="1" numFmtId="0" xfId="0" applyAlignment="1" applyFont="1">
      <alignment horizontal="center" readingOrder="0" shrinkToFit="0" vertical="center" wrapText="1"/>
    </xf>
    <xf borderId="2" fillId="14" fontId="1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0" fillId="16" fontId="1" numFmtId="0" xfId="0" applyAlignment="1" applyFont="1">
      <alignment horizontal="center" shrinkToFit="0" vertical="center" wrapText="1"/>
    </xf>
    <xf borderId="2" fillId="17" fontId="16" numFmtId="0" xfId="0" applyAlignment="1" applyBorder="1" applyFill="1" applyFont="1">
      <alignment horizontal="center" shrinkToFit="0" vertical="center" wrapText="1"/>
    </xf>
    <xf borderId="2" fillId="17" fontId="16" numFmtId="0" xfId="0" applyAlignment="1" applyBorder="1" applyFont="1">
      <alignment horizontal="center" readingOrder="0" shrinkToFit="0" vertical="center" wrapText="1"/>
    </xf>
    <xf borderId="2" fillId="17" fontId="10" numFmtId="0" xfId="0" applyAlignment="1" applyBorder="1" applyFont="1">
      <alignment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2" fillId="17" fontId="9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center"/>
    </xf>
    <xf borderId="2" fillId="12" fontId="16" numFmtId="0" xfId="0" applyAlignment="1" applyBorder="1" applyFont="1">
      <alignment horizontal="center" shrinkToFit="0" vertical="center" wrapText="1"/>
    </xf>
    <xf borderId="2" fillId="10" fontId="10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2" fillId="4" fontId="3" numFmtId="167" xfId="0" applyAlignment="1" applyBorder="1" applyFont="1" applyNumberFormat="1">
      <alignment horizontal="center" shrinkToFit="0" vertical="center" wrapText="1"/>
    </xf>
    <xf borderId="4" fillId="7" fontId="3" numFmtId="167" xfId="0" applyAlignment="1" applyBorder="1" applyFont="1" applyNumberFormat="1">
      <alignment horizontal="center" shrinkToFit="0" vertical="center" wrapText="1"/>
    </xf>
    <xf borderId="4" fillId="7" fontId="3" numFmtId="168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10" fontId="17" numFmtId="0" xfId="0" applyAlignment="1" applyFont="1">
      <alignment horizontal="center" vertical="center"/>
    </xf>
    <xf borderId="0" fillId="18" fontId="17" numFmtId="0" xfId="0" applyAlignment="1" applyFill="1" applyFont="1">
      <alignment horizontal="center" readingOrder="0" shrinkToFit="0" vertical="center" wrapText="1"/>
    </xf>
    <xf borderId="0" fillId="8" fontId="17" numFmtId="0" xfId="0" applyAlignment="1" applyFont="1">
      <alignment horizontal="center" readingOrder="0" vertical="center"/>
    </xf>
    <xf borderId="1" fillId="0" fontId="18" numFmtId="0" xfId="0" applyAlignment="1" applyBorder="1" applyFont="1">
      <alignment readingOrder="0" shrinkToFit="0" vertical="center" wrapText="1"/>
    </xf>
    <xf borderId="0" fillId="9" fontId="17" numFmtId="166" xfId="0" applyAlignment="1" applyFont="1" applyNumberFormat="1">
      <alignment horizontal="center" readingOrder="0" vertical="center"/>
    </xf>
    <xf borderId="0" fillId="9" fontId="17" numFmtId="166" xfId="0" applyAlignment="1" applyFont="1" applyNumberFormat="1">
      <alignment horizontal="center" vertical="center"/>
    </xf>
    <xf borderId="0" fillId="5" fontId="17" numFmtId="170" xfId="0" applyAlignment="1" applyFont="1" applyNumberFormat="1">
      <alignment horizontal="center" readingOrder="0" vertical="center"/>
    </xf>
    <xf borderId="0" fillId="5" fontId="17" numFmtId="166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1" fillId="0" fontId="18" numFmtId="166" xfId="0" applyAlignment="1" applyBorder="1" applyFont="1" applyNumberForma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0" fontId="19" numFmtId="166" xfId="0" applyAlignment="1" applyBorder="1" applyFont="1" applyNumberFormat="1">
      <alignment readingOrder="0" shrinkToFit="0" vertical="center" wrapText="1"/>
    </xf>
    <xf borderId="0" fillId="17" fontId="17" numFmtId="166" xfId="0" applyAlignment="1" applyFont="1" applyNumberFormat="1">
      <alignment horizontal="center" shrinkToFit="0" vertical="center" wrapText="1"/>
    </xf>
    <xf borderId="0" fillId="17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vertical="center"/>
    </xf>
    <xf borderId="0" fillId="13" fontId="17" numFmtId="166" xfId="0" applyAlignment="1" applyFont="1" applyNumberFormat="1">
      <alignment horizontal="center" shrinkToFit="0" vertical="center" wrapText="1"/>
    </xf>
    <xf borderId="0" fillId="13" fontId="17" numFmtId="0" xfId="0" applyAlignment="1" applyFont="1">
      <alignment horizontal="center" readingOrder="0" shrinkToFit="0" vertical="center" wrapText="1"/>
    </xf>
    <xf borderId="0" fillId="19" fontId="17" numFmtId="166" xfId="0" applyAlignment="1" applyFill="1" applyFont="1" applyNumberFormat="1">
      <alignment vertical="center"/>
    </xf>
    <xf borderId="0" fillId="19" fontId="17" numFmtId="0" xfId="0" applyAlignment="1" applyFont="1">
      <alignment readingOrder="0" vertical="center"/>
    </xf>
    <xf borderId="2" fillId="17" fontId="10" numFmtId="174" xfId="0" applyAlignment="1" applyBorder="1" applyFont="1" applyNumberFormat="1">
      <alignment shrinkToFit="0" vertical="center" wrapText="1"/>
    </xf>
    <xf borderId="0" fillId="15" fontId="1" numFmtId="0" xfId="0" applyAlignment="1" applyFont="1">
      <alignment horizontal="center" readingOrder="0" vertical="center"/>
    </xf>
    <xf borderId="2" fillId="17" fontId="1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vertical="center"/>
    </xf>
    <xf borderId="0" fillId="16" fontId="20" numFmtId="0" xfId="0" applyAlignment="1" applyFont="1">
      <alignment horizontal="center" readingOrder="0" vertical="center"/>
    </xf>
    <xf borderId="0" fillId="0" fontId="17" numFmtId="166" xfId="0" applyAlignment="1" applyFont="1" applyNumberFormat="1">
      <alignment readingOrder="0" vertical="center"/>
    </xf>
    <xf borderId="0" fillId="0" fontId="17" numFmtId="166" xfId="0" applyAlignment="1" applyFont="1" applyNumberFormat="1">
      <alignment vertical="center"/>
    </xf>
    <xf borderId="0" fillId="16" fontId="17" numFmtId="0" xfId="0" applyAlignment="1" applyFont="1">
      <alignment readingOrder="0" shrinkToFit="0" vertical="center" wrapText="1"/>
    </xf>
    <xf borderId="0" fillId="16" fontId="21" numFmtId="166" xfId="0" applyAlignment="1" applyFont="1" applyNumberFormat="1">
      <alignment vertical="center"/>
    </xf>
    <xf borderId="2" fillId="0" fontId="1" numFmtId="0" xfId="0" applyAlignment="1" applyBorder="1" applyFont="1">
      <alignment horizontal="center" vertical="center"/>
    </xf>
    <xf borderId="2" fillId="5" fontId="1" numFmtId="175" xfId="0" applyAlignment="1" applyBorder="1" applyFont="1" applyNumberFormat="1">
      <alignment horizontal="center" readingOrder="0" shrinkToFit="0" vertical="center" wrapText="1"/>
    </xf>
    <xf borderId="2" fillId="16" fontId="1" numFmtId="0" xfId="0" applyAlignment="1" applyBorder="1" applyFont="1">
      <alignment horizontal="center" readingOrder="0" shrinkToFit="0" vertical="center" wrapText="1"/>
    </xf>
    <xf borderId="2" fillId="16" fontId="1" numFmtId="175" xfId="0" applyAlignment="1" applyBorder="1" applyFont="1" applyNumberFormat="1">
      <alignment horizontal="center" readingOrder="0" shrinkToFit="0" vertical="center" wrapText="1"/>
    </xf>
    <xf borderId="0" fillId="17" fontId="1" numFmtId="166" xfId="0" applyAlignment="1" applyFont="1" applyNumberFormat="1">
      <alignment horizontal="center" vertical="center"/>
    </xf>
    <xf borderId="0" fillId="17" fontId="1" numFmtId="0" xfId="0" applyAlignment="1" applyFont="1">
      <alignment horizontal="center" readingOrder="0" shrinkToFit="0" vertical="center" wrapText="1"/>
    </xf>
    <xf borderId="0" fillId="16" fontId="17" numFmtId="0" xfId="0" applyAlignment="1" applyFont="1">
      <alignment horizontal="center" readingOrder="0" shrinkToFit="0" vertical="center" wrapText="1"/>
    </xf>
    <xf borderId="0" fillId="16" fontId="17" numFmtId="166" xfId="0" applyAlignment="1" applyFont="1" applyNumberFormat="1">
      <alignment horizontal="center" shrinkToFit="0" vertical="center" wrapText="1"/>
    </xf>
    <xf borderId="0" fillId="20" fontId="1" numFmtId="166" xfId="0" applyAlignment="1" applyFill="1" applyFont="1" applyNumberFormat="1">
      <alignment horizontal="center" vertical="center"/>
    </xf>
    <xf borderId="0" fillId="20" fontId="1" numFmtId="0" xfId="0" applyAlignment="1" applyFont="1">
      <alignment horizontal="center" readingOrder="0" shrinkToFit="0" vertical="center" wrapText="1"/>
    </xf>
    <xf borderId="0" fillId="16" fontId="22" numFmtId="0" xfId="0" applyAlignment="1" applyFont="1">
      <alignment readingOrder="0" shrinkToFit="0" vertical="center" wrapText="1"/>
    </xf>
    <xf borderId="0" fillId="21" fontId="1" numFmtId="166" xfId="0" applyAlignment="1" applyFill="1" applyFont="1" applyNumberFormat="1">
      <alignment horizontal="center" vertical="center"/>
    </xf>
    <xf borderId="0" fillId="16" fontId="23" numFmtId="166" xfId="0" applyAlignment="1" applyFont="1" applyNumberFormat="1">
      <alignment vertical="center"/>
    </xf>
    <xf borderId="0" fillId="21" fontId="1" numFmtId="0" xfId="0" applyAlignment="1" applyFont="1">
      <alignment horizontal="center" readingOrder="0" shrinkToFit="0" vertical="center" wrapText="1"/>
    </xf>
    <xf borderId="0" fillId="22" fontId="1" numFmtId="166" xfId="0" applyAlignment="1" applyFill="1" applyFont="1" applyNumberFormat="1">
      <alignment horizontal="center" vertical="center"/>
    </xf>
    <xf borderId="0" fillId="22" fontId="1" numFmtId="0" xfId="0" applyAlignment="1" applyFont="1">
      <alignment horizontal="center" readingOrder="0" shrinkToFit="0" vertical="center" wrapText="1"/>
    </xf>
    <xf borderId="0" fillId="11" fontId="1" numFmtId="4" xfId="0" applyAlignment="1" applyFont="1" applyNumberFormat="1">
      <alignment horizontal="center" readingOrder="0" shrinkToFit="0" vertical="center" wrapText="1"/>
    </xf>
    <xf borderId="0" fillId="11" fontId="1" numFmtId="0" xfId="0" applyAlignment="1" applyFont="1">
      <alignment horizontal="center" readingOrder="0" shrinkToFit="0" vertical="center" wrapText="1"/>
    </xf>
    <xf borderId="0" fillId="23" fontId="1" numFmtId="166" xfId="0" applyAlignment="1" applyFill="1" applyFont="1" applyNumberFormat="1">
      <alignment horizontal="center" vertical="center"/>
    </xf>
    <xf borderId="0" fillId="23" fontId="1" numFmtId="0" xfId="0" applyAlignment="1" applyFont="1">
      <alignment horizontal="center" readingOrder="0" shrinkToFit="0" vertical="center" wrapText="1"/>
    </xf>
    <xf borderId="0" fillId="16" fontId="24" numFmtId="0" xfId="0" applyAlignment="1" applyFont="1">
      <alignment horizontal="center" readingOrder="0"/>
    </xf>
    <xf borderId="0" fillId="24" fontId="14" numFmtId="0" xfId="0" applyFill="1" applyFont="1"/>
    <xf borderId="0" fillId="16" fontId="25" numFmtId="0" xfId="0" applyAlignment="1" applyFont="1">
      <alignment horizontal="center" readingOrder="0"/>
    </xf>
    <xf borderId="0" fillId="0" fontId="14" numFmtId="0" xfId="0" applyFont="1"/>
    <xf borderId="0" fillId="0" fontId="14" numFmtId="0" xfId="0" applyFont="1"/>
    <xf borderId="0" fillId="24" fontId="14" numFmtId="0" xfId="0" applyFont="1"/>
    <xf borderId="0" fillId="0" fontId="14" numFmtId="0" xfId="0" applyAlignment="1" applyFont="1">
      <alignment readingOrder="0"/>
    </xf>
    <xf borderId="0" fillId="24" fontId="12" numFmtId="0" xfId="0" applyFont="1"/>
    <xf borderId="0" fillId="5" fontId="14" numFmtId="0" xfId="0" applyFont="1"/>
    <xf borderId="0" fillId="1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9.png"/><Relationship Id="rId5" Type="http://schemas.openxmlformats.org/officeDocument/2006/relationships/image" Target="../media/image12.png"/><Relationship Id="rId6" Type="http://schemas.openxmlformats.org/officeDocument/2006/relationships/image" Target="../media/image13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Relationship Id="rId3" Type="http://schemas.openxmlformats.org/officeDocument/2006/relationships/image" Target="../media/image1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982200" cy="2476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57150</xdr:rowOff>
    </xdr:from>
    <xdr:ext cx="5391150" cy="3762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0</xdr:row>
      <xdr:rowOff>0</xdr:rowOff>
    </xdr:from>
    <xdr:ext cx="5334000" cy="38195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47625</xdr:rowOff>
    </xdr:from>
    <xdr:ext cx="4505325" cy="37338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</xdr:row>
      <xdr:rowOff>38100</xdr:rowOff>
    </xdr:from>
    <xdr:ext cx="5095875" cy="38100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</xdr:row>
      <xdr:rowOff>114300</xdr:rowOff>
    </xdr:from>
    <xdr:ext cx="5295900" cy="35242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24</xdr:row>
      <xdr:rowOff>142875</xdr:rowOff>
    </xdr:from>
    <xdr:ext cx="5229225" cy="2962275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42</xdr:row>
      <xdr:rowOff>28575</xdr:rowOff>
    </xdr:from>
    <xdr:ext cx="5476875" cy="268605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24</xdr:row>
      <xdr:rowOff>95250</xdr:rowOff>
    </xdr:from>
    <xdr:ext cx="5000625" cy="280035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42</xdr:row>
      <xdr:rowOff>95250</xdr:rowOff>
    </xdr:from>
    <xdr:ext cx="5095875" cy="2686050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</xdr:row>
      <xdr:rowOff>114300</xdr:rowOff>
    </xdr:from>
    <xdr:ext cx="5543550" cy="2847975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24</xdr:row>
      <xdr:rowOff>38100</xdr:rowOff>
    </xdr:from>
    <xdr:ext cx="5648325" cy="323850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25</xdr:row>
      <xdr:rowOff>114300</xdr:rowOff>
    </xdr:from>
    <xdr:ext cx="4267200" cy="4067175"/>
    <xdr:pic>
      <xdr:nvPicPr>
        <xdr:cNvPr id="0" name="image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161925</xdr:rowOff>
    </xdr:from>
    <xdr:ext cx="4419600" cy="22383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</xdr:row>
      <xdr:rowOff>76200</xdr:rowOff>
    </xdr:from>
    <xdr:ext cx="2457450" cy="512445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3419475</xdr:rowOff>
    </xdr:from>
    <xdr:ext cx="5448300" cy="2581275"/>
    <xdr:pic>
      <xdr:nvPicPr>
        <xdr:cNvPr id="0" name="image1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</xdr:row>
      <xdr:rowOff>76200</xdr:rowOff>
    </xdr:from>
    <xdr:ext cx="8115300" cy="74866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39.5"/>
    <col customWidth="1" min="3" max="3" width="3.5"/>
    <col customWidth="1" min="4" max="4" width="25.63"/>
    <col customWidth="1" min="5" max="5" width="28.5"/>
    <col customWidth="1" min="6" max="6" width="22.75"/>
    <col customWidth="1" min="7" max="7" width="46.0"/>
    <col customWidth="1" min="10" max="10" width="22.38"/>
  </cols>
  <sheetData>
    <row r="1">
      <c r="A1" s="1"/>
      <c r="B1" s="1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74"/>
      <c r="B20" s="74"/>
      <c r="C20" s="5"/>
      <c r="D20" s="74"/>
      <c r="E20" s="20"/>
      <c r="F20" s="7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74" t="s">
        <v>111</v>
      </c>
      <c r="B21" s="77" t="s">
        <v>112</v>
      </c>
      <c r="C21" s="5"/>
      <c r="F21" s="7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74" t="s">
        <v>111</v>
      </c>
      <c r="B22" s="77" t="s">
        <v>116</v>
      </c>
      <c r="C22" s="5"/>
      <c r="D22" s="74" t="s">
        <v>111</v>
      </c>
      <c r="E22" s="80" t="s">
        <v>117</v>
      </c>
      <c r="F22" s="7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74" t="s">
        <v>111</v>
      </c>
      <c r="B23" s="77" t="s">
        <v>123</v>
      </c>
      <c r="C23" s="5"/>
      <c r="D23" s="74" t="s">
        <v>111</v>
      </c>
      <c r="E23" s="80" t="s">
        <v>124</v>
      </c>
      <c r="F23" s="77"/>
      <c r="G23" s="8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74" t="s">
        <v>132</v>
      </c>
      <c r="B24" s="77" t="s">
        <v>133</v>
      </c>
      <c r="C24" s="5"/>
      <c r="D24" s="74" t="s">
        <v>132</v>
      </c>
      <c r="E24" s="80" t="s">
        <v>134</v>
      </c>
      <c r="F24" s="7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74" t="s">
        <v>136</v>
      </c>
      <c r="B25" s="77" t="s">
        <v>138</v>
      </c>
      <c r="C25" s="5"/>
      <c r="D25" s="74" t="s">
        <v>136</v>
      </c>
      <c r="E25" s="80" t="s">
        <v>139</v>
      </c>
      <c r="F25" s="7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74" t="s">
        <v>143</v>
      </c>
      <c r="B26" s="77" t="s">
        <v>144</v>
      </c>
      <c r="C26" s="5"/>
      <c r="D26" s="74" t="s">
        <v>143</v>
      </c>
      <c r="E26" s="80" t="s">
        <v>145</v>
      </c>
      <c r="F26" s="7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74" t="s">
        <v>148</v>
      </c>
      <c r="B27" s="77" t="s">
        <v>149</v>
      </c>
      <c r="C27" s="5"/>
      <c r="D27" s="74" t="s">
        <v>148</v>
      </c>
      <c r="E27" s="80" t="s">
        <v>150</v>
      </c>
      <c r="F27" s="74"/>
      <c r="G27" s="8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74" t="s">
        <v>156</v>
      </c>
      <c r="B28" s="77">
        <v>66.0</v>
      </c>
      <c r="C28" s="5"/>
      <c r="D28" s="74" t="s">
        <v>156</v>
      </c>
      <c r="E28" s="80">
        <v>47.0</v>
      </c>
      <c r="F28" s="7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74" t="s">
        <v>162</v>
      </c>
      <c r="B29" s="77" t="s">
        <v>165</v>
      </c>
      <c r="C29" s="5"/>
      <c r="D29" s="74" t="s">
        <v>162</v>
      </c>
      <c r="E29" s="1"/>
      <c r="F29" s="7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74" t="s">
        <v>172</v>
      </c>
      <c r="B30" s="77" t="s">
        <v>175</v>
      </c>
      <c r="C30" s="5"/>
      <c r="D30" s="74" t="s">
        <v>172</v>
      </c>
      <c r="E30" s="1"/>
      <c r="F30" s="7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74" t="s">
        <v>178</v>
      </c>
      <c r="B31" s="77" t="s">
        <v>179</v>
      </c>
      <c r="C31" s="5"/>
      <c r="D31" s="74" t="s">
        <v>178</v>
      </c>
      <c r="E31" s="1"/>
      <c r="F31" s="7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74" t="s">
        <v>181</v>
      </c>
      <c r="B32" s="77" t="s">
        <v>182</v>
      </c>
      <c r="C32" s="5"/>
      <c r="D32" s="74" t="s">
        <v>181</v>
      </c>
      <c r="E32" s="1"/>
      <c r="F32" s="7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74" t="s">
        <v>186</v>
      </c>
      <c r="B33" s="77" t="s">
        <v>187</v>
      </c>
      <c r="C33" s="5"/>
      <c r="D33" s="74" t="s">
        <v>186</v>
      </c>
      <c r="E33" s="1"/>
      <c r="F33" s="7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74" t="s">
        <v>190</v>
      </c>
      <c r="B34" s="77" t="s">
        <v>191</v>
      </c>
      <c r="C34" s="5"/>
      <c r="D34" s="74" t="s">
        <v>190</v>
      </c>
      <c r="E34" s="1"/>
      <c r="F34" s="7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74" t="s">
        <v>193</v>
      </c>
      <c r="B35" s="77" t="s">
        <v>194</v>
      </c>
      <c r="C35" s="5"/>
      <c r="D35" s="74" t="s">
        <v>193</v>
      </c>
      <c r="E35" s="1"/>
      <c r="F35" s="7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74" t="s">
        <v>199</v>
      </c>
      <c r="B36" s="77" t="s">
        <v>200</v>
      </c>
      <c r="C36" s="5"/>
      <c r="D36" s="74" t="s">
        <v>199</v>
      </c>
      <c r="E36" s="1"/>
      <c r="F36" s="7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74" t="s">
        <v>208</v>
      </c>
      <c r="B37" s="77" t="s">
        <v>209</v>
      </c>
      <c r="C37" s="5"/>
      <c r="D37" s="74" t="s">
        <v>208</v>
      </c>
      <c r="E37" s="1"/>
      <c r="F37" s="7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74" t="s">
        <v>211</v>
      </c>
      <c r="B38" s="77">
        <v>1.82</v>
      </c>
      <c r="C38" s="5"/>
      <c r="D38" s="74" t="s">
        <v>211</v>
      </c>
      <c r="E38" s="1"/>
      <c r="F38" s="7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74" t="s">
        <v>215</v>
      </c>
      <c r="B39" s="77" t="s">
        <v>217</v>
      </c>
      <c r="C39" s="5"/>
      <c r="D39" s="74" t="s">
        <v>215</v>
      </c>
      <c r="E39" s="1"/>
      <c r="F39" s="7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5"/>
      <c r="D40" s="74"/>
      <c r="E40" s="1"/>
      <c r="F40" s="10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99.75" customHeight="1">
      <c r="A41" s="80" t="s">
        <v>221</v>
      </c>
      <c r="B41" s="102" t="s">
        <v>222</v>
      </c>
      <c r="C41" s="5"/>
      <c r="D41" s="74"/>
      <c r="E41" s="1"/>
      <c r="F41" s="7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5"/>
      <c r="D42" s="1"/>
      <c r="E42" s="101"/>
      <c r="F42" s="7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5"/>
      <c r="D47" s="1"/>
      <c r="E47" s="1"/>
      <c r="F47" s="1"/>
      <c r="G47" s="1"/>
      <c r="H47" s="1"/>
      <c r="I47" s="1"/>
      <c r="J47" s="1"/>
      <c r="K47" s="1"/>
      <c r="L47" s="1" t="s">
        <v>229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1"/>
      <c r="C1004" s="5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1.75"/>
    <col customWidth="1" min="3" max="3" width="7.88"/>
    <col customWidth="1" min="4" max="4" width="12.0"/>
    <col customWidth="1" min="5" max="5" width="13.38"/>
    <col customWidth="1" min="6" max="6" width="17.0"/>
    <col customWidth="1" min="7" max="7" width="15.38"/>
    <col customWidth="1" min="8" max="8" width="40.38"/>
    <col customWidth="1" min="9" max="9" width="16.38"/>
    <col customWidth="1" min="10" max="10" width="11.38"/>
    <col customWidth="1" min="11" max="11" width="17.25"/>
    <col customWidth="1" min="12" max="12" width="13.13"/>
    <col customWidth="1" min="13" max="13" width="2.13"/>
    <col customWidth="1" min="14" max="14" width="12.5"/>
    <col customWidth="1" min="15" max="15" width="14.25"/>
    <col customWidth="1" min="17" max="17" width="1.5"/>
    <col customWidth="1" min="18" max="18" width="23.63"/>
    <col customWidth="1" min="19" max="19" width="17.88"/>
    <col customWidth="1" min="20" max="20" width="14.25"/>
    <col customWidth="1" min="21" max="21" width="17.38"/>
    <col customWidth="1" min="22" max="22" width="19.13"/>
    <col customWidth="1" min="23" max="23" width="22.38"/>
    <col customWidth="1" min="24" max="33" width="14.63"/>
  </cols>
  <sheetData>
    <row r="1" ht="22.5" customHeight="1">
      <c r="A1" s="2"/>
      <c r="B1" s="2"/>
      <c r="C1" s="2"/>
      <c r="D1" s="2"/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7"/>
      <c r="Q1" s="2"/>
      <c r="R1" s="10" t="s">
        <v>1</v>
      </c>
      <c r="S1" s="2"/>
      <c r="T1" s="2"/>
      <c r="U1" s="4"/>
      <c r="V1" s="15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4.0" customHeight="1">
      <c r="A2" s="2"/>
      <c r="B2" s="2"/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0" t="s">
        <v>11</v>
      </c>
      <c r="O2" s="22"/>
      <c r="P2" s="7"/>
      <c r="Q2" s="2"/>
      <c r="R2" s="23" t="s">
        <v>20</v>
      </c>
      <c r="S2" s="24"/>
      <c r="T2" s="24"/>
      <c r="U2" s="25"/>
      <c r="V2" s="26"/>
      <c r="W2" s="27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/>
      <c r="B3" s="28" t="s">
        <v>30</v>
      </c>
      <c r="C3" s="28" t="s">
        <v>31</v>
      </c>
      <c r="D3" s="28" t="s">
        <v>33</v>
      </c>
      <c r="E3" s="29" t="s">
        <v>34</v>
      </c>
      <c r="F3" s="28" t="s">
        <v>36</v>
      </c>
      <c r="G3" s="29" t="s">
        <v>38</v>
      </c>
      <c r="H3" s="30" t="s">
        <v>40</v>
      </c>
      <c r="I3" s="32" t="s">
        <v>42</v>
      </c>
      <c r="J3" s="32" t="s">
        <v>46</v>
      </c>
      <c r="K3" s="29" t="s">
        <v>47</v>
      </c>
      <c r="L3" s="29" t="s">
        <v>49</v>
      </c>
      <c r="M3" s="2"/>
      <c r="N3" s="34" t="s">
        <v>52</v>
      </c>
      <c r="O3" s="30" t="s">
        <v>53</v>
      </c>
      <c r="P3" s="30" t="s">
        <v>55</v>
      </c>
      <c r="Q3" s="2"/>
      <c r="R3" s="37" t="s">
        <v>56</v>
      </c>
      <c r="S3" s="38" t="s">
        <v>58</v>
      </c>
      <c r="T3" s="38" t="s">
        <v>59</v>
      </c>
      <c r="U3" s="38" t="s">
        <v>61</v>
      </c>
      <c r="V3" s="38" t="s">
        <v>62</v>
      </c>
      <c r="W3" s="38" t="s">
        <v>63</v>
      </c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ht="35.25" customHeight="1">
      <c r="A4" s="2"/>
      <c r="B4" s="41" t="s">
        <v>66</v>
      </c>
      <c r="C4" s="41" t="s">
        <v>68</v>
      </c>
      <c r="D4" s="43" t="s">
        <v>66</v>
      </c>
      <c r="E4" s="45" t="s">
        <v>71</v>
      </c>
      <c r="F4" s="45" t="s">
        <v>74</v>
      </c>
      <c r="G4" s="45" t="s">
        <v>75</v>
      </c>
      <c r="H4" s="47" t="s">
        <v>76</v>
      </c>
      <c r="I4" s="49" t="s">
        <v>79</v>
      </c>
      <c r="J4" s="49">
        <v>1.0</v>
      </c>
      <c r="K4" s="49">
        <v>65.0</v>
      </c>
      <c r="L4" s="49">
        <v>65.0</v>
      </c>
      <c r="M4" s="2"/>
      <c r="N4" s="50">
        <v>180000.0</v>
      </c>
      <c r="O4" s="56">
        <f>N4*4%</f>
        <v>7200</v>
      </c>
      <c r="P4" s="56">
        <f t="shared" ref="P4:P5" si="1">N4-O4</f>
        <v>172800</v>
      </c>
      <c r="Q4" s="2"/>
      <c r="R4" s="41" t="s">
        <v>79</v>
      </c>
      <c r="S4" s="60">
        <v>46212.0</v>
      </c>
      <c r="T4" s="62">
        <v>172800.0</v>
      </c>
      <c r="U4" s="64" t="s">
        <v>87</v>
      </c>
      <c r="V4" s="64" t="s">
        <v>88</v>
      </c>
      <c r="W4" s="65"/>
      <c r="X4" s="65"/>
      <c r="Y4" s="65"/>
      <c r="Z4" s="65"/>
      <c r="AA4" s="65"/>
      <c r="AB4" s="2"/>
      <c r="AC4" s="2"/>
      <c r="AD4" s="2"/>
      <c r="AE4" s="2"/>
      <c r="AF4" s="2"/>
      <c r="AG4" s="2"/>
    </row>
    <row r="5">
      <c r="A5" s="2"/>
      <c r="B5" s="41" t="s">
        <v>66</v>
      </c>
      <c r="C5" s="41" t="s">
        <v>68</v>
      </c>
      <c r="D5" s="43" t="s">
        <v>66</v>
      </c>
      <c r="E5" s="66"/>
      <c r="F5" s="45" t="s">
        <v>90</v>
      </c>
      <c r="G5" s="45" t="s">
        <v>91</v>
      </c>
      <c r="H5" s="49" t="s">
        <v>92</v>
      </c>
      <c r="I5" s="49" t="s">
        <v>93</v>
      </c>
      <c r="J5" s="49">
        <v>1.0</v>
      </c>
      <c r="K5" s="49">
        <v>139.0</v>
      </c>
      <c r="L5" s="49">
        <v>139.0</v>
      </c>
      <c r="M5" s="2"/>
      <c r="N5" s="50">
        <v>442153.0</v>
      </c>
      <c r="O5" s="50">
        <v>0.0</v>
      </c>
      <c r="P5" s="56">
        <f t="shared" si="1"/>
        <v>442153</v>
      </c>
      <c r="Q5" s="2"/>
      <c r="R5" s="41" t="s">
        <v>93</v>
      </c>
      <c r="S5" s="60">
        <v>46218.0</v>
      </c>
      <c r="T5" s="62">
        <v>442153.0</v>
      </c>
      <c r="U5" s="69" t="s">
        <v>96</v>
      </c>
      <c r="V5" s="69" t="s">
        <v>97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2"/>
      <c r="B6" s="70"/>
      <c r="C6" s="70"/>
      <c r="D6" s="70"/>
      <c r="E6" s="70"/>
      <c r="F6" s="70"/>
      <c r="G6" s="70"/>
      <c r="H6" s="72" t="s">
        <v>99</v>
      </c>
      <c r="I6" s="72"/>
      <c r="J6" s="72"/>
      <c r="K6" s="72"/>
      <c r="L6" s="72"/>
      <c r="M6" s="2"/>
      <c r="N6" s="70"/>
      <c r="O6" s="70"/>
      <c r="P6" s="70"/>
      <c r="Q6" s="2"/>
      <c r="R6" s="70"/>
      <c r="S6" s="70"/>
      <c r="T6" s="70"/>
      <c r="U6" s="73"/>
      <c r="V6" s="73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</row>
    <row r="7">
      <c r="A7" s="2"/>
      <c r="B7" s="41" t="s">
        <v>66</v>
      </c>
      <c r="C7" s="41" t="s">
        <v>68</v>
      </c>
      <c r="D7" s="43" t="s">
        <v>66</v>
      </c>
      <c r="E7" s="45" t="s">
        <v>71</v>
      </c>
      <c r="F7" s="45" t="s">
        <v>106</v>
      </c>
      <c r="G7" s="45" t="s">
        <v>75</v>
      </c>
      <c r="H7" s="49" t="s">
        <v>107</v>
      </c>
      <c r="I7" s="49" t="s">
        <v>108</v>
      </c>
      <c r="J7" s="49" t="s">
        <v>109</v>
      </c>
      <c r="K7" s="49" t="s">
        <v>110</v>
      </c>
      <c r="L7" s="49">
        <v>4.0</v>
      </c>
      <c r="M7" s="2"/>
      <c r="N7" s="76"/>
      <c r="O7" s="76"/>
      <c r="P7" s="76"/>
      <c r="Q7" s="2"/>
      <c r="R7" s="78"/>
      <c r="S7" s="78"/>
      <c r="T7" s="78"/>
      <c r="U7" s="78"/>
      <c r="V7" s="78"/>
      <c r="W7" s="78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2"/>
      <c r="B8" s="41" t="s">
        <v>66</v>
      </c>
      <c r="C8" s="41" t="s">
        <v>68</v>
      </c>
      <c r="D8" s="43" t="s">
        <v>66</v>
      </c>
      <c r="E8" s="45" t="s">
        <v>71</v>
      </c>
      <c r="F8" s="45" t="s">
        <v>106</v>
      </c>
      <c r="G8" s="45" t="s">
        <v>118</v>
      </c>
      <c r="H8" s="49" t="s">
        <v>120</v>
      </c>
      <c r="I8" s="49" t="s">
        <v>108</v>
      </c>
      <c r="J8" s="49" t="s">
        <v>109</v>
      </c>
      <c r="K8" s="49" t="s">
        <v>121</v>
      </c>
      <c r="L8" s="49">
        <v>9.0</v>
      </c>
      <c r="M8" s="2"/>
      <c r="N8" s="50">
        <v>14000.0</v>
      </c>
      <c r="O8" s="50">
        <v>0.0</v>
      </c>
      <c r="P8" s="56">
        <f t="shared" ref="P8:P9" si="2">N8-O8</f>
        <v>14000</v>
      </c>
      <c r="Q8" s="2"/>
      <c r="R8" s="41" t="s">
        <v>125</v>
      </c>
      <c r="S8" s="85">
        <v>46221.0</v>
      </c>
      <c r="T8" s="62">
        <v>14000.0</v>
      </c>
      <c r="U8" s="69" t="s">
        <v>129</v>
      </c>
      <c r="V8" s="69" t="s">
        <v>130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"/>
      <c r="B9" s="41" t="s">
        <v>66</v>
      </c>
      <c r="C9" s="41" t="s">
        <v>68</v>
      </c>
      <c r="D9" s="43" t="s">
        <v>66</v>
      </c>
      <c r="E9" s="66"/>
      <c r="F9" s="45" t="s">
        <v>90</v>
      </c>
      <c r="G9" s="45" t="s">
        <v>89</v>
      </c>
      <c r="H9" s="49" t="s">
        <v>135</v>
      </c>
      <c r="I9" s="49" t="s">
        <v>137</v>
      </c>
      <c r="J9" s="49" t="s">
        <v>109</v>
      </c>
      <c r="K9" s="49" t="s">
        <v>140</v>
      </c>
      <c r="L9" s="49">
        <v>51.0</v>
      </c>
      <c r="M9" s="2"/>
      <c r="N9" s="50">
        <f>165000*2</f>
        <v>330000</v>
      </c>
      <c r="O9" s="50">
        <v>0.0</v>
      </c>
      <c r="P9" s="56">
        <f t="shared" si="2"/>
        <v>330000</v>
      </c>
      <c r="Q9" s="2"/>
      <c r="R9" s="41" t="s">
        <v>137</v>
      </c>
      <c r="S9" s="85">
        <v>46227.0</v>
      </c>
      <c r="T9" s="87">
        <v>330000.0</v>
      </c>
      <c r="U9" s="69" t="s">
        <v>146</v>
      </c>
      <c r="V9" s="69" t="s">
        <v>88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2"/>
      <c r="B10" s="41" t="s">
        <v>66</v>
      </c>
      <c r="C10" s="41" t="s">
        <v>68</v>
      </c>
      <c r="D10" s="43" t="s">
        <v>66</v>
      </c>
      <c r="E10" s="66"/>
      <c r="F10" s="89" t="s">
        <v>151</v>
      </c>
      <c r="G10" s="45" t="s">
        <v>89</v>
      </c>
      <c r="H10" s="91" t="s">
        <v>152</v>
      </c>
      <c r="I10" s="49" t="s">
        <v>154</v>
      </c>
      <c r="J10" s="49" t="s">
        <v>109</v>
      </c>
      <c r="K10" s="49" t="s">
        <v>155</v>
      </c>
      <c r="L10" s="49">
        <v>20.0</v>
      </c>
      <c r="M10" s="2"/>
      <c r="N10" s="76"/>
      <c r="O10" s="76"/>
      <c r="P10" s="78"/>
      <c r="Q10" s="2"/>
      <c r="R10" s="78"/>
      <c r="S10" s="78"/>
      <c r="T10" s="78"/>
      <c r="U10" s="78"/>
      <c r="V10" s="78"/>
      <c r="W10" s="78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2"/>
      <c r="B11" s="41" t="s">
        <v>66</v>
      </c>
      <c r="C11" s="41" t="s">
        <v>68</v>
      </c>
      <c r="D11" s="43" t="s">
        <v>66</v>
      </c>
      <c r="E11" s="45" t="s">
        <v>159</v>
      </c>
      <c r="F11" s="45" t="s">
        <v>160</v>
      </c>
      <c r="G11" s="45" t="s">
        <v>161</v>
      </c>
      <c r="H11" s="49" t="s">
        <v>164</v>
      </c>
      <c r="I11" s="49"/>
      <c r="J11" s="49">
        <v>4.0</v>
      </c>
      <c r="K11" s="49">
        <v>2.0</v>
      </c>
      <c r="L11" s="49">
        <v>8.0</v>
      </c>
      <c r="M11" s="2"/>
      <c r="N11" s="50">
        <f>(2970*1)*6</f>
        <v>17820</v>
      </c>
      <c r="O11" s="50">
        <v>0.0</v>
      </c>
      <c r="P11" s="56">
        <f>N11-O11</f>
        <v>17820</v>
      </c>
      <c r="Q11" s="2"/>
      <c r="R11" s="41" t="s">
        <v>174</v>
      </c>
      <c r="S11" s="85">
        <v>46220.0</v>
      </c>
      <c r="T11" s="62">
        <v>148500.0</v>
      </c>
      <c r="U11" s="69" t="s">
        <v>176</v>
      </c>
      <c r="V11" s="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2"/>
      <c r="B12" s="70"/>
      <c r="C12" s="70"/>
      <c r="D12" s="70"/>
      <c r="E12" s="70"/>
      <c r="F12" s="70"/>
      <c r="G12" s="70"/>
      <c r="H12" s="72" t="s">
        <v>180</v>
      </c>
      <c r="I12" s="72"/>
      <c r="J12" s="72"/>
      <c r="K12" s="72"/>
      <c r="L12" s="72"/>
      <c r="M12" s="2"/>
      <c r="N12" s="70"/>
      <c r="O12" s="70"/>
      <c r="P12" s="70"/>
      <c r="Q12" s="2"/>
      <c r="R12" s="70"/>
      <c r="S12" s="70"/>
      <c r="T12" s="70"/>
      <c r="U12" s="73"/>
      <c r="V12" s="73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</row>
    <row r="13">
      <c r="A13" s="2"/>
      <c r="B13" s="41" t="s">
        <v>66</v>
      </c>
      <c r="C13" s="41" t="s">
        <v>68</v>
      </c>
      <c r="D13" s="43" t="s">
        <v>66</v>
      </c>
      <c r="E13" s="66"/>
      <c r="F13" s="66"/>
      <c r="G13" s="66"/>
      <c r="H13" s="49" t="s">
        <v>183</v>
      </c>
      <c r="I13" s="91"/>
      <c r="J13" s="49" t="s">
        <v>109</v>
      </c>
      <c r="K13" s="49">
        <v>607.0</v>
      </c>
      <c r="L13" s="49">
        <v>607.0</v>
      </c>
      <c r="M13" s="2"/>
      <c r="N13" s="76"/>
      <c r="O13" s="76"/>
      <c r="P13" s="78"/>
      <c r="Q13" s="2"/>
      <c r="R13" s="78"/>
      <c r="S13" s="78"/>
      <c r="T13" s="78"/>
      <c r="U13" s="78"/>
      <c r="V13" s="78"/>
      <c r="W13" s="78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2"/>
      <c r="B14" s="41" t="s">
        <v>66</v>
      </c>
      <c r="C14" s="41" t="s">
        <v>66</v>
      </c>
      <c r="D14" s="43" t="s">
        <v>66</v>
      </c>
      <c r="E14" s="45" t="s">
        <v>71</v>
      </c>
      <c r="F14" s="45" t="s">
        <v>195</v>
      </c>
      <c r="G14" s="45" t="s">
        <v>196</v>
      </c>
      <c r="H14" s="49" t="s">
        <v>29</v>
      </c>
      <c r="I14" s="49" t="s">
        <v>198</v>
      </c>
      <c r="J14" s="49" t="s">
        <v>109</v>
      </c>
      <c r="K14" s="49" t="s">
        <v>121</v>
      </c>
      <c r="L14" s="49">
        <v>9.0</v>
      </c>
      <c r="M14" s="2"/>
      <c r="N14" s="50">
        <v>575050.0</v>
      </c>
      <c r="O14" s="50">
        <v>0.0</v>
      </c>
      <c r="P14" s="56">
        <f>N14-O14</f>
        <v>575050</v>
      </c>
      <c r="Q14" s="2"/>
      <c r="R14" s="69" t="s">
        <v>202</v>
      </c>
      <c r="S14" s="85">
        <v>46221.0</v>
      </c>
      <c r="T14" s="62">
        <v>300000.0</v>
      </c>
      <c r="U14" s="69" t="s">
        <v>204</v>
      </c>
      <c r="V14" s="69" t="s">
        <v>205</v>
      </c>
      <c r="W14" s="69" t="s">
        <v>206</v>
      </c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2"/>
      <c r="B15" s="41" t="s">
        <v>66</v>
      </c>
      <c r="C15" s="41" t="s">
        <v>66</v>
      </c>
      <c r="D15" s="43" t="s">
        <v>66</v>
      </c>
      <c r="E15" s="45" t="s">
        <v>71</v>
      </c>
      <c r="F15" s="45" t="s">
        <v>90</v>
      </c>
      <c r="G15" s="45" t="s">
        <v>196</v>
      </c>
      <c r="H15" s="49" t="s">
        <v>43</v>
      </c>
      <c r="I15" s="49" t="s">
        <v>198</v>
      </c>
      <c r="J15" s="49" t="s">
        <v>109</v>
      </c>
      <c r="K15" s="49" t="s">
        <v>212</v>
      </c>
      <c r="L15" s="49">
        <v>12.0</v>
      </c>
      <c r="M15" s="2"/>
      <c r="N15" s="66"/>
      <c r="O15" s="66"/>
      <c r="P15" s="66"/>
      <c r="Q15" s="2"/>
      <c r="R15" s="69" t="s">
        <v>198</v>
      </c>
      <c r="S15" s="85">
        <v>46221.0</v>
      </c>
      <c r="T15" s="62">
        <v>313000.0</v>
      </c>
      <c r="U15" s="69" t="s">
        <v>213</v>
      </c>
      <c r="V15" s="69" t="s">
        <v>214</v>
      </c>
      <c r="W15" s="69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2"/>
      <c r="B16" s="41" t="s">
        <v>66</v>
      </c>
      <c r="C16" s="41" t="s">
        <v>66</v>
      </c>
      <c r="D16" s="43" t="s">
        <v>66</v>
      </c>
      <c r="E16" s="45" t="s">
        <v>71</v>
      </c>
      <c r="F16" s="45" t="s">
        <v>90</v>
      </c>
      <c r="G16" s="45" t="s">
        <v>196</v>
      </c>
      <c r="H16" s="49" t="s">
        <v>51</v>
      </c>
      <c r="I16" s="49" t="s">
        <v>198</v>
      </c>
      <c r="J16" s="49" t="s">
        <v>109</v>
      </c>
      <c r="K16" s="49" t="s">
        <v>218</v>
      </c>
      <c r="L16" s="49">
        <v>18.0</v>
      </c>
      <c r="M16" s="2"/>
      <c r="N16" s="66"/>
      <c r="O16" s="66"/>
      <c r="P16" s="66"/>
      <c r="Q16" s="2"/>
      <c r="R16" s="78"/>
      <c r="S16" s="78"/>
      <c r="T16" s="78"/>
      <c r="U16" s="78"/>
      <c r="V16" s="78"/>
      <c r="W16" s="78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2"/>
      <c r="B17" s="41" t="s">
        <v>66</v>
      </c>
      <c r="C17" s="41" t="s">
        <v>66</v>
      </c>
      <c r="D17" s="43" t="s">
        <v>66</v>
      </c>
      <c r="E17" s="45" t="s">
        <v>71</v>
      </c>
      <c r="F17" s="45" t="s">
        <v>90</v>
      </c>
      <c r="G17" s="45" t="s">
        <v>196</v>
      </c>
      <c r="H17" s="49" t="s">
        <v>54</v>
      </c>
      <c r="I17" s="49" t="s">
        <v>198</v>
      </c>
      <c r="J17" s="49" t="s">
        <v>109</v>
      </c>
      <c r="K17" s="49" t="s">
        <v>223</v>
      </c>
      <c r="L17" s="49">
        <v>40.0</v>
      </c>
      <c r="M17" s="2"/>
      <c r="N17" s="66"/>
      <c r="O17" s="66"/>
      <c r="P17" s="66"/>
      <c r="Q17" s="2"/>
      <c r="R17" s="78"/>
      <c r="S17" s="78"/>
      <c r="T17" s="78"/>
      <c r="U17" s="78"/>
      <c r="V17" s="78"/>
      <c r="W17" s="78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2"/>
      <c r="B18" s="41" t="s">
        <v>66</v>
      </c>
      <c r="C18" s="41" t="s">
        <v>66</v>
      </c>
      <c r="D18" s="43" t="s">
        <v>66</v>
      </c>
      <c r="E18" s="45" t="s">
        <v>71</v>
      </c>
      <c r="F18" s="45" t="s">
        <v>90</v>
      </c>
      <c r="G18" s="45" t="s">
        <v>196</v>
      </c>
      <c r="H18" s="49" t="s">
        <v>57</v>
      </c>
      <c r="I18" s="49" t="s">
        <v>198</v>
      </c>
      <c r="J18" s="49" t="s">
        <v>109</v>
      </c>
      <c r="K18" s="49" t="s">
        <v>225</v>
      </c>
      <c r="L18" s="49">
        <v>35.0</v>
      </c>
      <c r="M18" s="2"/>
      <c r="N18" s="66"/>
      <c r="O18" s="66"/>
      <c r="P18" s="66"/>
      <c r="Q18" s="2"/>
      <c r="R18" s="78"/>
      <c r="S18" s="78"/>
      <c r="T18" s="78"/>
      <c r="U18" s="78"/>
      <c r="V18" s="78"/>
      <c r="W18" s="78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2"/>
      <c r="B19" s="41" t="s">
        <v>66</v>
      </c>
      <c r="C19" s="41" t="s">
        <v>66</v>
      </c>
      <c r="D19" s="43" t="s">
        <v>66</v>
      </c>
      <c r="E19" s="45" t="s">
        <v>71</v>
      </c>
      <c r="F19" s="45" t="s">
        <v>90</v>
      </c>
      <c r="G19" s="45" t="s">
        <v>196</v>
      </c>
      <c r="H19" s="49" t="s">
        <v>60</v>
      </c>
      <c r="I19" s="49" t="s">
        <v>198</v>
      </c>
      <c r="J19" s="49" t="s">
        <v>109</v>
      </c>
      <c r="K19" s="49" t="s">
        <v>227</v>
      </c>
      <c r="L19" s="49">
        <v>16.0</v>
      </c>
      <c r="M19" s="2"/>
      <c r="N19" s="66"/>
      <c r="O19" s="66"/>
      <c r="P19" s="66"/>
      <c r="Q19" s="2"/>
      <c r="R19" s="78"/>
      <c r="S19" s="78"/>
      <c r="T19" s="78"/>
      <c r="U19" s="78"/>
      <c r="V19" s="78"/>
      <c r="W19" s="78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2"/>
      <c r="B20" s="41" t="s">
        <v>66</v>
      </c>
      <c r="C20" s="41" t="s">
        <v>66</v>
      </c>
      <c r="D20" s="43" t="s">
        <v>66</v>
      </c>
      <c r="E20" s="45" t="s">
        <v>71</v>
      </c>
      <c r="F20" s="45"/>
      <c r="G20" s="45" t="s">
        <v>196</v>
      </c>
      <c r="H20" s="49" t="s">
        <v>231</v>
      </c>
      <c r="I20" s="49" t="s">
        <v>198</v>
      </c>
      <c r="J20" s="49" t="s">
        <v>109</v>
      </c>
      <c r="K20" s="49" t="s">
        <v>232</v>
      </c>
      <c r="L20" s="49">
        <v>14.0</v>
      </c>
      <c r="M20" s="2"/>
      <c r="N20" s="66"/>
      <c r="O20" s="66"/>
      <c r="P20" s="66"/>
      <c r="Q20" s="2"/>
      <c r="R20" s="78"/>
      <c r="S20" s="78"/>
      <c r="T20" s="78"/>
      <c r="U20" s="78"/>
      <c r="V20" s="78"/>
      <c r="W20" s="78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2"/>
      <c r="B21" s="41" t="s">
        <v>66</v>
      </c>
      <c r="C21" s="41" t="s">
        <v>66</v>
      </c>
      <c r="D21" s="43" t="s">
        <v>66</v>
      </c>
      <c r="E21" s="45" t="s">
        <v>71</v>
      </c>
      <c r="F21" s="45" t="s">
        <v>90</v>
      </c>
      <c r="G21" s="45" t="s">
        <v>196</v>
      </c>
      <c r="H21" s="49" t="s">
        <v>234</v>
      </c>
      <c r="I21" s="49" t="s">
        <v>198</v>
      </c>
      <c r="J21" s="49" t="s">
        <v>109</v>
      </c>
      <c r="K21" s="49" t="s">
        <v>235</v>
      </c>
      <c r="L21" s="49">
        <v>49.0</v>
      </c>
      <c r="M21" s="2"/>
      <c r="N21" s="66"/>
      <c r="O21" s="66"/>
      <c r="P21" s="66"/>
      <c r="Q21" s="2"/>
      <c r="R21" s="78"/>
      <c r="S21" s="78"/>
      <c r="T21" s="78"/>
      <c r="U21" s="78"/>
      <c r="V21" s="78"/>
      <c r="W21" s="78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2"/>
      <c r="B22" s="41" t="s">
        <v>66</v>
      </c>
      <c r="C22" s="41" t="s">
        <v>66</v>
      </c>
      <c r="D22" s="43" t="s">
        <v>66</v>
      </c>
      <c r="E22" s="45" t="s">
        <v>71</v>
      </c>
      <c r="F22" s="45" t="s">
        <v>90</v>
      </c>
      <c r="G22" s="45" t="s">
        <v>196</v>
      </c>
      <c r="H22" s="49" t="s">
        <v>64</v>
      </c>
      <c r="I22" s="49" t="s">
        <v>198</v>
      </c>
      <c r="J22" s="49" t="s">
        <v>109</v>
      </c>
      <c r="K22" s="49" t="s">
        <v>237</v>
      </c>
      <c r="L22" s="49">
        <v>31.0</v>
      </c>
      <c r="M22" s="2"/>
      <c r="N22" s="66"/>
      <c r="O22" s="66"/>
      <c r="P22" s="66"/>
      <c r="Q22" s="2"/>
      <c r="R22" s="78"/>
      <c r="S22" s="78"/>
      <c r="T22" s="78"/>
      <c r="U22" s="78"/>
      <c r="V22" s="78"/>
      <c r="W22" s="78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2"/>
      <c r="B23" s="41" t="s">
        <v>66</v>
      </c>
      <c r="C23" s="41" t="s">
        <v>66</v>
      </c>
      <c r="D23" s="43" t="s">
        <v>66</v>
      </c>
      <c r="E23" s="45" t="s">
        <v>71</v>
      </c>
      <c r="F23" s="45" t="s">
        <v>90</v>
      </c>
      <c r="G23" s="45" t="s">
        <v>196</v>
      </c>
      <c r="H23" s="49" t="s">
        <v>65</v>
      </c>
      <c r="I23" s="49" t="s">
        <v>198</v>
      </c>
      <c r="J23" s="49" t="s">
        <v>109</v>
      </c>
      <c r="K23" s="49" t="s">
        <v>239</v>
      </c>
      <c r="L23" s="49">
        <v>8.0</v>
      </c>
      <c r="M23" s="2"/>
      <c r="N23" s="66"/>
      <c r="O23" s="66"/>
      <c r="P23" s="66"/>
      <c r="Q23" s="2"/>
      <c r="R23" s="78"/>
      <c r="S23" s="78"/>
      <c r="T23" s="78"/>
      <c r="U23" s="78"/>
      <c r="V23" s="78"/>
      <c r="W23" s="78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2"/>
      <c r="B24" s="41" t="s">
        <v>66</v>
      </c>
      <c r="C24" s="41" t="s">
        <v>66</v>
      </c>
      <c r="D24" s="43" t="s">
        <v>66</v>
      </c>
      <c r="E24" s="45" t="s">
        <v>71</v>
      </c>
      <c r="F24" s="45" t="s">
        <v>90</v>
      </c>
      <c r="G24" s="45" t="s">
        <v>196</v>
      </c>
      <c r="H24" s="49" t="s">
        <v>67</v>
      </c>
      <c r="I24" s="49" t="s">
        <v>198</v>
      </c>
      <c r="J24" s="49" t="s">
        <v>109</v>
      </c>
      <c r="K24" s="49" t="s">
        <v>239</v>
      </c>
      <c r="L24" s="49">
        <v>8.0</v>
      </c>
      <c r="M24" s="2"/>
      <c r="N24" s="66"/>
      <c r="O24" s="66"/>
      <c r="P24" s="66"/>
      <c r="Q24" s="2"/>
      <c r="R24" s="78"/>
      <c r="S24" s="78"/>
      <c r="T24" s="78"/>
      <c r="U24" s="78"/>
      <c r="V24" s="78"/>
      <c r="W24" s="78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2"/>
      <c r="B25" s="41" t="s">
        <v>66</v>
      </c>
      <c r="C25" s="41" t="s">
        <v>66</v>
      </c>
      <c r="D25" s="43" t="s">
        <v>66</v>
      </c>
      <c r="E25" s="45" t="s">
        <v>71</v>
      </c>
      <c r="F25" s="45" t="s">
        <v>90</v>
      </c>
      <c r="G25" s="45" t="s">
        <v>196</v>
      </c>
      <c r="H25" s="49" t="s">
        <v>246</v>
      </c>
      <c r="I25" s="49" t="s">
        <v>198</v>
      </c>
      <c r="J25" s="49" t="s">
        <v>109</v>
      </c>
      <c r="K25" s="49" t="s">
        <v>247</v>
      </c>
      <c r="L25" s="49">
        <v>23.0</v>
      </c>
      <c r="M25" s="2"/>
      <c r="N25" s="66"/>
      <c r="O25" s="66"/>
      <c r="P25" s="66"/>
      <c r="Q25" s="2"/>
      <c r="R25" s="78"/>
      <c r="S25" s="78"/>
      <c r="T25" s="78"/>
      <c r="U25" s="78"/>
      <c r="V25" s="78"/>
      <c r="W25" s="78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2"/>
      <c r="B26" s="41" t="s">
        <v>66</v>
      </c>
      <c r="C26" s="41" t="s">
        <v>66</v>
      </c>
      <c r="D26" s="43" t="s">
        <v>66</v>
      </c>
      <c r="E26" s="45" t="s">
        <v>71</v>
      </c>
      <c r="F26" s="45" t="s">
        <v>90</v>
      </c>
      <c r="G26" s="45" t="s">
        <v>196</v>
      </c>
      <c r="H26" s="49" t="s">
        <v>72</v>
      </c>
      <c r="I26" s="49" t="s">
        <v>198</v>
      </c>
      <c r="J26" s="49" t="s">
        <v>109</v>
      </c>
      <c r="K26" s="49" t="s">
        <v>249</v>
      </c>
      <c r="L26" s="49">
        <v>10.0</v>
      </c>
      <c r="M26" s="2"/>
      <c r="N26" s="66"/>
      <c r="O26" s="66"/>
      <c r="P26" s="66"/>
      <c r="Q26" s="2"/>
      <c r="R26" s="76"/>
      <c r="S26" s="78"/>
      <c r="T26" s="78"/>
      <c r="U26" s="78"/>
      <c r="V26" s="78"/>
      <c r="W26" s="78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2"/>
      <c r="B27" s="41" t="s">
        <v>66</v>
      </c>
      <c r="C27" s="41" t="s">
        <v>66</v>
      </c>
      <c r="D27" s="43" t="s">
        <v>66</v>
      </c>
      <c r="E27" s="45" t="s">
        <v>71</v>
      </c>
      <c r="F27" s="45" t="s">
        <v>90</v>
      </c>
      <c r="G27" s="45" t="s">
        <v>196</v>
      </c>
      <c r="H27" s="49" t="s">
        <v>250</v>
      </c>
      <c r="I27" s="49" t="s">
        <v>198</v>
      </c>
      <c r="J27" s="49" t="s">
        <v>109</v>
      </c>
      <c r="K27" s="49" t="s">
        <v>249</v>
      </c>
      <c r="L27" s="49">
        <v>10.0</v>
      </c>
      <c r="M27" s="2"/>
      <c r="N27" s="66"/>
      <c r="O27" s="66"/>
      <c r="P27" s="66"/>
      <c r="Q27" s="2"/>
      <c r="R27" s="76"/>
      <c r="S27" s="78"/>
      <c r="T27" s="78"/>
      <c r="U27" s="78"/>
      <c r="V27" s="78"/>
      <c r="W27" s="78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2"/>
      <c r="B28" s="41" t="s">
        <v>66</v>
      </c>
      <c r="C28" s="41" t="s">
        <v>66</v>
      </c>
      <c r="D28" s="43" t="s">
        <v>66</v>
      </c>
      <c r="E28" s="45" t="s">
        <v>71</v>
      </c>
      <c r="F28" s="45" t="s">
        <v>90</v>
      </c>
      <c r="G28" s="45" t="s">
        <v>75</v>
      </c>
      <c r="H28" s="49" t="s">
        <v>256</v>
      </c>
      <c r="I28" s="49" t="s">
        <v>128</v>
      </c>
      <c r="J28" s="49" t="s">
        <v>109</v>
      </c>
      <c r="K28" s="49" t="s">
        <v>258</v>
      </c>
      <c r="L28" s="49">
        <v>256.0</v>
      </c>
      <c r="M28" s="2"/>
      <c r="N28" s="50">
        <v>613360.0</v>
      </c>
      <c r="O28" s="50">
        <f t="shared" ref="O28:O30" si="3">N28*2%</f>
        <v>12267.2</v>
      </c>
      <c r="P28" s="56">
        <f t="shared" ref="P28:P30" si="4">N28-O28</f>
        <v>601092.8</v>
      </c>
      <c r="Q28" s="2"/>
      <c r="R28" s="41" t="s">
        <v>128</v>
      </c>
      <c r="S28" s="112">
        <v>46220.0</v>
      </c>
      <c r="T28" s="87">
        <v>601093.0</v>
      </c>
      <c r="U28" s="69" t="s">
        <v>87</v>
      </c>
      <c r="V28" s="69" t="s">
        <v>88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"/>
      <c r="B29" s="41" t="s">
        <v>66</v>
      </c>
      <c r="C29" s="41" t="s">
        <v>66</v>
      </c>
      <c r="D29" s="43" t="s">
        <v>66</v>
      </c>
      <c r="E29" s="45" t="s">
        <v>71</v>
      </c>
      <c r="F29" s="45" t="s">
        <v>90</v>
      </c>
      <c r="G29" s="45" t="s">
        <v>75</v>
      </c>
      <c r="H29" s="49" t="s">
        <v>260</v>
      </c>
      <c r="I29" s="49" t="s">
        <v>128</v>
      </c>
      <c r="J29" s="49" t="s">
        <v>109</v>
      </c>
      <c r="K29" s="49" t="s">
        <v>261</v>
      </c>
      <c r="L29" s="49">
        <v>62.0</v>
      </c>
      <c r="M29" s="2"/>
      <c r="N29" s="50">
        <v>84364.0</v>
      </c>
      <c r="O29" s="50">
        <f t="shared" si="3"/>
        <v>1687.28</v>
      </c>
      <c r="P29" s="56">
        <f t="shared" si="4"/>
        <v>82676.72</v>
      </c>
      <c r="Q29" s="2"/>
      <c r="R29" s="41" t="s">
        <v>128</v>
      </c>
      <c r="S29" s="112">
        <v>46220.0</v>
      </c>
      <c r="T29" s="87">
        <v>350181.0</v>
      </c>
      <c r="U29" s="69" t="s">
        <v>87</v>
      </c>
      <c r="V29" s="69" t="s">
        <v>88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"/>
      <c r="B30" s="41" t="s">
        <v>66</v>
      </c>
      <c r="C30" s="41" t="s">
        <v>66</v>
      </c>
      <c r="D30" s="43" t="s">
        <v>66</v>
      </c>
      <c r="E30" s="45" t="s">
        <v>71</v>
      </c>
      <c r="F30" s="45" t="s">
        <v>90</v>
      </c>
      <c r="G30" s="45" t="s">
        <v>75</v>
      </c>
      <c r="H30" s="49" t="s">
        <v>262</v>
      </c>
      <c r="I30" s="49" t="s">
        <v>128</v>
      </c>
      <c r="J30" s="49" t="s">
        <v>109</v>
      </c>
      <c r="K30" s="49" t="s">
        <v>261</v>
      </c>
      <c r="L30" s="49">
        <v>62.0</v>
      </c>
      <c r="M30" s="2"/>
      <c r="N30" s="50">
        <v>84364.0</v>
      </c>
      <c r="O30" s="50">
        <f t="shared" si="3"/>
        <v>1687.28</v>
      </c>
      <c r="P30" s="56">
        <f t="shared" si="4"/>
        <v>82676.72</v>
      </c>
      <c r="Q30" s="2"/>
      <c r="R30" s="114"/>
      <c r="S30" s="114"/>
      <c r="T30" s="114"/>
      <c r="U30" s="115"/>
      <c r="V30" s="115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"/>
      <c r="B31" s="70"/>
      <c r="C31" s="70"/>
      <c r="D31" s="70"/>
      <c r="E31" s="70"/>
      <c r="F31" s="70"/>
      <c r="G31" s="70"/>
      <c r="H31" s="72" t="s">
        <v>6</v>
      </c>
      <c r="I31" s="72"/>
      <c r="J31" s="72"/>
      <c r="K31" s="72"/>
      <c r="L31" s="72"/>
      <c r="M31" s="2"/>
      <c r="N31" s="70"/>
      <c r="O31" s="70"/>
      <c r="P31" s="70"/>
      <c r="Q31" s="2"/>
      <c r="R31" s="70"/>
      <c r="S31" s="70"/>
      <c r="T31" s="70"/>
      <c r="U31" s="73"/>
      <c r="V31" s="73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</row>
    <row r="32">
      <c r="A32" s="2"/>
      <c r="B32" s="41" t="s">
        <v>66</v>
      </c>
      <c r="C32" s="41" t="s">
        <v>66</v>
      </c>
      <c r="D32" s="43" t="s">
        <v>66</v>
      </c>
      <c r="E32" s="45" t="s">
        <v>71</v>
      </c>
      <c r="F32" s="45" t="s">
        <v>90</v>
      </c>
      <c r="G32" s="45" t="s">
        <v>75</v>
      </c>
      <c r="H32" s="49" t="s">
        <v>265</v>
      </c>
      <c r="I32" s="116" t="s">
        <v>266</v>
      </c>
      <c r="J32" s="49" t="s">
        <v>109</v>
      </c>
      <c r="K32" s="49" t="s">
        <v>268</v>
      </c>
      <c r="L32" s="49">
        <v>102.0</v>
      </c>
      <c r="M32" s="2"/>
      <c r="N32" s="50">
        <v>295000.0</v>
      </c>
      <c r="O32" s="50">
        <v>0.0</v>
      </c>
      <c r="P32" s="50">
        <f t="shared" ref="P32:P35" si="5">N32-O32</f>
        <v>295000</v>
      </c>
      <c r="Q32" s="2"/>
      <c r="R32" s="41" t="s">
        <v>266</v>
      </c>
      <c r="S32" s="112">
        <v>46221.0</v>
      </c>
      <c r="T32" s="87">
        <v>295000.0</v>
      </c>
      <c r="U32" s="69" t="s">
        <v>87</v>
      </c>
      <c r="V32" s="69" t="s">
        <v>88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46.5" customHeight="1">
      <c r="A33" s="2"/>
      <c r="B33" s="41" t="s">
        <v>66</v>
      </c>
      <c r="C33" s="41" t="s">
        <v>66</v>
      </c>
      <c r="D33" s="43" t="s">
        <v>66</v>
      </c>
      <c r="E33" s="118" t="s">
        <v>273</v>
      </c>
      <c r="F33" s="45" t="s">
        <v>90</v>
      </c>
      <c r="G33" s="45" t="s">
        <v>75</v>
      </c>
      <c r="H33" s="49" t="s">
        <v>274</v>
      </c>
      <c r="I33" s="49" t="s">
        <v>275</v>
      </c>
      <c r="J33" s="49" t="s">
        <v>109</v>
      </c>
      <c r="K33" s="49" t="s">
        <v>278</v>
      </c>
      <c r="L33" s="49">
        <v>104.0</v>
      </c>
      <c r="M33" s="2"/>
      <c r="N33" s="50">
        <v>290000.0</v>
      </c>
      <c r="O33" s="50">
        <f>N33*2%</f>
        <v>5800</v>
      </c>
      <c r="P33" s="56">
        <f t="shared" si="5"/>
        <v>284200</v>
      </c>
      <c r="Q33" s="2"/>
      <c r="R33" s="41" t="s">
        <v>275</v>
      </c>
      <c r="S33" s="112">
        <v>46224.0</v>
      </c>
      <c r="T33" s="41">
        <v>284200.0</v>
      </c>
      <c r="U33" s="69" t="s">
        <v>87</v>
      </c>
      <c r="V33" s="69" t="s">
        <v>88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"/>
      <c r="B34" s="41" t="s">
        <v>66</v>
      </c>
      <c r="C34" s="41" t="s">
        <v>66</v>
      </c>
      <c r="D34" s="43" t="s">
        <v>66</v>
      </c>
      <c r="E34" s="45" t="s">
        <v>71</v>
      </c>
      <c r="F34" s="45" t="s">
        <v>279</v>
      </c>
      <c r="G34" s="45" t="s">
        <v>75</v>
      </c>
      <c r="H34" s="119" t="s">
        <v>280</v>
      </c>
      <c r="I34" s="119" t="s">
        <v>281</v>
      </c>
      <c r="J34" s="119" t="s">
        <v>109</v>
      </c>
      <c r="K34" s="119">
        <v>0.0</v>
      </c>
      <c r="L34" s="119">
        <v>0.0</v>
      </c>
      <c r="M34" s="2"/>
      <c r="N34" s="50">
        <v>180000.0</v>
      </c>
      <c r="O34" s="50">
        <f t="shared" ref="O34:O35" si="6">N34*4%</f>
        <v>7200</v>
      </c>
      <c r="P34" s="50">
        <f t="shared" si="5"/>
        <v>172800</v>
      </c>
      <c r="Q34" s="2"/>
      <c r="R34" s="41" t="s">
        <v>282</v>
      </c>
      <c r="S34" s="85">
        <v>46227.0</v>
      </c>
      <c r="T34" s="87">
        <v>172800.0</v>
      </c>
      <c r="U34" s="69" t="s">
        <v>146</v>
      </c>
      <c r="V34" s="69" t="s">
        <v>88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36.0" customHeight="1">
      <c r="A35" s="2"/>
      <c r="B35" s="41" t="s">
        <v>66</v>
      </c>
      <c r="C35" s="41" t="s">
        <v>66</v>
      </c>
      <c r="D35" s="43" t="s">
        <v>66</v>
      </c>
      <c r="E35" s="45" t="s">
        <v>71</v>
      </c>
      <c r="F35" s="45" t="s">
        <v>284</v>
      </c>
      <c r="G35" s="45" t="s">
        <v>75</v>
      </c>
      <c r="H35" s="49" t="s">
        <v>285</v>
      </c>
      <c r="I35" s="49" t="s">
        <v>286</v>
      </c>
      <c r="J35" s="49" t="s">
        <v>109</v>
      </c>
      <c r="K35" s="49" t="s">
        <v>288</v>
      </c>
      <c r="L35" s="49">
        <v>91.0</v>
      </c>
      <c r="M35" s="2"/>
      <c r="N35" s="50">
        <v>270000.0</v>
      </c>
      <c r="O35" s="50">
        <f t="shared" si="6"/>
        <v>10800</v>
      </c>
      <c r="P35" s="50">
        <f t="shared" si="5"/>
        <v>259200</v>
      </c>
      <c r="Q35" s="2"/>
      <c r="R35" s="41" t="s">
        <v>289</v>
      </c>
      <c r="S35" s="85">
        <v>46227.0</v>
      </c>
      <c r="T35" s="87">
        <v>259200.0</v>
      </c>
      <c r="U35" s="69" t="s">
        <v>146</v>
      </c>
      <c r="V35" s="69" t="s">
        <v>88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2"/>
      <c r="B36" s="70"/>
      <c r="C36" s="70"/>
      <c r="D36" s="70"/>
      <c r="E36" s="70"/>
      <c r="F36" s="70"/>
      <c r="G36" s="70"/>
      <c r="H36" s="72" t="s">
        <v>290</v>
      </c>
      <c r="I36" s="72"/>
      <c r="J36" s="72"/>
      <c r="K36" s="72"/>
      <c r="L36" s="72"/>
      <c r="M36" s="2"/>
      <c r="N36" s="70"/>
      <c r="O36" s="70"/>
      <c r="P36" s="70"/>
      <c r="Q36" s="2"/>
      <c r="R36" s="70"/>
      <c r="S36" s="70"/>
      <c r="T36" s="70"/>
      <c r="U36" s="73"/>
      <c r="V36" s="73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>
      <c r="A37" s="2"/>
      <c r="B37" s="41" t="s">
        <v>66</v>
      </c>
      <c r="C37" s="66"/>
      <c r="D37" s="43" t="s">
        <v>66</v>
      </c>
      <c r="E37" s="45" t="s">
        <v>71</v>
      </c>
      <c r="F37" s="45" t="s">
        <v>106</v>
      </c>
      <c r="G37" s="45" t="s">
        <v>75</v>
      </c>
      <c r="H37" s="49" t="s">
        <v>292</v>
      </c>
      <c r="I37" s="49" t="s">
        <v>113</v>
      </c>
      <c r="J37" s="49">
        <v>5.0</v>
      </c>
      <c r="K37" s="49">
        <v>13.0</v>
      </c>
      <c r="L37" s="49">
        <f t="shared" ref="L37:L38" si="7">J37*K37</f>
        <v>65</v>
      </c>
      <c r="M37" s="2"/>
      <c r="N37" s="50"/>
      <c r="O37" s="50"/>
      <c r="P37" s="50"/>
      <c r="Q37" s="2"/>
      <c r="R37" s="78"/>
      <c r="S37" s="78"/>
      <c r="T37" s="78"/>
      <c r="U37" s="78"/>
      <c r="V37" s="78"/>
      <c r="W37" s="78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41" t="s">
        <v>66</v>
      </c>
      <c r="C38" s="66"/>
      <c r="D38" s="43" t="s">
        <v>66</v>
      </c>
      <c r="E38" s="45" t="s">
        <v>71</v>
      </c>
      <c r="F38" s="45" t="s">
        <v>106</v>
      </c>
      <c r="G38" s="45" t="s">
        <v>75</v>
      </c>
      <c r="H38" s="49" t="s">
        <v>293</v>
      </c>
      <c r="I38" s="49" t="s">
        <v>113</v>
      </c>
      <c r="J38" s="49">
        <v>2.0</v>
      </c>
      <c r="K38" s="49">
        <v>69.0</v>
      </c>
      <c r="L38" s="49">
        <f t="shared" si="7"/>
        <v>138</v>
      </c>
      <c r="M38" s="2"/>
      <c r="N38" s="50"/>
      <c r="O38" s="50"/>
      <c r="P38" s="50"/>
      <c r="Q38" s="2"/>
      <c r="R38" s="78"/>
      <c r="S38" s="78"/>
      <c r="T38" s="78"/>
      <c r="U38" s="78"/>
      <c r="V38" s="78"/>
      <c r="W38" s="78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41" t="s">
        <v>66</v>
      </c>
      <c r="C39" s="66"/>
      <c r="D39" s="41" t="s">
        <v>66</v>
      </c>
      <c r="E39" s="45" t="s">
        <v>159</v>
      </c>
      <c r="F39" s="45" t="s">
        <v>160</v>
      </c>
      <c r="G39" s="45" t="s">
        <v>161</v>
      </c>
      <c r="H39" s="124" t="s">
        <v>294</v>
      </c>
      <c r="I39" s="125" t="s">
        <v>174</v>
      </c>
      <c r="J39" s="126"/>
      <c r="K39" s="126"/>
      <c r="L39" s="126"/>
      <c r="M39" s="2"/>
      <c r="N39" s="50">
        <f>(2970*1)*6</f>
        <v>17820</v>
      </c>
      <c r="O39" s="50">
        <v>0.0</v>
      </c>
      <c r="P39" s="56">
        <f>N39-O39</f>
        <v>17820</v>
      </c>
      <c r="Q39" s="2"/>
      <c r="R39" s="78"/>
      <c r="S39" s="78"/>
      <c r="T39" s="78"/>
      <c r="U39" s="78"/>
      <c r="V39" s="78"/>
      <c r="W39" s="78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41" t="s">
        <v>66</v>
      </c>
      <c r="C40" s="41" t="s">
        <v>66</v>
      </c>
      <c r="D40" s="41" t="s">
        <v>66</v>
      </c>
      <c r="E40" s="45" t="s">
        <v>71</v>
      </c>
      <c r="F40" s="45" t="s">
        <v>90</v>
      </c>
      <c r="G40" s="45" t="s">
        <v>196</v>
      </c>
      <c r="H40" s="127" t="s">
        <v>41</v>
      </c>
      <c r="I40" s="128" t="s">
        <v>198</v>
      </c>
      <c r="J40" s="126"/>
      <c r="K40" s="126"/>
      <c r="L40" s="126"/>
      <c r="M40" s="2"/>
      <c r="N40" s="66"/>
      <c r="O40" s="66"/>
      <c r="P40" s="66"/>
      <c r="Q40" s="2"/>
      <c r="R40" s="78"/>
      <c r="S40" s="78"/>
      <c r="T40" s="78"/>
      <c r="U40" s="78"/>
      <c r="V40" s="78"/>
      <c r="W40" s="78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2"/>
      <c r="B41" s="41" t="s">
        <v>66</v>
      </c>
      <c r="C41" s="41" t="s">
        <v>66</v>
      </c>
      <c r="D41" s="41" t="s">
        <v>66</v>
      </c>
      <c r="E41" s="45" t="s">
        <v>71</v>
      </c>
      <c r="F41" s="45" t="s">
        <v>90</v>
      </c>
      <c r="G41" s="45" t="s">
        <v>196</v>
      </c>
      <c r="H41" s="124" t="s">
        <v>295</v>
      </c>
      <c r="I41" s="128" t="s">
        <v>198</v>
      </c>
      <c r="J41" s="126"/>
      <c r="K41" s="126"/>
      <c r="L41" s="126"/>
      <c r="M41" s="2"/>
      <c r="N41" s="66"/>
      <c r="O41" s="66"/>
      <c r="P41" s="66"/>
      <c r="Q41" s="2"/>
      <c r="R41" s="78"/>
      <c r="S41" s="78"/>
      <c r="T41" s="78"/>
      <c r="U41" s="78"/>
      <c r="V41" s="78"/>
      <c r="W41" s="78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"/>
      <c r="B42" s="41" t="s">
        <v>66</v>
      </c>
      <c r="C42" s="41" t="s">
        <v>66</v>
      </c>
      <c r="D42" s="41" t="s">
        <v>66</v>
      </c>
      <c r="E42" s="45" t="s">
        <v>71</v>
      </c>
      <c r="F42" s="45" t="s">
        <v>90</v>
      </c>
      <c r="G42" s="45" t="s">
        <v>196</v>
      </c>
      <c r="H42" s="124" t="s">
        <v>296</v>
      </c>
      <c r="I42" s="128" t="s">
        <v>198</v>
      </c>
      <c r="J42" s="126"/>
      <c r="K42" s="126"/>
      <c r="L42" s="126"/>
      <c r="M42" s="2"/>
      <c r="N42" s="66"/>
      <c r="O42" s="66"/>
      <c r="P42" s="66"/>
      <c r="Q42" s="2"/>
      <c r="R42" s="78"/>
      <c r="S42" s="78"/>
      <c r="T42" s="78"/>
      <c r="U42" s="78"/>
      <c r="V42" s="78"/>
      <c r="W42" s="78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70"/>
      <c r="C43" s="70"/>
      <c r="D43" s="70"/>
      <c r="E43" s="70"/>
      <c r="F43" s="70"/>
      <c r="G43" s="70"/>
      <c r="H43" s="130" t="s">
        <v>297</v>
      </c>
      <c r="I43" s="131"/>
      <c r="J43" s="131"/>
      <c r="K43" s="131"/>
      <c r="L43" s="131"/>
      <c r="M43" s="2"/>
      <c r="N43" s="66"/>
      <c r="O43" s="66"/>
      <c r="P43" s="66"/>
      <c r="Q43" s="2"/>
      <c r="R43" s="78"/>
      <c r="S43" s="78"/>
      <c r="T43" s="78"/>
      <c r="U43" s="78"/>
      <c r="V43" s="78"/>
      <c r="W43" s="78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41" t="s">
        <v>66</v>
      </c>
      <c r="C44" s="41" t="s">
        <v>66</v>
      </c>
      <c r="D44" s="41" t="s">
        <v>66</v>
      </c>
      <c r="E44" s="45" t="s">
        <v>71</v>
      </c>
      <c r="F44" s="45" t="s">
        <v>90</v>
      </c>
      <c r="G44" s="45" t="s">
        <v>196</v>
      </c>
      <c r="H44" s="124" t="s">
        <v>298</v>
      </c>
      <c r="I44" s="128" t="s">
        <v>198</v>
      </c>
      <c r="J44" s="126"/>
      <c r="K44" s="126"/>
      <c r="L44" s="126"/>
      <c r="M44" s="2"/>
      <c r="N44" s="66"/>
      <c r="O44" s="66"/>
      <c r="P44" s="66"/>
      <c r="Q44" s="2"/>
      <c r="R44" s="78"/>
      <c r="S44" s="78"/>
      <c r="T44" s="78"/>
      <c r="U44" s="78"/>
      <c r="V44" s="78"/>
      <c r="W44" s="78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41" t="s">
        <v>66</v>
      </c>
      <c r="C45" s="41" t="s">
        <v>66</v>
      </c>
      <c r="D45" s="41" t="s">
        <v>66</v>
      </c>
      <c r="E45" s="45" t="s">
        <v>71</v>
      </c>
      <c r="F45" s="45" t="s">
        <v>90</v>
      </c>
      <c r="G45" s="45" t="s">
        <v>196</v>
      </c>
      <c r="H45" s="124" t="s">
        <v>299</v>
      </c>
      <c r="I45" s="128" t="s">
        <v>198</v>
      </c>
      <c r="J45" s="126"/>
      <c r="K45" s="126"/>
      <c r="L45" s="126"/>
      <c r="M45" s="2"/>
      <c r="N45" s="66"/>
      <c r="O45" s="66"/>
      <c r="P45" s="66"/>
      <c r="Q45" s="2"/>
      <c r="R45" s="78"/>
      <c r="S45" s="78"/>
      <c r="T45" s="78"/>
      <c r="U45" s="78"/>
      <c r="V45" s="78"/>
      <c r="W45" s="78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41" t="s">
        <v>66</v>
      </c>
      <c r="C46" s="41" t="s">
        <v>66</v>
      </c>
      <c r="D46" s="41" t="s">
        <v>66</v>
      </c>
      <c r="E46" s="45" t="s">
        <v>71</v>
      </c>
      <c r="F46" s="45" t="s">
        <v>90</v>
      </c>
      <c r="G46" s="45" t="s">
        <v>196</v>
      </c>
      <c r="H46" s="124" t="s">
        <v>304</v>
      </c>
      <c r="I46" s="128" t="s">
        <v>198</v>
      </c>
      <c r="J46" s="126"/>
      <c r="K46" s="126"/>
      <c r="L46" s="126"/>
      <c r="M46" s="2"/>
      <c r="N46" s="66"/>
      <c r="O46" s="66"/>
      <c r="P46" s="66"/>
      <c r="Q46" s="2"/>
      <c r="R46" s="78"/>
      <c r="S46" s="78"/>
      <c r="T46" s="78"/>
      <c r="U46" s="78"/>
      <c r="V46" s="78"/>
      <c r="W46" s="78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2"/>
      <c r="B47" s="41" t="s">
        <v>66</v>
      </c>
      <c r="C47" s="41" t="s">
        <v>66</v>
      </c>
      <c r="D47" s="41" t="s">
        <v>66</v>
      </c>
      <c r="E47" s="45" t="s">
        <v>71</v>
      </c>
      <c r="F47" s="45" t="s">
        <v>90</v>
      </c>
      <c r="G47" s="45" t="s">
        <v>196</v>
      </c>
      <c r="H47" s="124" t="s">
        <v>308</v>
      </c>
      <c r="I47" s="128" t="s">
        <v>198</v>
      </c>
      <c r="J47" s="126"/>
      <c r="K47" s="126"/>
      <c r="L47" s="126"/>
      <c r="M47" s="2"/>
      <c r="N47" s="66"/>
      <c r="O47" s="66"/>
      <c r="P47" s="66"/>
      <c r="Q47" s="2"/>
      <c r="R47" s="78"/>
      <c r="S47" s="78"/>
      <c r="T47" s="78"/>
      <c r="U47" s="78"/>
      <c r="V47" s="78"/>
      <c r="W47" s="78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2"/>
      <c r="B48" s="41" t="s">
        <v>66</v>
      </c>
      <c r="C48" s="41" t="s">
        <v>66</v>
      </c>
      <c r="D48" s="41" t="s">
        <v>66</v>
      </c>
      <c r="E48" s="45" t="s">
        <v>71</v>
      </c>
      <c r="F48" s="45" t="s">
        <v>90</v>
      </c>
      <c r="G48" s="45" t="s">
        <v>196</v>
      </c>
      <c r="H48" s="124" t="s">
        <v>311</v>
      </c>
      <c r="I48" s="128" t="s">
        <v>198</v>
      </c>
      <c r="J48" s="126"/>
      <c r="K48" s="126"/>
      <c r="L48" s="126"/>
      <c r="M48" s="2"/>
      <c r="N48" s="66"/>
      <c r="O48" s="66"/>
      <c r="P48" s="66"/>
      <c r="Q48" s="2"/>
      <c r="R48" s="78"/>
      <c r="S48" s="78"/>
      <c r="T48" s="78"/>
      <c r="U48" s="78"/>
      <c r="V48" s="78"/>
      <c r="W48" s="78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2"/>
      <c r="B49" s="70"/>
      <c r="C49" s="70"/>
      <c r="D49" s="70"/>
      <c r="E49" s="70"/>
      <c r="F49" s="70"/>
      <c r="G49" s="70"/>
      <c r="H49" s="130" t="s">
        <v>314</v>
      </c>
      <c r="I49" s="131"/>
      <c r="J49" s="131"/>
      <c r="K49" s="131"/>
      <c r="L49" s="131"/>
      <c r="M49" s="2"/>
      <c r="N49" s="66"/>
      <c r="O49" s="66"/>
      <c r="P49" s="66"/>
      <c r="Q49" s="2"/>
      <c r="R49" s="78"/>
      <c r="S49" s="78"/>
      <c r="T49" s="78"/>
      <c r="U49" s="78"/>
      <c r="V49" s="78"/>
      <c r="W49" s="78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2"/>
      <c r="B50" s="41" t="s">
        <v>66</v>
      </c>
      <c r="C50" s="41" t="s">
        <v>66</v>
      </c>
      <c r="D50" s="41" t="s">
        <v>66</v>
      </c>
      <c r="E50" s="45" t="s">
        <v>71</v>
      </c>
      <c r="F50" s="45" t="s">
        <v>90</v>
      </c>
      <c r="G50" s="45" t="s">
        <v>196</v>
      </c>
      <c r="H50" s="124" t="s">
        <v>316</v>
      </c>
      <c r="I50" s="128" t="s">
        <v>198</v>
      </c>
      <c r="J50" s="126"/>
      <c r="K50" s="126"/>
      <c r="L50" s="126"/>
      <c r="M50" s="2"/>
      <c r="N50" s="66"/>
      <c r="O50" s="66"/>
      <c r="P50" s="66"/>
      <c r="Q50" s="2"/>
      <c r="R50" s="78"/>
      <c r="S50" s="78"/>
      <c r="T50" s="78"/>
      <c r="U50" s="78"/>
      <c r="V50" s="78"/>
      <c r="W50" s="78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41" t="s">
        <v>66</v>
      </c>
      <c r="C51" s="41" t="s">
        <v>66</v>
      </c>
      <c r="D51" s="41" t="s">
        <v>66</v>
      </c>
      <c r="E51" s="45" t="s">
        <v>71</v>
      </c>
      <c r="F51" s="45" t="s">
        <v>90</v>
      </c>
      <c r="G51" s="45" t="s">
        <v>196</v>
      </c>
      <c r="H51" s="124" t="s">
        <v>318</v>
      </c>
      <c r="I51" s="128" t="s">
        <v>198</v>
      </c>
      <c r="J51" s="126"/>
      <c r="K51" s="126"/>
      <c r="L51" s="126"/>
      <c r="M51" s="2"/>
      <c r="N51" s="66"/>
      <c r="O51" s="66"/>
      <c r="P51" s="66"/>
      <c r="Q51" s="2"/>
      <c r="R51" s="78"/>
      <c r="S51" s="78"/>
      <c r="T51" s="78"/>
      <c r="U51" s="78"/>
      <c r="V51" s="78"/>
      <c r="W51" s="78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70"/>
      <c r="C52" s="70"/>
      <c r="D52" s="70"/>
      <c r="E52" s="70"/>
      <c r="F52" s="70"/>
      <c r="G52" s="70"/>
      <c r="H52" s="130" t="s">
        <v>319</v>
      </c>
      <c r="I52" s="131"/>
      <c r="J52" s="131"/>
      <c r="K52" s="131"/>
      <c r="L52" s="131"/>
      <c r="M52" s="2"/>
      <c r="N52" s="66"/>
      <c r="O52" s="66"/>
      <c r="P52" s="66"/>
      <c r="Q52" s="2"/>
      <c r="R52" s="78"/>
      <c r="S52" s="78"/>
      <c r="T52" s="78"/>
      <c r="U52" s="78"/>
      <c r="V52" s="78"/>
      <c r="W52" s="78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41" t="s">
        <v>66</v>
      </c>
      <c r="C53" s="41" t="s">
        <v>66</v>
      </c>
      <c r="D53" s="41" t="s">
        <v>66</v>
      </c>
      <c r="E53" s="45" t="s">
        <v>71</v>
      </c>
      <c r="F53" s="45" t="s">
        <v>90</v>
      </c>
      <c r="G53" s="45" t="s">
        <v>196</v>
      </c>
      <c r="H53" s="124" t="s">
        <v>320</v>
      </c>
      <c r="I53" s="128" t="s">
        <v>198</v>
      </c>
      <c r="J53" s="126"/>
      <c r="K53" s="126"/>
      <c r="L53" s="126"/>
      <c r="M53" s="2"/>
      <c r="N53" s="66"/>
      <c r="O53" s="66"/>
      <c r="P53" s="66"/>
      <c r="Q53" s="2"/>
      <c r="R53" s="78"/>
      <c r="S53" s="78"/>
      <c r="T53" s="78"/>
      <c r="U53" s="78"/>
      <c r="V53" s="78"/>
      <c r="W53" s="78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41" t="s">
        <v>66</v>
      </c>
      <c r="C54" s="41" t="s">
        <v>66</v>
      </c>
      <c r="D54" s="41" t="s">
        <v>66</v>
      </c>
      <c r="E54" s="45" t="s">
        <v>71</v>
      </c>
      <c r="F54" s="45" t="s">
        <v>90</v>
      </c>
      <c r="G54" s="45" t="s">
        <v>196</v>
      </c>
      <c r="H54" s="124" t="s">
        <v>321</v>
      </c>
      <c r="I54" s="128" t="s">
        <v>198</v>
      </c>
      <c r="J54" s="126"/>
      <c r="K54" s="126"/>
      <c r="L54" s="126"/>
      <c r="M54" s="2"/>
      <c r="N54" s="66"/>
      <c r="O54" s="66"/>
      <c r="P54" s="66"/>
      <c r="Q54" s="2"/>
      <c r="R54" s="78"/>
      <c r="S54" s="78"/>
      <c r="T54" s="78"/>
      <c r="U54" s="78"/>
      <c r="V54" s="78"/>
      <c r="W54" s="78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70"/>
      <c r="C55" s="70"/>
      <c r="D55" s="70"/>
      <c r="E55" s="70"/>
      <c r="F55" s="70"/>
      <c r="G55" s="70"/>
      <c r="H55" s="130" t="s">
        <v>322</v>
      </c>
      <c r="I55" s="131"/>
      <c r="J55" s="131"/>
      <c r="K55" s="131"/>
      <c r="L55" s="131"/>
      <c r="M55" s="2"/>
      <c r="N55" s="66"/>
      <c r="O55" s="66"/>
      <c r="P55" s="66"/>
      <c r="Q55" s="2"/>
      <c r="R55" s="78"/>
      <c r="S55" s="78"/>
      <c r="T55" s="78"/>
      <c r="U55" s="78"/>
      <c r="V55" s="78"/>
      <c r="W55" s="78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41" t="s">
        <v>66</v>
      </c>
      <c r="C56" s="41" t="s">
        <v>66</v>
      </c>
      <c r="D56" s="41" t="s">
        <v>66</v>
      </c>
      <c r="E56" s="45" t="s">
        <v>71</v>
      </c>
      <c r="F56" s="45" t="s">
        <v>90</v>
      </c>
      <c r="G56" s="45" t="s">
        <v>196</v>
      </c>
      <c r="H56" s="124" t="s">
        <v>323</v>
      </c>
      <c r="I56" s="128" t="s">
        <v>198</v>
      </c>
      <c r="J56" s="126"/>
      <c r="K56" s="126"/>
      <c r="L56" s="126"/>
      <c r="M56" s="2"/>
      <c r="N56" s="66"/>
      <c r="O56" s="66"/>
      <c r="P56" s="66"/>
      <c r="Q56" s="2"/>
      <c r="R56" s="78"/>
      <c r="S56" s="78"/>
      <c r="T56" s="78"/>
      <c r="U56" s="78"/>
      <c r="V56" s="78"/>
      <c r="W56" s="78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41" t="s">
        <v>66</v>
      </c>
      <c r="C57" s="41" t="s">
        <v>66</v>
      </c>
      <c r="D57" s="41" t="s">
        <v>66</v>
      </c>
      <c r="E57" s="45" t="s">
        <v>71</v>
      </c>
      <c r="F57" s="45" t="s">
        <v>90</v>
      </c>
      <c r="G57" s="45" t="s">
        <v>196</v>
      </c>
      <c r="H57" s="124" t="s">
        <v>324</v>
      </c>
      <c r="I57" s="128" t="s">
        <v>198</v>
      </c>
      <c r="J57" s="126"/>
      <c r="K57" s="126"/>
      <c r="L57" s="126"/>
      <c r="M57" s="2"/>
      <c r="N57" s="66"/>
      <c r="O57" s="66"/>
      <c r="P57" s="66"/>
      <c r="Q57" s="2"/>
      <c r="R57" s="78"/>
      <c r="S57" s="78"/>
      <c r="T57" s="78"/>
      <c r="U57" s="78"/>
      <c r="V57" s="78"/>
      <c r="W57" s="78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70"/>
      <c r="C58" s="70"/>
      <c r="D58" s="70"/>
      <c r="E58" s="70"/>
      <c r="F58" s="70"/>
      <c r="G58" s="70"/>
      <c r="H58" s="130" t="s">
        <v>325</v>
      </c>
      <c r="I58" s="131"/>
      <c r="J58" s="131"/>
      <c r="K58" s="131"/>
      <c r="L58" s="131"/>
      <c r="M58" s="2"/>
      <c r="N58" s="66"/>
      <c r="O58" s="66"/>
      <c r="P58" s="66"/>
      <c r="Q58" s="2"/>
      <c r="R58" s="78"/>
      <c r="S58" s="78"/>
      <c r="T58" s="78"/>
      <c r="U58" s="78"/>
      <c r="V58" s="78"/>
      <c r="W58" s="78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41" t="s">
        <v>66</v>
      </c>
      <c r="C59" s="41" t="s">
        <v>66</v>
      </c>
      <c r="D59" s="41" t="s">
        <v>66</v>
      </c>
      <c r="E59" s="45" t="s">
        <v>71</v>
      </c>
      <c r="F59" s="45" t="s">
        <v>90</v>
      </c>
      <c r="G59" s="45" t="s">
        <v>196</v>
      </c>
      <c r="H59" s="124" t="s">
        <v>326</v>
      </c>
      <c r="I59" s="128" t="s">
        <v>198</v>
      </c>
      <c r="J59" s="126"/>
      <c r="K59" s="126"/>
      <c r="L59" s="126"/>
      <c r="M59" s="2"/>
      <c r="N59" s="66"/>
      <c r="O59" s="66"/>
      <c r="P59" s="66"/>
      <c r="Q59" s="2"/>
      <c r="R59" s="78"/>
      <c r="S59" s="78"/>
      <c r="T59" s="78"/>
      <c r="U59" s="78"/>
      <c r="V59" s="78"/>
      <c r="W59" s="78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41" t="s">
        <v>66</v>
      </c>
      <c r="C60" s="41" t="s">
        <v>66</v>
      </c>
      <c r="D60" s="41" t="s">
        <v>66</v>
      </c>
      <c r="E60" s="45" t="s">
        <v>71</v>
      </c>
      <c r="F60" s="45" t="s">
        <v>90</v>
      </c>
      <c r="G60" s="45" t="s">
        <v>196</v>
      </c>
      <c r="H60" s="124" t="s">
        <v>327</v>
      </c>
      <c r="I60" s="128" t="s">
        <v>198</v>
      </c>
      <c r="J60" s="126"/>
      <c r="K60" s="126"/>
      <c r="L60" s="126"/>
      <c r="M60" s="2"/>
      <c r="N60" s="66"/>
      <c r="O60" s="66"/>
      <c r="P60" s="66"/>
      <c r="Q60" s="2"/>
      <c r="R60" s="78"/>
      <c r="S60" s="78"/>
      <c r="T60" s="78"/>
      <c r="U60" s="78"/>
      <c r="V60" s="78"/>
      <c r="W60" s="78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41" t="s">
        <v>66</v>
      </c>
      <c r="C61" s="41" t="s">
        <v>66</v>
      </c>
      <c r="D61" s="41" t="s">
        <v>66</v>
      </c>
      <c r="E61" s="45" t="s">
        <v>71</v>
      </c>
      <c r="F61" s="45" t="s">
        <v>90</v>
      </c>
      <c r="G61" s="45" t="s">
        <v>196</v>
      </c>
      <c r="H61" s="124" t="s">
        <v>328</v>
      </c>
      <c r="I61" s="128" t="s">
        <v>198</v>
      </c>
      <c r="J61" s="126"/>
      <c r="K61" s="126"/>
      <c r="L61" s="126"/>
      <c r="M61" s="2"/>
      <c r="N61" s="66"/>
      <c r="O61" s="66"/>
      <c r="P61" s="66"/>
      <c r="Q61" s="2"/>
      <c r="R61" s="78"/>
      <c r="S61" s="78"/>
      <c r="T61" s="78"/>
      <c r="U61" s="78"/>
      <c r="V61" s="78"/>
      <c r="W61" s="78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41" t="s">
        <v>66</v>
      </c>
      <c r="C62" s="41" t="s">
        <v>66</v>
      </c>
      <c r="D62" s="41" t="s">
        <v>66</v>
      </c>
      <c r="E62" s="45" t="s">
        <v>71</v>
      </c>
      <c r="F62" s="45" t="s">
        <v>90</v>
      </c>
      <c r="G62" s="45" t="s">
        <v>196</v>
      </c>
      <c r="H62" s="124" t="s">
        <v>329</v>
      </c>
      <c r="I62" s="128" t="s">
        <v>198</v>
      </c>
      <c r="J62" s="126"/>
      <c r="K62" s="126"/>
      <c r="L62" s="126"/>
      <c r="M62" s="2"/>
      <c r="N62" s="66"/>
      <c r="O62" s="66"/>
      <c r="P62" s="66"/>
      <c r="Q62" s="2"/>
      <c r="R62" s="78"/>
      <c r="S62" s="78"/>
      <c r="T62" s="78"/>
      <c r="U62" s="78"/>
      <c r="V62" s="78"/>
      <c r="W62" s="78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70"/>
      <c r="C63" s="70"/>
      <c r="D63" s="70"/>
      <c r="E63" s="70"/>
      <c r="F63" s="70"/>
      <c r="G63" s="70"/>
      <c r="H63" s="130" t="s">
        <v>330</v>
      </c>
      <c r="I63" s="131"/>
      <c r="J63" s="131"/>
      <c r="K63" s="131"/>
      <c r="L63" s="131"/>
      <c r="M63" s="2"/>
      <c r="N63" s="66"/>
      <c r="O63" s="66"/>
      <c r="P63" s="66"/>
      <c r="Q63" s="2"/>
      <c r="R63" s="78"/>
      <c r="S63" s="78"/>
      <c r="T63" s="78"/>
      <c r="U63" s="78"/>
      <c r="V63" s="78"/>
      <c r="W63" s="78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41" t="s">
        <v>66</v>
      </c>
      <c r="C64" s="41" t="s">
        <v>66</v>
      </c>
      <c r="D64" s="41" t="s">
        <v>66</v>
      </c>
      <c r="E64" s="45" t="s">
        <v>71</v>
      </c>
      <c r="F64" s="45" t="s">
        <v>90</v>
      </c>
      <c r="G64" s="45" t="s">
        <v>196</v>
      </c>
      <c r="H64" s="124" t="s">
        <v>331</v>
      </c>
      <c r="I64" s="128" t="s">
        <v>198</v>
      </c>
      <c r="J64" s="126"/>
      <c r="K64" s="126"/>
      <c r="L64" s="126"/>
      <c r="M64" s="2"/>
      <c r="N64" s="66"/>
      <c r="O64" s="66"/>
      <c r="P64" s="66"/>
      <c r="Q64" s="2"/>
      <c r="R64" s="78"/>
      <c r="S64" s="78"/>
      <c r="T64" s="78"/>
      <c r="U64" s="78"/>
      <c r="V64" s="78"/>
      <c r="W64" s="78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41" t="s">
        <v>66</v>
      </c>
      <c r="C65" s="41" t="s">
        <v>66</v>
      </c>
      <c r="D65" s="41" t="s">
        <v>66</v>
      </c>
      <c r="E65" s="45" t="s">
        <v>71</v>
      </c>
      <c r="F65" s="45" t="s">
        <v>90</v>
      </c>
      <c r="G65" s="45" t="s">
        <v>196</v>
      </c>
      <c r="H65" s="124" t="s">
        <v>332</v>
      </c>
      <c r="I65" s="128" t="s">
        <v>198</v>
      </c>
      <c r="J65" s="126"/>
      <c r="K65" s="126"/>
      <c r="L65" s="126"/>
      <c r="M65" s="2"/>
      <c r="N65" s="66"/>
      <c r="O65" s="66"/>
      <c r="P65" s="66"/>
      <c r="Q65" s="2"/>
      <c r="R65" s="78"/>
      <c r="S65" s="78"/>
      <c r="T65" s="78"/>
      <c r="U65" s="78"/>
      <c r="V65" s="78"/>
      <c r="W65" s="78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70"/>
      <c r="C66" s="70"/>
      <c r="D66" s="70"/>
      <c r="E66" s="70"/>
      <c r="F66" s="70"/>
      <c r="G66" s="70"/>
      <c r="H66" s="130" t="s">
        <v>5</v>
      </c>
      <c r="I66" s="131"/>
      <c r="J66" s="131"/>
      <c r="K66" s="131"/>
      <c r="L66" s="131"/>
      <c r="M66" s="2"/>
      <c r="N66" s="66"/>
      <c r="O66" s="66"/>
      <c r="P66" s="66"/>
      <c r="Q66" s="2"/>
      <c r="R66" s="78"/>
      <c r="S66" s="78"/>
      <c r="T66" s="78"/>
      <c r="U66" s="78"/>
      <c r="V66" s="78"/>
      <c r="W66" s="78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41" t="s">
        <v>66</v>
      </c>
      <c r="C67" s="41" t="s">
        <v>66</v>
      </c>
      <c r="D67" s="41" t="s">
        <v>66</v>
      </c>
      <c r="E67" s="45" t="s">
        <v>71</v>
      </c>
      <c r="F67" s="45" t="s">
        <v>90</v>
      </c>
      <c r="G67" s="45" t="s">
        <v>75</v>
      </c>
      <c r="H67" s="124" t="s">
        <v>333</v>
      </c>
      <c r="I67" s="125" t="s">
        <v>128</v>
      </c>
      <c r="J67" s="124"/>
      <c r="K67" s="126"/>
      <c r="L67" s="163"/>
      <c r="M67" s="2"/>
      <c r="N67" s="50">
        <v>69920.0</v>
      </c>
      <c r="O67" s="50">
        <f t="shared" ref="O67:O68" si="8">N67*2%</f>
        <v>1398.4</v>
      </c>
      <c r="P67" s="50">
        <f t="shared" ref="P67:P68" si="9">N67-O67</f>
        <v>68521.6</v>
      </c>
      <c r="Q67" s="2"/>
      <c r="R67" s="78"/>
      <c r="S67" s="78"/>
      <c r="T67" s="78"/>
      <c r="U67" s="78"/>
      <c r="V67" s="78"/>
      <c r="W67" s="78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41" t="s">
        <v>66</v>
      </c>
      <c r="C68" s="41" t="s">
        <v>66</v>
      </c>
      <c r="D68" s="41" t="s">
        <v>66</v>
      </c>
      <c r="E68" s="45" t="s">
        <v>71</v>
      </c>
      <c r="F68" s="45" t="s">
        <v>90</v>
      </c>
      <c r="G68" s="45" t="s">
        <v>75</v>
      </c>
      <c r="H68" s="124" t="s">
        <v>334</v>
      </c>
      <c r="I68" s="125" t="s">
        <v>128</v>
      </c>
      <c r="J68" s="124"/>
      <c r="K68" s="126"/>
      <c r="L68" s="163"/>
      <c r="M68" s="2"/>
      <c r="N68" s="50">
        <v>118680.0</v>
      </c>
      <c r="O68" s="50">
        <f t="shared" si="8"/>
        <v>2373.6</v>
      </c>
      <c r="P68" s="50">
        <f t="shared" si="9"/>
        <v>116306.4</v>
      </c>
      <c r="Q68" s="2"/>
      <c r="R68" s="78"/>
      <c r="S68" s="78"/>
      <c r="T68" s="78"/>
      <c r="U68" s="78"/>
      <c r="V68" s="78"/>
      <c r="W68" s="78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41" t="s">
        <v>66</v>
      </c>
      <c r="C69" s="41" t="s">
        <v>66</v>
      </c>
      <c r="D69" s="41" t="s">
        <v>66</v>
      </c>
      <c r="E69" s="164"/>
      <c r="F69" s="164"/>
      <c r="G69" s="164" t="s">
        <v>335</v>
      </c>
      <c r="H69" s="124" t="s">
        <v>336</v>
      </c>
      <c r="I69" s="131"/>
      <c r="J69" s="131"/>
      <c r="K69" s="131"/>
      <c r="L69" s="131"/>
      <c r="M69" s="2"/>
      <c r="N69" s="66"/>
      <c r="O69" s="66"/>
      <c r="P69" s="66"/>
      <c r="Q69" s="2"/>
      <c r="R69" s="78"/>
      <c r="S69" s="78"/>
      <c r="T69" s="78"/>
      <c r="U69" s="78"/>
      <c r="V69" s="78"/>
      <c r="W69" s="78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70"/>
      <c r="C70" s="70"/>
      <c r="D70" s="70"/>
      <c r="E70" s="70"/>
      <c r="F70" s="70"/>
      <c r="G70" s="70"/>
      <c r="H70" s="130" t="s">
        <v>6</v>
      </c>
      <c r="I70" s="131"/>
      <c r="J70" s="131"/>
      <c r="K70" s="131"/>
      <c r="L70" s="131"/>
      <c r="M70" s="2"/>
      <c r="N70" s="66"/>
      <c r="O70" s="66"/>
      <c r="P70" s="66"/>
      <c r="Q70" s="2"/>
      <c r="R70" s="78"/>
      <c r="S70" s="78"/>
      <c r="T70" s="78"/>
      <c r="U70" s="78"/>
      <c r="V70" s="78"/>
      <c r="W70" s="78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41" t="s">
        <v>66</v>
      </c>
      <c r="C71" s="41" t="s">
        <v>66</v>
      </c>
      <c r="D71" s="41" t="s">
        <v>337</v>
      </c>
      <c r="E71" s="164"/>
      <c r="F71" s="164"/>
      <c r="G71" s="164" t="s">
        <v>335</v>
      </c>
      <c r="H71" s="165" t="s">
        <v>338</v>
      </c>
      <c r="I71" s="124"/>
      <c r="J71" s="124"/>
      <c r="K71" s="126"/>
      <c r="L71" s="163"/>
      <c r="M71" s="2"/>
      <c r="N71" s="66"/>
      <c r="O71" s="66"/>
      <c r="P71" s="66"/>
      <c r="Q71" s="2"/>
      <c r="R71" s="78"/>
      <c r="S71" s="78"/>
      <c r="T71" s="78"/>
      <c r="U71" s="78"/>
      <c r="V71" s="78"/>
      <c r="W71" s="78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70"/>
      <c r="C72" s="70"/>
      <c r="D72" s="70"/>
      <c r="E72" s="70"/>
      <c r="F72" s="70"/>
      <c r="G72" s="70"/>
      <c r="H72" s="130" t="s">
        <v>290</v>
      </c>
      <c r="I72" s="131"/>
      <c r="J72" s="131"/>
      <c r="K72" s="131"/>
      <c r="L72" s="131"/>
      <c r="M72" s="2"/>
      <c r="N72" s="66"/>
      <c r="O72" s="66"/>
      <c r="P72" s="66"/>
      <c r="Q72" s="2"/>
      <c r="R72" s="78"/>
      <c r="S72" s="78"/>
      <c r="T72" s="78"/>
      <c r="U72" s="78"/>
      <c r="V72" s="78"/>
      <c r="W72" s="78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41" t="s">
        <v>66</v>
      </c>
      <c r="C73" s="66"/>
      <c r="D73" s="41" t="s">
        <v>66</v>
      </c>
      <c r="E73" s="45" t="s">
        <v>71</v>
      </c>
      <c r="F73" s="45" t="s">
        <v>106</v>
      </c>
      <c r="G73" s="45" t="s">
        <v>339</v>
      </c>
      <c r="H73" s="124" t="s">
        <v>340</v>
      </c>
      <c r="I73" s="125" t="s">
        <v>341</v>
      </c>
      <c r="J73" s="126"/>
      <c r="K73" s="126"/>
      <c r="L73" s="126"/>
      <c r="M73" s="2"/>
      <c r="N73" s="50"/>
      <c r="O73" s="50"/>
      <c r="P73" s="50"/>
      <c r="Q73" s="2"/>
      <c r="R73" s="78"/>
      <c r="S73" s="78"/>
      <c r="T73" s="78"/>
      <c r="U73" s="78"/>
      <c r="V73" s="78"/>
      <c r="W73" s="78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41" t="s">
        <v>66</v>
      </c>
      <c r="C74" s="66"/>
      <c r="D74" s="41" t="s">
        <v>66</v>
      </c>
      <c r="E74" s="45" t="s">
        <v>71</v>
      </c>
      <c r="F74" s="45" t="s">
        <v>106</v>
      </c>
      <c r="G74" s="45" t="s">
        <v>75</v>
      </c>
      <c r="H74" s="124" t="s">
        <v>343</v>
      </c>
      <c r="I74" s="125" t="s">
        <v>345</v>
      </c>
      <c r="J74" s="126"/>
      <c r="K74" s="126"/>
      <c r="L74" s="126"/>
      <c r="M74" s="2"/>
      <c r="N74" s="50">
        <v>577820.0</v>
      </c>
      <c r="O74" s="50">
        <v>0.0</v>
      </c>
      <c r="P74" s="50">
        <f>N74-O74</f>
        <v>577820</v>
      </c>
      <c r="Q74" s="2"/>
      <c r="R74" s="41" t="s">
        <v>348</v>
      </c>
      <c r="S74" s="85">
        <v>46221.0</v>
      </c>
      <c r="T74" s="87">
        <v>598100.0</v>
      </c>
      <c r="U74" s="69" t="s">
        <v>349</v>
      </c>
      <c r="V74" s="69" t="s">
        <v>350</v>
      </c>
      <c r="W74" s="69" t="s">
        <v>351</v>
      </c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41" t="s">
        <v>66</v>
      </c>
      <c r="C75" s="66"/>
      <c r="D75" s="41" t="s">
        <v>66</v>
      </c>
      <c r="E75" s="45" t="s">
        <v>71</v>
      </c>
      <c r="F75" s="45" t="s">
        <v>106</v>
      </c>
      <c r="G75" s="45" t="s">
        <v>75</v>
      </c>
      <c r="H75" s="124" t="s">
        <v>352</v>
      </c>
      <c r="I75" s="125" t="s">
        <v>345</v>
      </c>
      <c r="J75" s="126"/>
      <c r="K75" s="126"/>
      <c r="L75" s="126"/>
      <c r="M75" s="2"/>
      <c r="N75" s="50"/>
      <c r="O75" s="50"/>
      <c r="P75" s="50"/>
      <c r="Q75" s="2"/>
      <c r="R75" s="78"/>
      <c r="S75" s="78"/>
      <c r="T75" s="78"/>
      <c r="U75" s="78"/>
      <c r="V75" s="78"/>
      <c r="W75" s="78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44.25" customHeight="1">
      <c r="A76" s="2"/>
      <c r="B76" s="41" t="s">
        <v>66</v>
      </c>
      <c r="C76" s="66"/>
      <c r="D76" s="41" t="s">
        <v>66</v>
      </c>
      <c r="E76" s="66"/>
      <c r="F76" s="66"/>
      <c r="G76" s="66"/>
      <c r="H76" s="47" t="s">
        <v>355</v>
      </c>
      <c r="I76" s="172"/>
      <c r="J76" s="172"/>
      <c r="K76" s="49"/>
      <c r="L76" s="173">
        <v>-30.0</v>
      </c>
      <c r="M76" s="2"/>
      <c r="N76" s="114"/>
      <c r="O76" s="114"/>
      <c r="P76" s="114"/>
      <c r="Q76" s="2"/>
      <c r="R76" s="78"/>
      <c r="S76" s="78"/>
      <c r="T76" s="78"/>
      <c r="U76" s="78"/>
      <c r="V76" s="78"/>
      <c r="W76" s="78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36.0" customHeight="1">
      <c r="A77" s="2"/>
      <c r="B77" s="2"/>
      <c r="C77" s="2"/>
      <c r="D77" s="2"/>
      <c r="E77" s="2"/>
      <c r="F77" s="2"/>
      <c r="G77" s="2"/>
      <c r="H77" s="4"/>
      <c r="I77" s="2"/>
      <c r="J77" s="2"/>
      <c r="K77" s="174" t="s">
        <v>356</v>
      </c>
      <c r="L77" s="175">
        <f>SUM(L4:L76)</f>
        <v>2036</v>
      </c>
      <c r="M77" s="2"/>
      <c r="N77" s="176">
        <f>SUM(N4:N75)</f>
        <v>4160351</v>
      </c>
      <c r="O77" s="177" t="s">
        <v>312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36.0" customHeight="1">
      <c r="A78" s="2"/>
      <c r="B78" s="41"/>
      <c r="C78" s="2"/>
      <c r="D78" s="2"/>
      <c r="E78" s="2"/>
      <c r="F78" s="2"/>
      <c r="K78" s="178" t="s">
        <v>357</v>
      </c>
      <c r="L78" s="179">
        <f>L77*3200</f>
        <v>6515200</v>
      </c>
      <c r="M78" s="2"/>
      <c r="N78" s="180">
        <f>L77*3200</f>
        <v>6515200</v>
      </c>
      <c r="O78" s="181" t="s">
        <v>315</v>
      </c>
      <c r="P78" s="2"/>
      <c r="Q78" s="2"/>
      <c r="R78" s="41"/>
      <c r="S78" s="85"/>
      <c r="T78" s="87"/>
      <c r="U78" s="69"/>
      <c r="V78" s="69"/>
      <c r="W78" s="69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36.0" customHeight="1">
      <c r="A79" s="2"/>
      <c r="B79" s="41"/>
      <c r="C79" s="2"/>
      <c r="D79" s="2"/>
      <c r="E79" s="2"/>
      <c r="F79" s="2"/>
      <c r="G79" s="2"/>
      <c r="M79" s="2"/>
      <c r="N79" s="183">
        <f>N78-N77</f>
        <v>2354849</v>
      </c>
      <c r="O79" s="185" t="s">
        <v>360</v>
      </c>
      <c r="P79" s="2"/>
      <c r="Q79" s="2"/>
      <c r="R79" s="41"/>
      <c r="S79" s="85"/>
      <c r="T79" s="87"/>
      <c r="U79" s="69"/>
      <c r="V79" s="69"/>
      <c r="W79" s="69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N80" s="186">
        <f>'RVA337-1-COSTEO TIQUETE'!K8</f>
        <v>605240</v>
      </c>
      <c r="O80" s="187" t="s">
        <v>361</v>
      </c>
    </row>
    <row r="81">
      <c r="A81" s="2"/>
      <c r="B81" s="2"/>
      <c r="C81" s="2"/>
      <c r="D81" s="2"/>
      <c r="E81" s="2"/>
      <c r="F81" s="2"/>
      <c r="G81" s="2"/>
      <c r="M81" s="2"/>
      <c r="N81" s="188">
        <v>331614.75</v>
      </c>
      <c r="O81" s="189" t="s">
        <v>362</v>
      </c>
      <c r="P81" s="2"/>
      <c r="Q81" s="2"/>
      <c r="R81" s="2"/>
      <c r="S81" s="2"/>
      <c r="T81" s="2"/>
      <c r="U81" s="4"/>
      <c r="V81" s="4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M82" s="2"/>
      <c r="N82" s="190">
        <f>N79+N80+N81</f>
        <v>3291703.75</v>
      </c>
      <c r="O82" s="191" t="s">
        <v>363</v>
      </c>
      <c r="P82" s="2"/>
      <c r="Q82" s="2"/>
      <c r="R82" s="2"/>
      <c r="S82" s="2"/>
      <c r="T82" s="2"/>
      <c r="U82" s="4"/>
      <c r="V82" s="4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33.0" customHeight="1">
      <c r="A83" s="2"/>
      <c r="B83" s="2"/>
      <c r="C83" s="2"/>
      <c r="D83" s="2"/>
      <c r="E83" s="2"/>
      <c r="F83" s="2"/>
      <c r="G83" s="2"/>
      <c r="M83" s="2"/>
      <c r="N83" s="2"/>
      <c r="O83" s="2"/>
      <c r="P83" s="2"/>
      <c r="Q83" s="2"/>
      <c r="R83" s="2"/>
      <c r="S83" s="2"/>
      <c r="T83" s="2"/>
      <c r="U83" s="4"/>
      <c r="V83" s="4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4"/>
      <c r="V84" s="4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4"/>
      <c r="V85" s="4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4"/>
      <c r="V86" s="4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4"/>
      <c r="V87" s="4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4"/>
      <c r="V88" s="4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4"/>
      <c r="V123" s="4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4"/>
      <c r="V124" s="4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4"/>
      <c r="V125" s="4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4"/>
      <c r="V126" s="4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4"/>
      <c r="V127" s="4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4"/>
      <c r="V128" s="4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4"/>
      <c r="V129" s="4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4"/>
      <c r="V130" s="4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4"/>
      <c r="V131" s="4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4"/>
      <c r="V132" s="4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4"/>
      <c r="V133" s="4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4"/>
      <c r="V134" s="4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4"/>
      <c r="V135" s="4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4"/>
      <c r="V136" s="4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4"/>
      <c r="V137" s="4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4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4"/>
      <c r="V139" s="4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4"/>
      <c r="V140" s="4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4"/>
      <c r="V141" s="4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4"/>
      <c r="V142" s="4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4"/>
      <c r="V143" s="4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4"/>
      <c r="V144" s="4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4"/>
      <c r="V145" s="4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4"/>
      <c r="V146" s="4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4"/>
      <c r="V147" s="4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4"/>
      <c r="V148" s="4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4"/>
      <c r="V149" s="4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4"/>
      <c r="V150" s="4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4"/>
      <c r="V151" s="4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4"/>
      <c r="V152" s="4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4"/>
      <c r="V153" s="4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4"/>
      <c r="V154" s="4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4"/>
      <c r="V155" s="4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4"/>
      <c r="V156" s="4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4"/>
      <c r="V157" s="4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4"/>
      <c r="V158" s="4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4"/>
      <c r="V159" s="4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4"/>
      <c r="V160" s="4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4"/>
      <c r="V161" s="4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4"/>
      <c r="V162" s="4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4"/>
      <c r="V163" s="4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4"/>
      <c r="V164" s="4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4"/>
      <c r="V165" s="4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4"/>
      <c r="V166" s="4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4"/>
      <c r="V167" s="4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4"/>
      <c r="V168" s="4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4"/>
      <c r="V169" s="4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4"/>
      <c r="V170" s="4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4"/>
      <c r="V171" s="4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4"/>
      <c r="V172" s="4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4"/>
      <c r="V173" s="4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4"/>
      <c r="V174" s="4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4"/>
      <c r="V175" s="4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4"/>
      <c r="V176" s="4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4"/>
      <c r="V177" s="4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4"/>
      <c r="V178" s="4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4"/>
      <c r="V179" s="4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4"/>
      <c r="V180" s="4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4"/>
      <c r="V181" s="4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4"/>
      <c r="V182" s="4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4"/>
      <c r="V183" s="4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4"/>
      <c r="V184" s="4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4"/>
      <c r="V185" s="4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4"/>
      <c r="V186" s="4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4"/>
      <c r="V187" s="4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4"/>
      <c r="V188" s="4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4"/>
      <c r="V189" s="4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4"/>
      <c r="V190" s="4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4"/>
      <c r="V191" s="4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4"/>
      <c r="V192" s="4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4"/>
      <c r="V193" s="4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4"/>
      <c r="V194" s="4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4"/>
      <c r="V195" s="4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4"/>
      <c r="V196" s="4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4"/>
      <c r="V197" s="4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4"/>
      <c r="V198" s="4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4"/>
      <c r="V199" s="4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4"/>
      <c r="V200" s="4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4"/>
      <c r="V201" s="4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4"/>
      <c r="V202" s="4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4"/>
      <c r="V203" s="4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4"/>
      <c r="V204" s="4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4"/>
      <c r="V205" s="4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4"/>
      <c r="V206" s="4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4"/>
      <c r="V207" s="4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4"/>
      <c r="V208" s="4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4"/>
      <c r="V209" s="4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4"/>
      <c r="V210" s="4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4"/>
      <c r="V211" s="4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4"/>
      <c r="V212" s="4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4"/>
      <c r="V213" s="4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4"/>
      <c r="V214" s="4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4"/>
      <c r="V215" s="4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4"/>
      <c r="V216" s="4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4"/>
      <c r="V217" s="4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4"/>
      <c r="V218" s="4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4"/>
      <c r="V219" s="4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4"/>
      <c r="V220" s="4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4"/>
      <c r="V221" s="4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4"/>
      <c r="V222" s="4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4"/>
      <c r="V223" s="4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4"/>
      <c r="V224" s="4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4"/>
      <c r="V225" s="4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4"/>
      <c r="V226" s="4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4"/>
      <c r="V227" s="4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4"/>
      <c r="V228" s="4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4"/>
      <c r="V229" s="4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4"/>
      <c r="V230" s="4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4"/>
      <c r="V231" s="4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4"/>
      <c r="V232" s="4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4"/>
      <c r="V233" s="4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4"/>
      <c r="V234" s="4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4"/>
      <c r="V235" s="4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4"/>
      <c r="V236" s="4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4"/>
      <c r="V237" s="4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4"/>
      <c r="V238" s="4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4"/>
      <c r="V239" s="4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4"/>
      <c r="V240" s="4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4"/>
      <c r="V241" s="4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4"/>
      <c r="V242" s="4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4"/>
      <c r="V243" s="4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4"/>
      <c r="V244" s="4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4"/>
      <c r="V245" s="4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4"/>
      <c r="V246" s="4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4"/>
      <c r="V247" s="4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4"/>
      <c r="V248" s="4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4"/>
      <c r="V249" s="4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4"/>
      <c r="V250" s="4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4"/>
      <c r="V251" s="4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4"/>
      <c r="V252" s="4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4"/>
      <c r="V253" s="4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4"/>
      <c r="V254" s="4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4"/>
      <c r="V255" s="4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4"/>
      <c r="V256" s="4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4"/>
      <c r="V257" s="4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4"/>
      <c r="V258" s="4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4"/>
      <c r="V259" s="4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4"/>
      <c r="V260" s="4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4"/>
      <c r="V261" s="4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4"/>
      <c r="V262" s="4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4"/>
      <c r="V263" s="4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4"/>
      <c r="V264" s="4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4"/>
      <c r="V265" s="4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4"/>
      <c r="V266" s="4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4"/>
      <c r="V267" s="4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4"/>
      <c r="V268" s="4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4"/>
      <c r="V269" s="4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4"/>
      <c r="V270" s="4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4"/>
      <c r="V271" s="4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4"/>
      <c r="V272" s="4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4"/>
      <c r="V273" s="4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4"/>
      <c r="V274" s="4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4"/>
      <c r="V275" s="4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4"/>
      <c r="V276" s="4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4"/>
      <c r="V277" s="4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4"/>
      <c r="V278" s="4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4"/>
      <c r="V279" s="4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4"/>
      <c r="V280" s="4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4"/>
      <c r="V281" s="4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4"/>
      <c r="V282" s="4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4"/>
      <c r="V283" s="4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4"/>
      <c r="V284" s="4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4"/>
      <c r="V285" s="4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4"/>
      <c r="V286" s="4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4"/>
      <c r="V287" s="4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4"/>
      <c r="V288" s="4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4"/>
      <c r="V289" s="4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4"/>
      <c r="V290" s="4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4"/>
      <c r="V291" s="4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4"/>
      <c r="V292" s="4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4"/>
      <c r="V293" s="4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4"/>
      <c r="V294" s="4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4"/>
      <c r="V295" s="4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4"/>
      <c r="V296" s="4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4"/>
      <c r="V297" s="4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4"/>
      <c r="V298" s="4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4"/>
      <c r="V299" s="4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4"/>
      <c r="V300" s="4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4"/>
      <c r="V301" s="4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4"/>
      <c r="V302" s="4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4"/>
      <c r="V303" s="4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4"/>
      <c r="V304" s="4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4"/>
      <c r="V305" s="4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4"/>
      <c r="V306" s="4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4"/>
      <c r="V307" s="4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4"/>
      <c r="V308" s="4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4"/>
      <c r="V309" s="4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4"/>
      <c r="V310" s="4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4"/>
      <c r="V311" s="4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4"/>
      <c r="V312" s="4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4"/>
      <c r="V313" s="4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4"/>
      <c r="V314" s="4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4"/>
      <c r="V315" s="4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4"/>
      <c r="V316" s="4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4"/>
      <c r="V317" s="4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4"/>
      <c r="V318" s="4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4"/>
      <c r="V319" s="4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4"/>
      <c r="V320" s="4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4"/>
      <c r="V321" s="4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4"/>
      <c r="V322" s="4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4"/>
      <c r="V323" s="4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4"/>
      <c r="V324" s="4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4"/>
      <c r="V325" s="4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4"/>
      <c r="V326" s="4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4"/>
      <c r="V327" s="4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4"/>
      <c r="V328" s="4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4"/>
      <c r="V329" s="4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4"/>
      <c r="V330" s="4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4"/>
      <c r="V331" s="4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4"/>
      <c r="V332" s="4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4"/>
      <c r="V333" s="4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4"/>
      <c r="V334" s="4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4"/>
      <c r="V335" s="4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4"/>
      <c r="V336" s="4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4"/>
      <c r="V337" s="4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4"/>
      <c r="V338" s="4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4"/>
      <c r="V339" s="4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4"/>
      <c r="V340" s="4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4"/>
      <c r="V341" s="4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4"/>
      <c r="V342" s="4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4"/>
      <c r="V343" s="4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4"/>
      <c r="V344" s="4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4"/>
      <c r="V345" s="4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4"/>
      <c r="V346" s="4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4"/>
      <c r="V347" s="4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4"/>
      <c r="V348" s="4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4"/>
      <c r="V349" s="4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4"/>
      <c r="V350" s="4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4"/>
      <c r="V351" s="4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4"/>
      <c r="V352" s="4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4"/>
      <c r="V353" s="4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4"/>
      <c r="V354" s="4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4"/>
      <c r="V355" s="4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4"/>
      <c r="V356" s="4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4"/>
      <c r="V357" s="4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4"/>
      <c r="V358" s="4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4"/>
      <c r="V359" s="4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4"/>
      <c r="V360" s="4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4"/>
      <c r="V361" s="4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4"/>
      <c r="V362" s="4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4"/>
      <c r="V363" s="4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4"/>
      <c r="V364" s="4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4"/>
      <c r="V365" s="4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4"/>
      <c r="V366" s="4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4"/>
      <c r="V367" s="4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4"/>
      <c r="V368" s="4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4"/>
      <c r="V369" s="4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4"/>
      <c r="V370" s="4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4"/>
      <c r="V371" s="4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4"/>
      <c r="V372" s="4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4"/>
      <c r="V373" s="4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4"/>
      <c r="V374" s="4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4"/>
      <c r="V375" s="4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4"/>
      <c r="V376" s="4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4"/>
      <c r="V377" s="4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4"/>
      <c r="V378" s="4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4"/>
      <c r="V379" s="4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4"/>
      <c r="V380" s="4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4"/>
      <c r="V381" s="4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4"/>
      <c r="V382" s="4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4"/>
      <c r="V383" s="4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4"/>
      <c r="V384" s="4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4"/>
      <c r="V385" s="4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4"/>
      <c r="V386" s="4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4"/>
      <c r="V387" s="4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4"/>
      <c r="V388" s="4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4"/>
      <c r="V389" s="4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4"/>
      <c r="V390" s="4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4"/>
      <c r="V391" s="4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4"/>
      <c r="V392" s="4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4"/>
      <c r="V393" s="4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4"/>
      <c r="V394" s="4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4"/>
      <c r="V395" s="4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4"/>
      <c r="V396" s="4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4"/>
      <c r="V397" s="4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4"/>
      <c r="V398" s="4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4"/>
      <c r="V399" s="4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4"/>
      <c r="V400" s="4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4"/>
      <c r="V401" s="4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4"/>
      <c r="V402" s="4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4"/>
      <c r="V403" s="4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4"/>
      <c r="V404" s="4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4"/>
      <c r="V405" s="4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4"/>
      <c r="V406" s="4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4"/>
      <c r="V407" s="4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4"/>
      <c r="V408" s="4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4"/>
      <c r="V409" s="4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4"/>
      <c r="V410" s="4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4"/>
      <c r="V411" s="4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4"/>
      <c r="V412" s="4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4"/>
      <c r="V413" s="4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4"/>
      <c r="V414" s="4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4"/>
      <c r="V415" s="4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4"/>
      <c r="V416" s="4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4"/>
      <c r="V417" s="4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4"/>
      <c r="V418" s="4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4"/>
      <c r="V419" s="4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4"/>
      <c r="V420" s="4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4"/>
      <c r="V421" s="4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4"/>
      <c r="V422" s="4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4"/>
      <c r="V423" s="4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4"/>
      <c r="V424" s="4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4"/>
      <c r="V425" s="4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4"/>
      <c r="V426" s="4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4"/>
      <c r="V427" s="4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4"/>
      <c r="V428" s="4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4"/>
      <c r="V429" s="4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4"/>
      <c r="V430" s="4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4"/>
      <c r="V431" s="4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4"/>
      <c r="V432" s="4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4"/>
      <c r="V433" s="4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4"/>
      <c r="V434" s="4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4"/>
      <c r="V435" s="4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4"/>
      <c r="V436" s="4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4"/>
      <c r="V437" s="4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4"/>
      <c r="V438" s="4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4"/>
      <c r="V439" s="4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4"/>
      <c r="V440" s="4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4"/>
      <c r="V441" s="4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4"/>
      <c r="V442" s="4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4"/>
      <c r="V443" s="4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4"/>
      <c r="V444" s="4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4"/>
      <c r="V445" s="4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4"/>
      <c r="V446" s="4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4"/>
      <c r="V447" s="4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4"/>
      <c r="V448" s="4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4"/>
      <c r="V449" s="4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4"/>
      <c r="V450" s="4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4"/>
      <c r="V451" s="4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4"/>
      <c r="V452" s="4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4"/>
      <c r="V453" s="4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4"/>
      <c r="V454" s="4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4"/>
      <c r="V455" s="4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4"/>
      <c r="V456" s="4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4"/>
      <c r="V457" s="4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4"/>
      <c r="V458" s="4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4"/>
      <c r="V459" s="4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4"/>
      <c r="V460" s="4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4"/>
      <c r="V461" s="4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4"/>
      <c r="V462" s="4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4"/>
      <c r="V463" s="4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4"/>
      <c r="V464" s="4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4"/>
      <c r="V465" s="4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4"/>
      <c r="V466" s="4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4"/>
      <c r="V467" s="4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4"/>
      <c r="V468" s="4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4"/>
      <c r="V469" s="4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4"/>
      <c r="V470" s="4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4"/>
      <c r="V471" s="4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4"/>
      <c r="V472" s="4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4"/>
      <c r="V473" s="4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4"/>
      <c r="V474" s="4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4"/>
      <c r="V475" s="4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4"/>
      <c r="V476" s="4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4"/>
      <c r="V477" s="4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4"/>
      <c r="V478" s="4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4"/>
      <c r="V479" s="4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4"/>
      <c r="V480" s="4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4"/>
      <c r="V481" s="4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4"/>
      <c r="V482" s="4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4"/>
      <c r="V483" s="4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4"/>
      <c r="V484" s="4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4"/>
      <c r="V485" s="4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4"/>
      <c r="V486" s="4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4"/>
      <c r="V487" s="4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4"/>
      <c r="V488" s="4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4"/>
      <c r="V489" s="4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4"/>
      <c r="V490" s="4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4"/>
      <c r="V491" s="4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4"/>
      <c r="V492" s="4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4"/>
      <c r="V493" s="4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4"/>
      <c r="V494" s="4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4"/>
      <c r="V495" s="4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4"/>
      <c r="V496" s="4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4"/>
      <c r="V497" s="4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4"/>
      <c r="V498" s="4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4"/>
      <c r="V499" s="4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4"/>
      <c r="V500" s="4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4"/>
      <c r="V501" s="4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4"/>
      <c r="V502" s="4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4"/>
      <c r="V503" s="4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4"/>
      <c r="V504" s="4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4"/>
      <c r="V505" s="4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4"/>
      <c r="V506" s="4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4"/>
      <c r="V507" s="4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4"/>
      <c r="V508" s="4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4"/>
      <c r="V509" s="4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4"/>
      <c r="V510" s="4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4"/>
      <c r="V511" s="4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4"/>
      <c r="V512" s="4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4"/>
      <c r="V513" s="4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4"/>
      <c r="V514" s="4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4"/>
      <c r="V515" s="4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4"/>
      <c r="V516" s="4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4"/>
      <c r="V517" s="4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4"/>
      <c r="V518" s="4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4"/>
      <c r="V519" s="4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4"/>
      <c r="V520" s="4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4"/>
      <c r="V521" s="4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4"/>
      <c r="V522" s="4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4"/>
      <c r="V523" s="4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4"/>
      <c r="V524" s="4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4"/>
      <c r="V525" s="4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4"/>
      <c r="V526" s="4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4"/>
      <c r="V527" s="4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4"/>
      <c r="V528" s="4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4"/>
      <c r="V529" s="4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4"/>
      <c r="V530" s="4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4"/>
      <c r="V531" s="4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4"/>
      <c r="V532" s="4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4"/>
      <c r="V533" s="4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4"/>
      <c r="V534" s="4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4"/>
      <c r="V535" s="4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4"/>
      <c r="V536" s="4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4"/>
      <c r="V537" s="4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4"/>
      <c r="V538" s="4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4"/>
      <c r="V539" s="4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4"/>
      <c r="V540" s="4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4"/>
      <c r="V541" s="4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4"/>
      <c r="V542" s="4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4"/>
      <c r="V543" s="4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4"/>
      <c r="V544" s="4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4"/>
      <c r="V545" s="4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4"/>
      <c r="V546" s="4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4"/>
      <c r="V547" s="4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4"/>
      <c r="V548" s="4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4"/>
      <c r="V549" s="4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4"/>
      <c r="V550" s="4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4"/>
      <c r="V551" s="4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4"/>
      <c r="V552" s="4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4"/>
      <c r="V553" s="4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4"/>
      <c r="V554" s="4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4"/>
      <c r="V555" s="4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4"/>
      <c r="V556" s="4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4"/>
      <c r="V557" s="4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4"/>
      <c r="V558" s="4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4"/>
      <c r="V559" s="4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4"/>
      <c r="V560" s="4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4"/>
      <c r="V561" s="4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4"/>
      <c r="V562" s="4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4"/>
      <c r="V563" s="4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4"/>
      <c r="V564" s="4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4"/>
      <c r="V565" s="4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4"/>
      <c r="V566" s="4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4"/>
      <c r="V567" s="4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4"/>
      <c r="V568" s="4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4"/>
      <c r="V569" s="4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4"/>
      <c r="V570" s="4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4"/>
      <c r="V571" s="4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4"/>
      <c r="V572" s="4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4"/>
      <c r="V573" s="4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4"/>
      <c r="V574" s="4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4"/>
      <c r="V575" s="4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4"/>
      <c r="V576" s="4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4"/>
      <c r="V577" s="4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4"/>
      <c r="V578" s="4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4"/>
      <c r="V579" s="4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4"/>
      <c r="V580" s="4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4"/>
      <c r="V581" s="4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4"/>
      <c r="V582" s="4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4"/>
      <c r="V583" s="4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4"/>
      <c r="V584" s="4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4"/>
      <c r="V585" s="4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4"/>
      <c r="V586" s="4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4"/>
      <c r="V587" s="4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4"/>
      <c r="V588" s="4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4"/>
      <c r="V589" s="4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4"/>
      <c r="V590" s="4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4"/>
      <c r="V591" s="4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4"/>
      <c r="V592" s="4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4"/>
      <c r="V593" s="4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4"/>
      <c r="V594" s="4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4"/>
      <c r="V595" s="4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4"/>
      <c r="V596" s="4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4"/>
      <c r="V597" s="4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4"/>
      <c r="V598" s="4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4"/>
      <c r="V599" s="4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4"/>
      <c r="V600" s="4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4"/>
      <c r="V601" s="4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4"/>
      <c r="V602" s="4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4"/>
      <c r="V603" s="4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4"/>
      <c r="V604" s="4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4"/>
      <c r="V605" s="4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4"/>
      <c r="V606" s="4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4"/>
      <c r="V607" s="4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4"/>
      <c r="V608" s="4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4"/>
      <c r="V609" s="4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4"/>
      <c r="V610" s="4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4"/>
      <c r="V611" s="4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4"/>
      <c r="V612" s="4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4"/>
      <c r="V613" s="4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4"/>
      <c r="V614" s="4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4"/>
      <c r="V615" s="4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4"/>
      <c r="V616" s="4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4"/>
      <c r="V617" s="4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4"/>
      <c r="V618" s="4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4"/>
      <c r="V619" s="4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4"/>
      <c r="V620" s="4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4"/>
      <c r="V621" s="4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4"/>
      <c r="V622" s="4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4"/>
      <c r="V623" s="4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4"/>
      <c r="V624" s="4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4"/>
      <c r="V625" s="4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4"/>
      <c r="V626" s="4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4"/>
      <c r="V627" s="4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4"/>
      <c r="V628" s="4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4"/>
      <c r="V629" s="4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4"/>
      <c r="V630" s="4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4"/>
      <c r="V631" s="4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4"/>
      <c r="V632" s="4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4"/>
      <c r="V633" s="4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4"/>
      <c r="V634" s="4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4"/>
      <c r="V635" s="4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4"/>
      <c r="V636" s="4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4"/>
      <c r="V637" s="4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4"/>
      <c r="V638" s="4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4"/>
      <c r="V639" s="4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4"/>
      <c r="V640" s="4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4"/>
      <c r="V641" s="4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4"/>
      <c r="V642" s="4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4"/>
      <c r="V643" s="4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4"/>
      <c r="V644" s="4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4"/>
      <c r="V645" s="4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4"/>
      <c r="V646" s="4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4"/>
      <c r="V647" s="4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4"/>
      <c r="V648" s="4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4"/>
      <c r="V649" s="4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4"/>
      <c r="V650" s="4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4"/>
      <c r="V651" s="4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4"/>
      <c r="V652" s="4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4"/>
      <c r="V653" s="4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4"/>
      <c r="V654" s="4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4"/>
      <c r="V655" s="4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4"/>
      <c r="V656" s="4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4"/>
      <c r="V657" s="4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4"/>
      <c r="V658" s="4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4"/>
      <c r="V659" s="4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4"/>
      <c r="V660" s="4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4"/>
      <c r="V661" s="4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4"/>
      <c r="V662" s="4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4"/>
      <c r="V663" s="4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4"/>
      <c r="V664" s="4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4"/>
      <c r="V665" s="4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4"/>
      <c r="V666" s="4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4"/>
      <c r="V667" s="4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4"/>
      <c r="V668" s="4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4"/>
      <c r="V669" s="4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4"/>
      <c r="V670" s="4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4"/>
      <c r="V671" s="4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4"/>
      <c r="V672" s="4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4"/>
      <c r="V673" s="4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4"/>
      <c r="V674" s="4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4"/>
      <c r="V675" s="4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4"/>
      <c r="V676" s="4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4"/>
      <c r="V677" s="4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4"/>
      <c r="V678" s="4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4"/>
      <c r="V679" s="4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4"/>
      <c r="V680" s="4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4"/>
      <c r="V681" s="4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4"/>
      <c r="V682" s="4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4"/>
      <c r="V683" s="4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4"/>
      <c r="V684" s="4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4"/>
      <c r="V685" s="4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4"/>
      <c r="V686" s="4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4"/>
      <c r="V687" s="4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4"/>
      <c r="V688" s="4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4"/>
      <c r="V689" s="4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4"/>
      <c r="V690" s="4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4"/>
      <c r="V691" s="4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4"/>
      <c r="V692" s="4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4"/>
      <c r="V693" s="4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4"/>
      <c r="V694" s="4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4"/>
      <c r="V695" s="4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4"/>
      <c r="V696" s="4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4"/>
      <c r="V697" s="4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4"/>
      <c r="V698" s="4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4"/>
      <c r="V699" s="4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4"/>
      <c r="V700" s="4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4"/>
      <c r="V701" s="4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4"/>
      <c r="V702" s="4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"/>
      <c r="V703" s="4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4"/>
      <c r="V704" s="4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4"/>
      <c r="V705" s="4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4"/>
      <c r="V706" s="4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4"/>
      <c r="V707" s="4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4"/>
      <c r="V708" s="4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4"/>
      <c r="V709" s="4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"/>
      <c r="V710" s="4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4"/>
      <c r="V711" s="4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4"/>
      <c r="V712" s="4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4"/>
      <c r="V713" s="4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4"/>
      <c r="V714" s="4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4"/>
      <c r="V715" s="4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4"/>
      <c r="V716" s="4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4"/>
      <c r="V717" s="4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4"/>
      <c r="V718" s="4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4"/>
      <c r="V719" s="4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4"/>
      <c r="V720" s="4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4"/>
      <c r="V721" s="4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4"/>
      <c r="V722" s="4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4"/>
      <c r="V723" s="4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4"/>
      <c r="V724" s="4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4"/>
      <c r="V725" s="4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4"/>
      <c r="V726" s="4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4"/>
      <c r="V727" s="4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4"/>
      <c r="V728" s="4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4"/>
      <c r="V729" s="4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4"/>
      <c r="V730" s="4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4"/>
      <c r="V731" s="4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4"/>
      <c r="V732" s="4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4"/>
      <c r="V733" s="4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4"/>
      <c r="V734" s="4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4"/>
      <c r="V735" s="4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4"/>
      <c r="V736" s="4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4"/>
      <c r="V737" s="4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4"/>
      <c r="V738" s="4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4"/>
      <c r="V739" s="4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4"/>
      <c r="V740" s="4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4"/>
      <c r="V741" s="4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4"/>
      <c r="V742" s="4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4"/>
      <c r="V743" s="4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4"/>
      <c r="V744" s="4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4"/>
      <c r="V745" s="4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4"/>
      <c r="V746" s="4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4"/>
      <c r="V747" s="4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4"/>
      <c r="V748" s="4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4"/>
      <c r="V749" s="4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4"/>
      <c r="V750" s="4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4"/>
      <c r="V751" s="4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4"/>
      <c r="V752" s="4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4"/>
      <c r="V753" s="4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4"/>
      <c r="V754" s="4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4"/>
      <c r="V755" s="4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4"/>
      <c r="V756" s="4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4"/>
      <c r="V757" s="4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4"/>
      <c r="V758" s="4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4"/>
      <c r="V759" s="4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4"/>
      <c r="V760" s="4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4"/>
      <c r="V761" s="4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4"/>
      <c r="V762" s="4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4"/>
      <c r="V763" s="4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4"/>
      <c r="V764" s="4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4"/>
      <c r="V765" s="4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4"/>
      <c r="V766" s="4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4"/>
      <c r="V767" s="4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4"/>
      <c r="V768" s="4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4"/>
      <c r="V769" s="4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4"/>
      <c r="V770" s="4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4"/>
      <c r="V771" s="4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4"/>
      <c r="V772" s="4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4"/>
      <c r="V773" s="4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4"/>
      <c r="V774" s="4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4"/>
      <c r="V775" s="4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4"/>
      <c r="V776" s="4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4"/>
      <c r="V777" s="4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4"/>
      <c r="V778" s="4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4"/>
      <c r="V779" s="4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4"/>
      <c r="V780" s="4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4"/>
      <c r="V781" s="4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4"/>
      <c r="V782" s="4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4"/>
      <c r="V783" s="4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4"/>
      <c r="V784" s="4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4"/>
      <c r="V785" s="4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4"/>
      <c r="V786" s="4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4"/>
      <c r="V787" s="4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4"/>
      <c r="V788" s="4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4"/>
      <c r="V789" s="4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4"/>
      <c r="V790" s="4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4"/>
      <c r="V791" s="4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4"/>
      <c r="V792" s="4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4"/>
      <c r="V793" s="4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4"/>
      <c r="V794" s="4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4"/>
      <c r="V795" s="4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4"/>
      <c r="V796" s="4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4"/>
      <c r="V797" s="4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4"/>
      <c r="V798" s="4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4"/>
      <c r="V799" s="4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4"/>
      <c r="V800" s="4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4"/>
      <c r="V801" s="4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4"/>
      <c r="V802" s="4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4"/>
      <c r="V803" s="4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4"/>
      <c r="V804" s="4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4"/>
      <c r="V805" s="4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4"/>
      <c r="V806" s="4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4"/>
      <c r="V807" s="4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4"/>
      <c r="V808" s="4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4"/>
      <c r="V809" s="4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4"/>
      <c r="V810" s="4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4"/>
      <c r="V811" s="4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4"/>
      <c r="V812" s="4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4"/>
      <c r="V813" s="4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4"/>
      <c r="V814" s="4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4"/>
      <c r="V815" s="4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4"/>
      <c r="V816" s="4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4"/>
      <c r="V817" s="4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4"/>
      <c r="V818" s="4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4"/>
      <c r="V819" s="4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4"/>
      <c r="V820" s="4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4"/>
      <c r="V821" s="4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4"/>
      <c r="V822" s="4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4"/>
      <c r="V823" s="4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4"/>
      <c r="V824" s="4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4"/>
      <c r="V825" s="4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4"/>
      <c r="V826" s="4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4"/>
      <c r="V827" s="4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4"/>
      <c r="V828" s="4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4"/>
      <c r="V829" s="4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4"/>
      <c r="V830" s="4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4"/>
      <c r="V831" s="4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4"/>
      <c r="V832" s="4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4"/>
      <c r="V833" s="4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4"/>
      <c r="V834" s="4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4"/>
      <c r="V835" s="4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4"/>
      <c r="V836" s="4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4"/>
      <c r="V837" s="4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4"/>
      <c r="V838" s="4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4"/>
      <c r="V839" s="4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4"/>
      <c r="V840" s="4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4"/>
      <c r="V841" s="4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4"/>
      <c r="V842" s="4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4"/>
      <c r="V843" s="4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4"/>
      <c r="V844" s="4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4"/>
      <c r="V845" s="4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4"/>
      <c r="V846" s="4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4"/>
      <c r="V847" s="4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4"/>
      <c r="V848" s="4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4"/>
      <c r="V849" s="4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4"/>
      <c r="V850" s="4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4"/>
      <c r="V851" s="4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4"/>
      <c r="V852" s="4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4"/>
      <c r="V853" s="4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4"/>
      <c r="V854" s="4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4"/>
      <c r="V855" s="4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4"/>
      <c r="V856" s="4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4"/>
      <c r="V857" s="4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4"/>
      <c r="V858" s="4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4"/>
      <c r="V859" s="4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4"/>
      <c r="V860" s="4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4"/>
      <c r="V861" s="4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4"/>
      <c r="V862" s="4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4"/>
      <c r="V863" s="4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4"/>
      <c r="V864" s="4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4"/>
      <c r="V865" s="4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4"/>
      <c r="V866" s="4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4"/>
      <c r="V867" s="4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4"/>
      <c r="V868" s="4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4"/>
      <c r="V869" s="4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4"/>
      <c r="V870" s="4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4"/>
      <c r="V871" s="4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4"/>
      <c r="V872" s="4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4"/>
      <c r="V873" s="4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4"/>
      <c r="V874" s="4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4"/>
      <c r="V875" s="4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4"/>
      <c r="V876" s="4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4"/>
      <c r="V877" s="4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4"/>
      <c r="V878" s="4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4"/>
      <c r="V879" s="4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4"/>
      <c r="V880" s="4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4"/>
      <c r="V881" s="4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4"/>
      <c r="V882" s="4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4"/>
      <c r="V883" s="4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4"/>
      <c r="V884" s="4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4"/>
      <c r="V885" s="4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4"/>
      <c r="V886" s="4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4"/>
      <c r="V887" s="4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4"/>
      <c r="V888" s="4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4"/>
      <c r="V889" s="4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4"/>
      <c r="V890" s="4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4"/>
      <c r="V891" s="4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4"/>
      <c r="V892" s="4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4"/>
      <c r="V893" s="4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4"/>
      <c r="V894" s="4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4"/>
      <c r="V895" s="4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4"/>
      <c r="V896" s="4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4"/>
      <c r="V897" s="4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4"/>
      <c r="V898" s="4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4"/>
      <c r="V899" s="4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4"/>
      <c r="V900" s="4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4"/>
      <c r="V901" s="4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4"/>
      <c r="V902" s="4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4"/>
      <c r="V903" s="4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4"/>
      <c r="V904" s="4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4"/>
      <c r="V905" s="4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4"/>
      <c r="V906" s="4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4"/>
      <c r="V907" s="4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4"/>
      <c r="V908" s="4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4"/>
      <c r="V909" s="4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4"/>
      <c r="V910" s="4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4"/>
      <c r="V911" s="4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4"/>
      <c r="V912" s="4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4"/>
      <c r="V913" s="4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4"/>
      <c r="V914" s="4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4"/>
      <c r="V915" s="4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4"/>
      <c r="V916" s="4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4"/>
      <c r="V917" s="4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4"/>
      <c r="V918" s="4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4"/>
      <c r="V919" s="4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4"/>
      <c r="V920" s="4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4"/>
      <c r="V921" s="4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4"/>
      <c r="V922" s="4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4"/>
      <c r="V923" s="4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4"/>
      <c r="V924" s="4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4"/>
      <c r="V925" s="4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4"/>
      <c r="V926" s="4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4"/>
      <c r="V927" s="4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4"/>
      <c r="V928" s="4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4"/>
      <c r="V929" s="4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4"/>
      <c r="V930" s="4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4"/>
      <c r="V931" s="4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4"/>
      <c r="V932" s="4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4"/>
      <c r="V933" s="4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4"/>
      <c r="V934" s="4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4"/>
      <c r="V935" s="4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4"/>
      <c r="V936" s="4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4"/>
      <c r="V937" s="4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4"/>
      <c r="V938" s="4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4"/>
      <c r="V939" s="4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4"/>
      <c r="V940" s="4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4"/>
      <c r="V941" s="4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4"/>
      <c r="V942" s="4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4"/>
      <c r="V943" s="4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4"/>
      <c r="V944" s="4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4"/>
      <c r="V945" s="4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4"/>
      <c r="V946" s="4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4"/>
      <c r="V947" s="4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4"/>
      <c r="V948" s="4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4"/>
      <c r="V949" s="4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4"/>
      <c r="V950" s="4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4"/>
      <c r="V951" s="4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4"/>
      <c r="V952" s="4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4"/>
      <c r="V953" s="4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4"/>
      <c r="V954" s="4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4"/>
      <c r="V955" s="4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4"/>
      <c r="V956" s="4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4"/>
      <c r="V957" s="4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4"/>
      <c r="V958" s="4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4"/>
      <c r="V959" s="4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4"/>
      <c r="V960" s="4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4"/>
      <c r="V961" s="4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4"/>
      <c r="V962" s="4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4"/>
      <c r="V963" s="4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4"/>
      <c r="V964" s="4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4"/>
      <c r="V965" s="4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4"/>
      <c r="V966" s="4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4"/>
      <c r="V967" s="4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4"/>
      <c r="V968" s="4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4"/>
      <c r="V969" s="4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4"/>
      <c r="V970" s="4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4"/>
      <c r="V971" s="4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4"/>
      <c r="V972" s="4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4"/>
      <c r="V973" s="4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4"/>
      <c r="V974" s="4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4"/>
      <c r="V975" s="4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4"/>
      <c r="V976" s="4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4"/>
      <c r="V977" s="4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4"/>
      <c r="V978" s="4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</sheetData>
  <mergeCells count="1">
    <mergeCell ref="R2:T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60.38"/>
    <col customWidth="1" min="3" max="3" width="8.13"/>
    <col customWidth="1" min="4" max="4" width="52.0"/>
    <col customWidth="1" min="5" max="5" width="8.13"/>
    <col customWidth="1" min="6" max="6" width="30.25"/>
  </cols>
  <sheetData>
    <row r="1">
      <c r="A1" s="3"/>
      <c r="B1" s="6"/>
      <c r="C1" s="3"/>
      <c r="D1" s="6"/>
      <c r="E1" s="3"/>
      <c r="F1" s="6"/>
    </row>
    <row r="2">
      <c r="A2" s="8" t="s">
        <v>0</v>
      </c>
      <c r="B2" s="9" t="s">
        <v>2</v>
      </c>
      <c r="C2" s="11"/>
      <c r="D2" s="12"/>
      <c r="E2" s="13"/>
      <c r="F2" s="14"/>
    </row>
    <row r="3">
      <c r="A3" s="16" t="s">
        <v>3</v>
      </c>
      <c r="B3" s="16" t="s">
        <v>4</v>
      </c>
      <c r="C3" s="16" t="s">
        <v>3</v>
      </c>
      <c r="D3" s="16" t="s">
        <v>5</v>
      </c>
      <c r="E3" s="16" t="s">
        <v>3</v>
      </c>
      <c r="F3" s="16" t="s">
        <v>6</v>
      </c>
    </row>
    <row r="4">
      <c r="A4" s="17" t="s">
        <v>7</v>
      </c>
      <c r="B4" s="18" t="s">
        <v>8</v>
      </c>
      <c r="C4" s="17" t="s">
        <v>7</v>
      </c>
      <c r="D4" s="19" t="s">
        <v>9</v>
      </c>
      <c r="E4" s="17" t="s">
        <v>7</v>
      </c>
      <c r="F4" s="19" t="s">
        <v>10</v>
      </c>
    </row>
    <row r="5">
      <c r="A5" s="17" t="s">
        <v>7</v>
      </c>
      <c r="B5" s="18" t="s">
        <v>12</v>
      </c>
      <c r="C5" s="17" t="s">
        <v>7</v>
      </c>
      <c r="D5" s="19" t="s">
        <v>13</v>
      </c>
      <c r="E5" s="17" t="s">
        <v>7</v>
      </c>
      <c r="F5" s="19" t="s">
        <v>14</v>
      </c>
    </row>
    <row r="6">
      <c r="A6" s="17" t="s">
        <v>7</v>
      </c>
      <c r="B6" s="18" t="s">
        <v>15</v>
      </c>
      <c r="C6" s="17" t="s">
        <v>7</v>
      </c>
      <c r="D6" s="19" t="s">
        <v>16</v>
      </c>
      <c r="E6" s="17" t="s">
        <v>7</v>
      </c>
      <c r="F6" s="19" t="s">
        <v>17</v>
      </c>
    </row>
    <row r="7">
      <c r="A7" s="17" t="s">
        <v>7</v>
      </c>
      <c r="B7" s="18" t="s">
        <v>18</v>
      </c>
      <c r="C7" s="17" t="s">
        <v>7</v>
      </c>
      <c r="D7" s="19" t="s">
        <v>19</v>
      </c>
      <c r="E7" s="17" t="s">
        <v>7</v>
      </c>
      <c r="F7" s="19" t="s">
        <v>21</v>
      </c>
    </row>
    <row r="8">
      <c r="A8" s="17" t="s">
        <v>7</v>
      </c>
      <c r="B8" s="18" t="s">
        <v>22</v>
      </c>
      <c r="C8" s="17" t="s">
        <v>7</v>
      </c>
      <c r="D8" s="19" t="s">
        <v>23</v>
      </c>
      <c r="E8" s="17" t="s">
        <v>7</v>
      </c>
      <c r="F8" s="19" t="s">
        <v>24</v>
      </c>
    </row>
    <row r="9">
      <c r="A9" s="17" t="s">
        <v>7</v>
      </c>
      <c r="B9" s="18" t="s">
        <v>25</v>
      </c>
      <c r="C9" s="17" t="s">
        <v>7</v>
      </c>
      <c r="D9" s="19" t="s">
        <v>26</v>
      </c>
      <c r="E9" s="3"/>
    </row>
    <row r="10">
      <c r="A10" s="17" t="s">
        <v>7</v>
      </c>
      <c r="B10" s="18" t="s">
        <v>27</v>
      </c>
      <c r="C10" s="3"/>
      <c r="D10" s="6"/>
      <c r="E10" s="3"/>
    </row>
    <row r="11">
      <c r="A11" s="17" t="s">
        <v>7</v>
      </c>
      <c r="B11" s="18" t="s">
        <v>28</v>
      </c>
      <c r="C11" s="3"/>
      <c r="D11" s="6"/>
      <c r="E11" s="3"/>
    </row>
    <row r="12">
      <c r="A12" s="17" t="s">
        <v>7</v>
      </c>
      <c r="B12" s="18" t="s">
        <v>29</v>
      </c>
      <c r="C12" s="3"/>
      <c r="D12" s="6"/>
      <c r="E12" s="3"/>
    </row>
    <row r="13">
      <c r="A13" s="17" t="s">
        <v>7</v>
      </c>
      <c r="B13" s="18" t="s">
        <v>32</v>
      </c>
      <c r="C13" s="3"/>
      <c r="D13" s="6"/>
      <c r="E13" s="3"/>
      <c r="F13" s="6"/>
    </row>
    <row r="14">
      <c r="A14" s="17" t="s">
        <v>7</v>
      </c>
      <c r="B14" s="18" t="s">
        <v>35</v>
      </c>
      <c r="C14" s="3"/>
      <c r="D14" s="6"/>
      <c r="E14" s="3"/>
      <c r="F14" s="6"/>
    </row>
    <row r="15">
      <c r="A15" s="17" t="s">
        <v>7</v>
      </c>
      <c r="B15" s="18" t="s">
        <v>37</v>
      </c>
      <c r="C15" s="3"/>
      <c r="D15" s="6"/>
      <c r="E15" s="3"/>
      <c r="F15" s="6"/>
    </row>
    <row r="16">
      <c r="A16" s="17" t="s">
        <v>7</v>
      </c>
      <c r="B16" s="18" t="s">
        <v>41</v>
      </c>
      <c r="C16" s="3"/>
      <c r="D16" s="6"/>
      <c r="E16" s="3"/>
      <c r="F16" s="6"/>
    </row>
    <row r="17">
      <c r="A17" s="17" t="s">
        <v>7</v>
      </c>
      <c r="B17" s="33" t="s">
        <v>43</v>
      </c>
      <c r="C17" s="3"/>
      <c r="D17" s="6"/>
      <c r="E17" s="3"/>
      <c r="F17" s="6"/>
    </row>
    <row r="18">
      <c r="A18" s="17" t="s">
        <v>7</v>
      </c>
      <c r="B18" s="33" t="s">
        <v>51</v>
      </c>
      <c r="C18" s="3"/>
      <c r="D18" s="6"/>
      <c r="E18" s="3"/>
      <c r="F18" s="6"/>
    </row>
    <row r="19">
      <c r="A19" s="17" t="s">
        <v>7</v>
      </c>
      <c r="B19" s="33" t="s">
        <v>54</v>
      </c>
      <c r="C19" s="3"/>
      <c r="D19" s="6"/>
      <c r="E19" s="3"/>
      <c r="F19" s="6"/>
    </row>
    <row r="20">
      <c r="A20" s="17" t="s">
        <v>7</v>
      </c>
      <c r="B20" s="33" t="s">
        <v>57</v>
      </c>
      <c r="C20" s="3"/>
      <c r="D20" s="6"/>
      <c r="E20" s="3"/>
      <c r="F20" s="6"/>
    </row>
    <row r="21">
      <c r="A21" s="17" t="s">
        <v>7</v>
      </c>
      <c r="B21" s="33" t="s">
        <v>60</v>
      </c>
      <c r="C21" s="3"/>
      <c r="D21" s="6"/>
      <c r="E21" s="3"/>
      <c r="F21" s="6"/>
    </row>
    <row r="22">
      <c r="A22" s="17" t="s">
        <v>7</v>
      </c>
      <c r="B22" s="33" t="s">
        <v>64</v>
      </c>
      <c r="C22" s="3"/>
      <c r="D22" s="6"/>
      <c r="E22" s="3"/>
      <c r="F22" s="6"/>
    </row>
    <row r="23">
      <c r="A23" s="17" t="s">
        <v>7</v>
      </c>
      <c r="B23" s="33" t="s">
        <v>65</v>
      </c>
      <c r="C23" s="3"/>
      <c r="D23" s="6"/>
      <c r="E23" s="3"/>
      <c r="F23" s="6"/>
    </row>
    <row r="24">
      <c r="A24" s="17" t="s">
        <v>7</v>
      </c>
      <c r="B24" s="33" t="s">
        <v>67</v>
      </c>
      <c r="C24" s="3"/>
      <c r="D24" s="6"/>
      <c r="E24" s="3"/>
      <c r="F24" s="6"/>
    </row>
    <row r="25">
      <c r="A25" s="17" t="s">
        <v>7</v>
      </c>
      <c r="B25" s="33" t="s">
        <v>69</v>
      </c>
      <c r="C25" s="3"/>
      <c r="D25" s="6"/>
      <c r="E25" s="3"/>
      <c r="F25" s="6"/>
    </row>
    <row r="26">
      <c r="A26" s="17" t="s">
        <v>7</v>
      </c>
      <c r="B26" s="18" t="s">
        <v>72</v>
      </c>
      <c r="C26" s="3"/>
      <c r="D26" s="6"/>
      <c r="E26" s="3"/>
      <c r="F26" s="6"/>
    </row>
    <row r="27">
      <c r="A27" s="17" t="s">
        <v>7</v>
      </c>
      <c r="B27" s="18" t="s">
        <v>77</v>
      </c>
      <c r="C27" s="3"/>
      <c r="D27" s="6"/>
      <c r="E27" s="3"/>
      <c r="F27" s="6"/>
    </row>
    <row r="28">
      <c r="A28" s="3"/>
      <c r="B28" s="6"/>
      <c r="C28" s="3"/>
      <c r="D28" s="6"/>
      <c r="E28" s="3"/>
      <c r="F28" s="6"/>
    </row>
    <row r="29">
      <c r="A29" s="3"/>
      <c r="B29" s="6"/>
      <c r="C29" s="3"/>
      <c r="D29" s="6"/>
      <c r="E29" s="3"/>
      <c r="F29" s="6"/>
    </row>
    <row r="30">
      <c r="A30" s="3"/>
      <c r="B30" s="6"/>
      <c r="C30" s="3"/>
      <c r="D30" s="6"/>
      <c r="E30" s="3"/>
      <c r="F30" s="6"/>
    </row>
    <row r="31">
      <c r="A31" s="3"/>
      <c r="B31" s="6"/>
      <c r="C31" s="3"/>
      <c r="D31" s="6"/>
      <c r="E31" s="3"/>
      <c r="F31" s="6"/>
    </row>
    <row r="32">
      <c r="A32" s="3"/>
      <c r="B32" s="6"/>
      <c r="C32" s="3"/>
      <c r="D32" s="6"/>
      <c r="E32" s="3"/>
      <c r="F32" s="6"/>
    </row>
    <row r="33">
      <c r="A33" s="52"/>
      <c r="C33" s="52"/>
      <c r="E33" s="52"/>
    </row>
    <row r="34">
      <c r="A34" s="52"/>
      <c r="C34" s="52"/>
      <c r="E34" s="52"/>
    </row>
    <row r="35">
      <c r="A35" s="52"/>
      <c r="C35" s="52"/>
      <c r="E35" s="52"/>
    </row>
    <row r="36">
      <c r="A36" s="52"/>
      <c r="C36" s="52"/>
      <c r="E36" s="52"/>
    </row>
    <row r="37">
      <c r="A37" s="52"/>
      <c r="C37" s="52"/>
      <c r="E37" s="52"/>
    </row>
    <row r="38">
      <c r="A38" s="52"/>
      <c r="C38" s="52"/>
      <c r="E38" s="52"/>
    </row>
    <row r="39">
      <c r="A39" s="52"/>
      <c r="C39" s="52"/>
      <c r="E39" s="52"/>
    </row>
    <row r="40">
      <c r="A40" s="52"/>
      <c r="C40" s="52"/>
      <c r="E40" s="52"/>
    </row>
    <row r="41">
      <c r="A41" s="52"/>
      <c r="C41" s="52"/>
      <c r="E41" s="52"/>
    </row>
    <row r="42">
      <c r="A42" s="52"/>
      <c r="C42" s="52"/>
      <c r="E42" s="52"/>
    </row>
    <row r="43">
      <c r="A43" s="52"/>
      <c r="C43" s="52"/>
      <c r="E43" s="52"/>
    </row>
    <row r="44">
      <c r="A44" s="52"/>
      <c r="C44" s="52"/>
      <c r="E44" s="52"/>
    </row>
    <row r="45">
      <c r="A45" s="52"/>
      <c r="C45" s="52"/>
      <c r="E45" s="52"/>
    </row>
    <row r="46">
      <c r="A46" s="52"/>
      <c r="C46" s="52"/>
      <c r="E46" s="52"/>
    </row>
    <row r="47">
      <c r="A47" s="52"/>
      <c r="C47" s="52"/>
      <c r="E47" s="52"/>
    </row>
    <row r="48">
      <c r="A48" s="52"/>
      <c r="C48" s="52"/>
      <c r="E48" s="52"/>
    </row>
    <row r="49">
      <c r="A49" s="52"/>
      <c r="C49" s="52"/>
      <c r="E49" s="52"/>
    </row>
    <row r="50">
      <c r="A50" s="52"/>
      <c r="C50" s="52"/>
      <c r="E50" s="52"/>
    </row>
    <row r="51">
      <c r="A51" s="52"/>
      <c r="C51" s="52"/>
      <c r="E51" s="52"/>
    </row>
    <row r="52">
      <c r="A52" s="52"/>
      <c r="C52" s="52"/>
      <c r="E52" s="52"/>
    </row>
    <row r="53">
      <c r="A53" s="52"/>
      <c r="C53" s="52"/>
      <c r="E53" s="52"/>
    </row>
    <row r="54">
      <c r="A54" s="52"/>
      <c r="C54" s="52"/>
      <c r="E54" s="52"/>
    </row>
    <row r="55">
      <c r="A55" s="52"/>
      <c r="C55" s="52"/>
      <c r="E55" s="52"/>
    </row>
    <row r="56">
      <c r="A56" s="52"/>
      <c r="C56" s="52"/>
      <c r="E56" s="52"/>
    </row>
    <row r="57">
      <c r="A57" s="52"/>
      <c r="C57" s="52"/>
      <c r="E57" s="52"/>
    </row>
    <row r="58">
      <c r="A58" s="52"/>
      <c r="C58" s="52"/>
      <c r="E58" s="52"/>
    </row>
    <row r="59">
      <c r="A59" s="52"/>
      <c r="C59" s="52"/>
      <c r="E59" s="52"/>
    </row>
    <row r="60">
      <c r="A60" s="52"/>
      <c r="C60" s="52"/>
      <c r="E60" s="52"/>
    </row>
    <row r="61">
      <c r="A61" s="52"/>
      <c r="C61" s="52"/>
      <c r="E61" s="52"/>
    </row>
    <row r="62">
      <c r="A62" s="52"/>
      <c r="C62" s="52"/>
      <c r="E62" s="52"/>
    </row>
    <row r="63">
      <c r="A63" s="52"/>
      <c r="C63" s="52"/>
      <c r="E63" s="52"/>
    </row>
    <row r="64">
      <c r="A64" s="52"/>
      <c r="C64" s="52"/>
      <c r="E64" s="52"/>
    </row>
    <row r="65">
      <c r="A65" s="52"/>
      <c r="C65" s="52"/>
      <c r="E65" s="52"/>
    </row>
    <row r="66">
      <c r="A66" s="52"/>
      <c r="C66" s="52"/>
      <c r="E66" s="52"/>
    </row>
    <row r="67">
      <c r="A67" s="52"/>
      <c r="C67" s="52"/>
      <c r="E67" s="52"/>
    </row>
    <row r="68">
      <c r="A68" s="52"/>
      <c r="C68" s="52"/>
      <c r="E68" s="52"/>
    </row>
    <row r="69">
      <c r="A69" s="52"/>
      <c r="C69" s="52"/>
      <c r="E69" s="52"/>
    </row>
    <row r="70">
      <c r="A70" s="52"/>
      <c r="C70" s="52"/>
      <c r="E70" s="52"/>
    </row>
    <row r="71">
      <c r="A71" s="52"/>
      <c r="C71" s="52"/>
      <c r="E71" s="52"/>
    </row>
    <row r="72">
      <c r="A72" s="52"/>
      <c r="C72" s="52"/>
      <c r="E72" s="52"/>
    </row>
    <row r="73">
      <c r="A73" s="52"/>
      <c r="C73" s="52"/>
      <c r="E73" s="52"/>
    </row>
    <row r="74">
      <c r="A74" s="52"/>
      <c r="C74" s="52"/>
      <c r="E74" s="52"/>
    </row>
    <row r="75">
      <c r="A75" s="52"/>
      <c r="C75" s="52"/>
      <c r="E75" s="52"/>
    </row>
    <row r="76">
      <c r="A76" s="52"/>
      <c r="C76" s="52"/>
      <c r="E76" s="52"/>
    </row>
    <row r="77">
      <c r="A77" s="52"/>
      <c r="C77" s="52"/>
      <c r="E77" s="52"/>
    </row>
    <row r="78">
      <c r="A78" s="52"/>
      <c r="C78" s="52"/>
      <c r="E78" s="52"/>
    </row>
    <row r="79">
      <c r="A79" s="52"/>
      <c r="C79" s="52"/>
      <c r="E79" s="52"/>
    </row>
    <row r="80">
      <c r="A80" s="52"/>
      <c r="C80" s="52"/>
      <c r="E80" s="52"/>
    </row>
    <row r="81">
      <c r="A81" s="52"/>
      <c r="C81" s="52"/>
      <c r="E81" s="52"/>
    </row>
    <row r="82">
      <c r="A82" s="52"/>
      <c r="C82" s="52"/>
      <c r="E82" s="52"/>
    </row>
    <row r="83">
      <c r="A83" s="52"/>
      <c r="C83" s="52"/>
      <c r="E83" s="52"/>
    </row>
    <row r="84">
      <c r="A84" s="52"/>
      <c r="C84" s="52"/>
      <c r="E84" s="52"/>
    </row>
    <row r="85">
      <c r="A85" s="52"/>
      <c r="C85" s="52"/>
      <c r="E85" s="52"/>
    </row>
    <row r="86">
      <c r="A86" s="52"/>
      <c r="C86" s="52"/>
      <c r="E86" s="52"/>
    </row>
    <row r="87">
      <c r="A87" s="52"/>
      <c r="C87" s="52"/>
      <c r="E87" s="52"/>
    </row>
    <row r="88">
      <c r="A88" s="52"/>
      <c r="C88" s="52"/>
      <c r="E88" s="52"/>
    </row>
    <row r="89">
      <c r="A89" s="52"/>
      <c r="C89" s="52"/>
      <c r="E89" s="52"/>
    </row>
    <row r="90">
      <c r="A90" s="52"/>
      <c r="C90" s="52"/>
      <c r="E90" s="52"/>
    </row>
    <row r="91">
      <c r="A91" s="52"/>
      <c r="C91" s="52"/>
      <c r="E91" s="52"/>
    </row>
    <row r="92">
      <c r="A92" s="52"/>
      <c r="C92" s="52"/>
      <c r="E92" s="52"/>
    </row>
    <row r="93">
      <c r="A93" s="52"/>
      <c r="C93" s="52"/>
      <c r="E93" s="52"/>
    </row>
    <row r="94">
      <c r="A94" s="52"/>
      <c r="C94" s="52"/>
      <c r="E94" s="52"/>
    </row>
    <row r="95">
      <c r="A95" s="52"/>
      <c r="C95" s="52"/>
      <c r="E95" s="52"/>
    </row>
    <row r="96">
      <c r="A96" s="52"/>
      <c r="C96" s="52"/>
      <c r="E96" s="52"/>
    </row>
    <row r="97">
      <c r="A97" s="52"/>
      <c r="C97" s="52"/>
      <c r="E97" s="52"/>
    </row>
    <row r="98">
      <c r="A98" s="52"/>
      <c r="C98" s="52"/>
      <c r="E98" s="52"/>
    </row>
    <row r="99">
      <c r="A99" s="52"/>
      <c r="C99" s="52"/>
      <c r="E99" s="52"/>
    </row>
    <row r="100">
      <c r="A100" s="52"/>
      <c r="C100" s="52"/>
      <c r="E100" s="52"/>
    </row>
    <row r="101">
      <c r="A101" s="52"/>
      <c r="C101" s="52"/>
      <c r="E101" s="52"/>
    </row>
    <row r="102">
      <c r="A102" s="52"/>
      <c r="C102" s="52"/>
      <c r="E102" s="52"/>
    </row>
    <row r="103">
      <c r="A103" s="52"/>
      <c r="C103" s="52"/>
      <c r="E103" s="52"/>
    </row>
    <row r="104">
      <c r="A104" s="52"/>
      <c r="C104" s="52"/>
      <c r="E104" s="52"/>
    </row>
    <row r="105">
      <c r="A105" s="52"/>
      <c r="C105" s="52"/>
      <c r="E105" s="52"/>
    </row>
    <row r="106">
      <c r="A106" s="52"/>
      <c r="C106" s="52"/>
      <c r="E106" s="52"/>
    </row>
    <row r="107">
      <c r="A107" s="52"/>
      <c r="C107" s="52"/>
      <c r="E107" s="52"/>
    </row>
    <row r="108">
      <c r="A108" s="52"/>
      <c r="C108" s="52"/>
      <c r="E108" s="52"/>
    </row>
    <row r="109">
      <c r="A109" s="52"/>
      <c r="C109" s="52"/>
      <c r="E109" s="52"/>
    </row>
    <row r="110">
      <c r="A110" s="52"/>
      <c r="C110" s="52"/>
      <c r="E110" s="52"/>
    </row>
    <row r="111">
      <c r="A111" s="52"/>
      <c r="C111" s="52"/>
      <c r="E111" s="52"/>
    </row>
    <row r="112">
      <c r="A112" s="52"/>
      <c r="C112" s="52"/>
      <c r="E112" s="52"/>
    </row>
    <row r="113">
      <c r="A113" s="52"/>
      <c r="C113" s="52"/>
      <c r="E113" s="52"/>
    </row>
    <row r="114">
      <c r="A114" s="52"/>
      <c r="C114" s="52"/>
      <c r="E114" s="52"/>
    </row>
    <row r="115">
      <c r="A115" s="52"/>
      <c r="C115" s="52"/>
      <c r="E115" s="52"/>
    </row>
    <row r="116">
      <c r="A116" s="52"/>
      <c r="C116" s="52"/>
      <c r="E116" s="52"/>
    </row>
    <row r="117">
      <c r="A117" s="52"/>
      <c r="C117" s="52"/>
      <c r="E117" s="52"/>
    </row>
    <row r="118">
      <c r="A118" s="52"/>
      <c r="C118" s="52"/>
      <c r="E118" s="52"/>
    </row>
    <row r="119">
      <c r="A119" s="52"/>
      <c r="C119" s="52"/>
      <c r="E119" s="52"/>
    </row>
    <row r="120">
      <c r="A120" s="52"/>
      <c r="C120" s="52"/>
      <c r="E120" s="52"/>
    </row>
    <row r="121">
      <c r="A121" s="52"/>
      <c r="C121" s="52"/>
      <c r="E121" s="52"/>
    </row>
    <row r="122">
      <c r="A122" s="52"/>
      <c r="C122" s="52"/>
      <c r="E122" s="52"/>
    </row>
    <row r="123">
      <c r="A123" s="52"/>
      <c r="C123" s="52"/>
      <c r="E123" s="52"/>
    </row>
    <row r="124">
      <c r="A124" s="52"/>
      <c r="C124" s="52"/>
      <c r="E124" s="52"/>
    </row>
    <row r="125">
      <c r="A125" s="52"/>
      <c r="C125" s="52"/>
      <c r="E125" s="52"/>
    </row>
    <row r="126">
      <c r="A126" s="52"/>
      <c r="C126" s="52"/>
      <c r="E126" s="52"/>
    </row>
    <row r="127">
      <c r="A127" s="52"/>
      <c r="C127" s="52"/>
      <c r="E127" s="52"/>
    </row>
    <row r="128">
      <c r="A128" s="52"/>
      <c r="C128" s="52"/>
      <c r="E128" s="52"/>
    </row>
    <row r="129">
      <c r="A129" s="52"/>
      <c r="C129" s="52"/>
      <c r="E129" s="52"/>
    </row>
    <row r="130">
      <c r="A130" s="52"/>
      <c r="C130" s="52"/>
      <c r="E130" s="52"/>
    </row>
    <row r="131">
      <c r="A131" s="52"/>
      <c r="C131" s="52"/>
      <c r="E131" s="52"/>
    </row>
    <row r="132">
      <c r="A132" s="52"/>
      <c r="C132" s="52"/>
      <c r="E132" s="52"/>
    </row>
    <row r="133">
      <c r="A133" s="52"/>
      <c r="C133" s="52"/>
      <c r="E133" s="52"/>
    </row>
    <row r="134">
      <c r="A134" s="52"/>
      <c r="C134" s="52"/>
      <c r="E134" s="52"/>
    </row>
    <row r="135">
      <c r="A135" s="52"/>
      <c r="C135" s="52"/>
      <c r="E135" s="52"/>
    </row>
    <row r="136">
      <c r="A136" s="52"/>
      <c r="C136" s="52"/>
      <c r="E136" s="52"/>
    </row>
    <row r="137">
      <c r="A137" s="52"/>
      <c r="C137" s="52"/>
      <c r="E137" s="52"/>
    </row>
    <row r="138">
      <c r="A138" s="52"/>
      <c r="C138" s="52"/>
      <c r="E138" s="52"/>
    </row>
    <row r="139">
      <c r="A139" s="52"/>
      <c r="C139" s="52"/>
      <c r="E139" s="52"/>
    </row>
    <row r="140">
      <c r="A140" s="52"/>
      <c r="C140" s="52"/>
      <c r="E140" s="52"/>
    </row>
    <row r="141">
      <c r="A141" s="52"/>
      <c r="C141" s="52"/>
      <c r="E141" s="52"/>
    </row>
    <row r="142">
      <c r="A142" s="52"/>
      <c r="C142" s="52"/>
      <c r="E142" s="52"/>
    </row>
    <row r="143">
      <c r="A143" s="52"/>
      <c r="C143" s="52"/>
      <c r="E143" s="52"/>
    </row>
    <row r="144">
      <c r="A144" s="52"/>
      <c r="C144" s="52"/>
      <c r="E144" s="52"/>
    </row>
    <row r="145">
      <c r="A145" s="52"/>
      <c r="C145" s="52"/>
      <c r="E145" s="52"/>
    </row>
    <row r="146">
      <c r="A146" s="52"/>
      <c r="C146" s="52"/>
      <c r="E146" s="52"/>
    </row>
    <row r="147">
      <c r="A147" s="52"/>
      <c r="C147" s="52"/>
      <c r="E147" s="52"/>
    </row>
    <row r="148">
      <c r="A148" s="52"/>
      <c r="C148" s="52"/>
      <c r="E148" s="52"/>
    </row>
    <row r="149">
      <c r="A149" s="52"/>
      <c r="C149" s="52"/>
      <c r="E149" s="52"/>
    </row>
    <row r="150">
      <c r="A150" s="52"/>
      <c r="C150" s="52"/>
      <c r="E150" s="52"/>
    </row>
    <row r="151">
      <c r="A151" s="52"/>
      <c r="C151" s="52"/>
      <c r="E151" s="52"/>
    </row>
    <row r="152">
      <c r="A152" s="52"/>
      <c r="C152" s="52"/>
      <c r="E152" s="52"/>
    </row>
    <row r="153">
      <c r="A153" s="52"/>
      <c r="C153" s="52"/>
      <c r="E153" s="52"/>
    </row>
    <row r="154">
      <c r="A154" s="52"/>
      <c r="C154" s="52"/>
      <c r="E154" s="52"/>
    </row>
    <row r="155">
      <c r="A155" s="52"/>
      <c r="C155" s="52"/>
      <c r="E155" s="52"/>
    </row>
    <row r="156">
      <c r="A156" s="52"/>
      <c r="C156" s="52"/>
      <c r="E156" s="52"/>
    </row>
    <row r="157">
      <c r="A157" s="52"/>
      <c r="C157" s="52"/>
      <c r="E157" s="52"/>
    </row>
    <row r="158">
      <c r="A158" s="52"/>
      <c r="C158" s="52"/>
      <c r="E158" s="52"/>
    </row>
    <row r="159">
      <c r="A159" s="52"/>
      <c r="C159" s="52"/>
      <c r="E159" s="52"/>
    </row>
    <row r="160">
      <c r="A160" s="52"/>
      <c r="C160" s="52"/>
      <c r="E160" s="52"/>
    </row>
    <row r="161">
      <c r="A161" s="52"/>
      <c r="C161" s="52"/>
      <c r="E161" s="52"/>
    </row>
    <row r="162">
      <c r="A162" s="52"/>
      <c r="C162" s="52"/>
      <c r="E162" s="52"/>
    </row>
    <row r="163">
      <c r="A163" s="52"/>
      <c r="C163" s="52"/>
      <c r="E163" s="52"/>
    </row>
    <row r="164">
      <c r="A164" s="52"/>
      <c r="C164" s="52"/>
      <c r="E164" s="52"/>
    </row>
    <row r="165">
      <c r="A165" s="52"/>
      <c r="C165" s="52"/>
      <c r="E165" s="52"/>
    </row>
    <row r="166">
      <c r="A166" s="52"/>
      <c r="C166" s="52"/>
      <c r="E166" s="52"/>
    </row>
    <row r="167">
      <c r="A167" s="52"/>
      <c r="C167" s="52"/>
      <c r="E167" s="52"/>
    </row>
    <row r="168">
      <c r="A168" s="52"/>
      <c r="C168" s="52"/>
      <c r="E168" s="52"/>
    </row>
    <row r="169">
      <c r="A169" s="52"/>
      <c r="C169" s="52"/>
      <c r="E169" s="52"/>
    </row>
    <row r="170">
      <c r="A170" s="52"/>
      <c r="C170" s="52"/>
      <c r="E170" s="52"/>
    </row>
    <row r="171">
      <c r="A171" s="52"/>
      <c r="C171" s="52"/>
      <c r="E171" s="52"/>
    </row>
    <row r="172">
      <c r="A172" s="52"/>
      <c r="C172" s="52"/>
      <c r="E172" s="52"/>
    </row>
    <row r="173">
      <c r="A173" s="52"/>
      <c r="C173" s="52"/>
      <c r="E173" s="52"/>
    </row>
    <row r="174">
      <c r="A174" s="52"/>
      <c r="C174" s="52"/>
      <c r="E174" s="52"/>
    </row>
    <row r="175">
      <c r="A175" s="52"/>
      <c r="C175" s="52"/>
      <c r="E175" s="52"/>
    </row>
    <row r="176">
      <c r="A176" s="52"/>
      <c r="C176" s="52"/>
      <c r="E176" s="52"/>
    </row>
    <row r="177">
      <c r="A177" s="52"/>
      <c r="C177" s="52"/>
      <c r="E177" s="52"/>
    </row>
    <row r="178">
      <c r="A178" s="52"/>
      <c r="C178" s="52"/>
      <c r="E178" s="52"/>
    </row>
    <row r="179">
      <c r="A179" s="52"/>
      <c r="C179" s="52"/>
      <c r="E179" s="52"/>
    </row>
    <row r="180">
      <c r="A180" s="52"/>
      <c r="C180" s="52"/>
      <c r="E180" s="52"/>
    </row>
    <row r="181">
      <c r="A181" s="52"/>
      <c r="C181" s="52"/>
      <c r="E181" s="52"/>
    </row>
    <row r="182">
      <c r="A182" s="52"/>
      <c r="C182" s="52"/>
      <c r="E182" s="52"/>
    </row>
    <row r="183">
      <c r="A183" s="52"/>
      <c r="C183" s="52"/>
      <c r="E183" s="52"/>
    </row>
    <row r="184">
      <c r="A184" s="52"/>
      <c r="C184" s="52"/>
      <c r="E184" s="52"/>
    </row>
    <row r="185">
      <c r="A185" s="52"/>
      <c r="C185" s="52"/>
      <c r="E185" s="52"/>
    </row>
    <row r="186">
      <c r="A186" s="52"/>
      <c r="C186" s="52"/>
      <c r="E186" s="52"/>
    </row>
    <row r="187">
      <c r="A187" s="52"/>
      <c r="C187" s="52"/>
      <c r="E187" s="52"/>
    </row>
    <row r="188">
      <c r="A188" s="52"/>
      <c r="C188" s="52"/>
      <c r="E188" s="52"/>
    </row>
    <row r="189">
      <c r="A189" s="52"/>
      <c r="C189" s="52"/>
      <c r="E189" s="52"/>
    </row>
    <row r="190">
      <c r="A190" s="52"/>
      <c r="C190" s="52"/>
      <c r="E190" s="52"/>
    </row>
    <row r="191">
      <c r="A191" s="52"/>
      <c r="C191" s="52"/>
      <c r="E191" s="52"/>
    </row>
    <row r="192">
      <c r="A192" s="52"/>
      <c r="C192" s="52"/>
      <c r="E192" s="52"/>
    </row>
    <row r="193">
      <c r="A193" s="52"/>
      <c r="C193" s="52"/>
      <c r="E193" s="52"/>
    </row>
    <row r="194">
      <c r="A194" s="52"/>
      <c r="C194" s="52"/>
      <c r="E194" s="52"/>
    </row>
    <row r="195">
      <c r="A195" s="52"/>
      <c r="C195" s="52"/>
      <c r="E195" s="52"/>
    </row>
    <row r="196">
      <c r="A196" s="52"/>
      <c r="C196" s="52"/>
      <c r="E196" s="52"/>
    </row>
    <row r="197">
      <c r="A197" s="52"/>
      <c r="C197" s="52"/>
      <c r="E197" s="52"/>
    </row>
    <row r="198">
      <c r="A198" s="52"/>
      <c r="C198" s="52"/>
      <c r="E198" s="52"/>
    </row>
    <row r="199">
      <c r="A199" s="52"/>
      <c r="C199" s="52"/>
      <c r="E199" s="52"/>
    </row>
    <row r="200">
      <c r="A200" s="52"/>
      <c r="C200" s="52"/>
      <c r="E200" s="52"/>
    </row>
    <row r="201">
      <c r="A201" s="52"/>
      <c r="C201" s="52"/>
      <c r="E201" s="52"/>
    </row>
    <row r="202">
      <c r="A202" s="52"/>
      <c r="C202" s="52"/>
      <c r="E202" s="52"/>
    </row>
    <row r="203">
      <c r="A203" s="52"/>
      <c r="C203" s="52"/>
      <c r="E203" s="52"/>
    </row>
    <row r="204">
      <c r="A204" s="52"/>
      <c r="C204" s="52"/>
      <c r="E204" s="52"/>
    </row>
    <row r="205">
      <c r="A205" s="52"/>
      <c r="C205" s="52"/>
      <c r="E205" s="52"/>
    </row>
    <row r="206">
      <c r="A206" s="52"/>
      <c r="C206" s="52"/>
      <c r="E206" s="52"/>
    </row>
    <row r="207">
      <c r="A207" s="52"/>
      <c r="C207" s="52"/>
      <c r="E207" s="52"/>
    </row>
    <row r="208">
      <c r="A208" s="52"/>
      <c r="C208" s="52"/>
      <c r="E208" s="52"/>
    </row>
    <row r="209">
      <c r="A209" s="52"/>
      <c r="C209" s="52"/>
      <c r="E209" s="52"/>
    </row>
    <row r="210">
      <c r="A210" s="52"/>
      <c r="C210" s="52"/>
      <c r="E210" s="52"/>
    </row>
    <row r="211">
      <c r="A211" s="52"/>
      <c r="C211" s="52"/>
      <c r="E211" s="52"/>
    </row>
    <row r="212">
      <c r="A212" s="52"/>
      <c r="C212" s="52"/>
      <c r="E212" s="52"/>
    </row>
    <row r="213">
      <c r="A213" s="52"/>
      <c r="C213" s="52"/>
      <c r="E213" s="52"/>
    </row>
    <row r="214">
      <c r="A214" s="52"/>
      <c r="C214" s="52"/>
      <c r="E214" s="52"/>
    </row>
    <row r="215">
      <c r="A215" s="52"/>
      <c r="C215" s="52"/>
      <c r="E215" s="52"/>
    </row>
    <row r="216">
      <c r="A216" s="52"/>
      <c r="C216" s="52"/>
      <c r="E216" s="52"/>
    </row>
    <row r="217">
      <c r="A217" s="52"/>
      <c r="C217" s="52"/>
      <c r="E217" s="52"/>
    </row>
    <row r="218">
      <c r="A218" s="52"/>
      <c r="C218" s="52"/>
      <c r="E218" s="52"/>
    </row>
    <row r="219">
      <c r="A219" s="52"/>
      <c r="C219" s="52"/>
      <c r="E219" s="52"/>
    </row>
    <row r="220">
      <c r="A220" s="52"/>
      <c r="C220" s="52"/>
      <c r="E220" s="52"/>
    </row>
    <row r="221">
      <c r="A221" s="52"/>
      <c r="C221" s="52"/>
      <c r="E221" s="52"/>
    </row>
    <row r="222">
      <c r="A222" s="52"/>
      <c r="C222" s="52"/>
      <c r="E222" s="52"/>
    </row>
    <row r="223">
      <c r="A223" s="52"/>
      <c r="C223" s="52"/>
      <c r="E223" s="52"/>
    </row>
    <row r="224">
      <c r="A224" s="52"/>
      <c r="C224" s="52"/>
      <c r="E224" s="52"/>
    </row>
    <row r="225">
      <c r="A225" s="52"/>
      <c r="C225" s="52"/>
      <c r="E225" s="52"/>
    </row>
    <row r="226">
      <c r="A226" s="52"/>
      <c r="C226" s="52"/>
      <c r="E226" s="52"/>
    </row>
    <row r="227">
      <c r="A227" s="52"/>
      <c r="C227" s="52"/>
      <c r="E227" s="52"/>
    </row>
    <row r="228">
      <c r="A228" s="52"/>
      <c r="C228" s="52"/>
      <c r="E228" s="52"/>
    </row>
    <row r="229">
      <c r="A229" s="52"/>
      <c r="C229" s="52"/>
      <c r="E229" s="52"/>
    </row>
    <row r="230">
      <c r="A230" s="52"/>
      <c r="C230" s="52"/>
      <c r="E230" s="52"/>
    </row>
    <row r="231">
      <c r="A231" s="52"/>
      <c r="C231" s="52"/>
      <c r="E231" s="52"/>
    </row>
    <row r="232">
      <c r="A232" s="52"/>
      <c r="C232" s="52"/>
      <c r="E232" s="52"/>
    </row>
    <row r="233">
      <c r="A233" s="52"/>
      <c r="C233" s="52"/>
      <c r="E233" s="52"/>
    </row>
    <row r="234">
      <c r="A234" s="52"/>
      <c r="C234" s="52"/>
      <c r="E234" s="52"/>
    </row>
    <row r="235">
      <c r="A235" s="52"/>
      <c r="C235" s="52"/>
      <c r="E235" s="52"/>
    </row>
    <row r="236">
      <c r="A236" s="52"/>
      <c r="C236" s="52"/>
      <c r="E236" s="52"/>
    </row>
    <row r="237">
      <c r="A237" s="52"/>
      <c r="C237" s="52"/>
      <c r="E237" s="52"/>
    </row>
    <row r="238">
      <c r="A238" s="52"/>
      <c r="C238" s="52"/>
      <c r="E238" s="52"/>
    </row>
    <row r="239">
      <c r="A239" s="52"/>
      <c r="C239" s="52"/>
      <c r="E239" s="52"/>
    </row>
    <row r="240">
      <c r="A240" s="52"/>
      <c r="C240" s="52"/>
      <c r="E240" s="52"/>
    </row>
    <row r="241">
      <c r="A241" s="52"/>
      <c r="C241" s="52"/>
      <c r="E241" s="52"/>
    </row>
    <row r="242">
      <c r="A242" s="52"/>
      <c r="C242" s="52"/>
      <c r="E242" s="52"/>
    </row>
    <row r="243">
      <c r="A243" s="52"/>
      <c r="C243" s="52"/>
      <c r="E243" s="52"/>
    </row>
    <row r="244">
      <c r="A244" s="52"/>
      <c r="C244" s="52"/>
      <c r="E244" s="52"/>
    </row>
    <row r="245">
      <c r="A245" s="52"/>
      <c r="C245" s="52"/>
      <c r="E245" s="52"/>
    </row>
    <row r="246">
      <c r="A246" s="52"/>
      <c r="C246" s="52"/>
      <c r="E246" s="52"/>
    </row>
    <row r="247">
      <c r="A247" s="52"/>
      <c r="C247" s="52"/>
      <c r="E247" s="52"/>
    </row>
    <row r="248">
      <c r="A248" s="52"/>
      <c r="C248" s="52"/>
      <c r="E248" s="52"/>
    </row>
    <row r="249">
      <c r="A249" s="52"/>
      <c r="C249" s="52"/>
      <c r="E249" s="52"/>
    </row>
    <row r="250">
      <c r="A250" s="52"/>
      <c r="C250" s="52"/>
      <c r="E250" s="52"/>
    </row>
    <row r="251">
      <c r="A251" s="52"/>
      <c r="C251" s="52"/>
      <c r="E251" s="52"/>
    </row>
    <row r="252">
      <c r="A252" s="52"/>
      <c r="C252" s="52"/>
      <c r="E252" s="52"/>
    </row>
    <row r="253">
      <c r="A253" s="52"/>
      <c r="C253" s="52"/>
      <c r="E253" s="52"/>
    </row>
    <row r="254">
      <c r="A254" s="52"/>
      <c r="C254" s="52"/>
      <c r="E254" s="52"/>
    </row>
    <row r="255">
      <c r="A255" s="52"/>
      <c r="C255" s="52"/>
      <c r="E255" s="52"/>
    </row>
    <row r="256">
      <c r="A256" s="52"/>
      <c r="C256" s="52"/>
      <c r="E256" s="52"/>
    </row>
    <row r="257">
      <c r="A257" s="52"/>
      <c r="C257" s="52"/>
      <c r="E257" s="52"/>
    </row>
    <row r="258">
      <c r="A258" s="52"/>
      <c r="C258" s="52"/>
      <c r="E258" s="52"/>
    </row>
    <row r="259">
      <c r="A259" s="52"/>
      <c r="C259" s="52"/>
      <c r="E259" s="52"/>
    </row>
    <row r="260">
      <c r="A260" s="52"/>
      <c r="C260" s="52"/>
      <c r="E260" s="52"/>
    </row>
    <row r="261">
      <c r="A261" s="52"/>
      <c r="C261" s="52"/>
      <c r="E261" s="52"/>
    </row>
    <row r="262">
      <c r="A262" s="52"/>
      <c r="C262" s="52"/>
      <c r="E262" s="52"/>
    </row>
    <row r="263">
      <c r="A263" s="52"/>
      <c r="C263" s="52"/>
      <c r="E263" s="52"/>
    </row>
    <row r="264">
      <c r="A264" s="52"/>
      <c r="C264" s="52"/>
      <c r="E264" s="52"/>
    </row>
    <row r="265">
      <c r="A265" s="52"/>
      <c r="C265" s="52"/>
      <c r="E265" s="52"/>
    </row>
    <row r="266">
      <c r="A266" s="52"/>
      <c r="C266" s="52"/>
      <c r="E266" s="52"/>
    </row>
    <row r="267">
      <c r="A267" s="52"/>
      <c r="C267" s="52"/>
      <c r="E267" s="52"/>
    </row>
    <row r="268">
      <c r="A268" s="52"/>
      <c r="C268" s="52"/>
      <c r="E268" s="52"/>
    </row>
    <row r="269">
      <c r="A269" s="52"/>
      <c r="C269" s="52"/>
      <c r="E269" s="52"/>
    </row>
    <row r="270">
      <c r="A270" s="52"/>
      <c r="C270" s="52"/>
      <c r="E270" s="52"/>
    </row>
    <row r="271">
      <c r="A271" s="52"/>
      <c r="C271" s="52"/>
      <c r="E271" s="52"/>
    </row>
    <row r="272">
      <c r="A272" s="52"/>
      <c r="C272" s="52"/>
      <c r="E272" s="52"/>
    </row>
    <row r="273">
      <c r="A273" s="52"/>
      <c r="C273" s="52"/>
      <c r="E273" s="52"/>
    </row>
    <row r="274">
      <c r="A274" s="52"/>
      <c r="C274" s="52"/>
      <c r="E274" s="52"/>
    </row>
    <row r="275">
      <c r="A275" s="52"/>
      <c r="C275" s="52"/>
      <c r="E275" s="52"/>
    </row>
    <row r="276">
      <c r="A276" s="52"/>
      <c r="C276" s="52"/>
      <c r="E276" s="52"/>
    </row>
    <row r="277">
      <c r="A277" s="52"/>
      <c r="C277" s="52"/>
      <c r="E277" s="52"/>
    </row>
    <row r="278">
      <c r="A278" s="52"/>
      <c r="C278" s="52"/>
      <c r="E278" s="52"/>
    </row>
    <row r="279">
      <c r="A279" s="52"/>
      <c r="C279" s="52"/>
      <c r="E279" s="52"/>
    </row>
    <row r="280">
      <c r="A280" s="52"/>
      <c r="C280" s="52"/>
      <c r="E280" s="52"/>
    </row>
    <row r="281">
      <c r="A281" s="52"/>
      <c r="C281" s="52"/>
      <c r="E281" s="52"/>
    </row>
    <row r="282">
      <c r="A282" s="52"/>
      <c r="C282" s="52"/>
      <c r="E282" s="52"/>
    </row>
    <row r="283">
      <c r="A283" s="52"/>
      <c r="C283" s="52"/>
      <c r="E283" s="52"/>
    </row>
    <row r="284">
      <c r="A284" s="52"/>
      <c r="C284" s="52"/>
      <c r="E284" s="52"/>
    </row>
    <row r="285">
      <c r="A285" s="52"/>
      <c r="C285" s="52"/>
      <c r="E285" s="52"/>
    </row>
    <row r="286">
      <c r="A286" s="52"/>
      <c r="C286" s="52"/>
      <c r="E286" s="52"/>
    </row>
    <row r="287">
      <c r="A287" s="52"/>
      <c r="C287" s="52"/>
      <c r="E287" s="52"/>
    </row>
    <row r="288">
      <c r="A288" s="52"/>
      <c r="C288" s="52"/>
      <c r="E288" s="52"/>
    </row>
    <row r="289">
      <c r="A289" s="52"/>
      <c r="C289" s="52"/>
      <c r="E289" s="52"/>
    </row>
    <row r="290">
      <c r="A290" s="52"/>
      <c r="C290" s="52"/>
      <c r="E290" s="52"/>
    </row>
    <row r="291">
      <c r="A291" s="52"/>
      <c r="C291" s="52"/>
      <c r="E291" s="52"/>
    </row>
    <row r="292">
      <c r="A292" s="52"/>
      <c r="C292" s="52"/>
      <c r="E292" s="52"/>
    </row>
    <row r="293">
      <c r="A293" s="52"/>
      <c r="C293" s="52"/>
      <c r="E293" s="52"/>
    </row>
    <row r="294">
      <c r="A294" s="52"/>
      <c r="C294" s="52"/>
      <c r="E294" s="52"/>
    </row>
    <row r="295">
      <c r="A295" s="52"/>
      <c r="C295" s="52"/>
      <c r="E295" s="52"/>
    </row>
    <row r="296">
      <c r="A296" s="52"/>
      <c r="C296" s="52"/>
      <c r="E296" s="52"/>
    </row>
    <row r="297">
      <c r="A297" s="52"/>
      <c r="C297" s="52"/>
      <c r="E297" s="52"/>
    </row>
    <row r="298">
      <c r="A298" s="52"/>
      <c r="C298" s="52"/>
      <c r="E298" s="52"/>
    </row>
    <row r="299">
      <c r="A299" s="52"/>
      <c r="C299" s="52"/>
      <c r="E299" s="52"/>
    </row>
    <row r="300">
      <c r="A300" s="52"/>
      <c r="C300" s="52"/>
      <c r="E300" s="52"/>
    </row>
    <row r="301">
      <c r="A301" s="52"/>
      <c r="C301" s="52"/>
      <c r="E301" s="52"/>
    </row>
    <row r="302">
      <c r="A302" s="52"/>
      <c r="C302" s="52"/>
      <c r="E302" s="52"/>
    </row>
    <row r="303">
      <c r="A303" s="52"/>
      <c r="C303" s="52"/>
      <c r="E303" s="52"/>
    </row>
    <row r="304">
      <c r="A304" s="52"/>
      <c r="C304" s="52"/>
      <c r="E304" s="52"/>
    </row>
    <row r="305">
      <c r="A305" s="52"/>
      <c r="C305" s="52"/>
      <c r="E305" s="52"/>
    </row>
    <row r="306">
      <c r="A306" s="52"/>
      <c r="C306" s="52"/>
      <c r="E306" s="52"/>
    </row>
    <row r="307">
      <c r="A307" s="52"/>
      <c r="C307" s="52"/>
      <c r="E307" s="52"/>
    </row>
    <row r="308">
      <c r="A308" s="52"/>
      <c r="C308" s="52"/>
      <c r="E308" s="52"/>
    </row>
    <row r="309">
      <c r="A309" s="52"/>
      <c r="C309" s="52"/>
      <c r="E309" s="52"/>
    </row>
    <row r="310">
      <c r="A310" s="52"/>
      <c r="C310" s="52"/>
      <c r="E310" s="52"/>
    </row>
    <row r="311">
      <c r="A311" s="52"/>
      <c r="C311" s="52"/>
      <c r="E311" s="52"/>
    </row>
    <row r="312">
      <c r="A312" s="52"/>
      <c r="C312" s="52"/>
      <c r="E312" s="52"/>
    </row>
    <row r="313">
      <c r="A313" s="52"/>
      <c r="C313" s="52"/>
      <c r="E313" s="52"/>
    </row>
    <row r="314">
      <c r="A314" s="52"/>
      <c r="C314" s="52"/>
      <c r="E314" s="52"/>
    </row>
    <row r="315">
      <c r="A315" s="52"/>
      <c r="C315" s="52"/>
      <c r="E315" s="52"/>
    </row>
    <row r="316">
      <c r="A316" s="52"/>
      <c r="C316" s="52"/>
      <c r="E316" s="52"/>
    </row>
    <row r="317">
      <c r="A317" s="52"/>
      <c r="C317" s="52"/>
      <c r="E317" s="52"/>
    </row>
    <row r="318">
      <c r="A318" s="52"/>
      <c r="C318" s="52"/>
      <c r="E318" s="52"/>
    </row>
    <row r="319">
      <c r="A319" s="52"/>
      <c r="C319" s="52"/>
      <c r="E319" s="52"/>
    </row>
    <row r="320">
      <c r="A320" s="52"/>
      <c r="C320" s="52"/>
      <c r="E320" s="52"/>
    </row>
    <row r="321">
      <c r="A321" s="52"/>
      <c r="C321" s="52"/>
      <c r="E321" s="52"/>
    </row>
    <row r="322">
      <c r="A322" s="52"/>
      <c r="C322" s="52"/>
      <c r="E322" s="52"/>
    </row>
    <row r="323">
      <c r="A323" s="52"/>
      <c r="C323" s="52"/>
      <c r="E323" s="52"/>
    </row>
    <row r="324">
      <c r="A324" s="52"/>
      <c r="C324" s="52"/>
      <c r="E324" s="52"/>
    </row>
    <row r="325">
      <c r="A325" s="52"/>
      <c r="C325" s="52"/>
      <c r="E325" s="52"/>
    </row>
    <row r="326">
      <c r="A326" s="52"/>
      <c r="C326" s="52"/>
      <c r="E326" s="52"/>
    </row>
    <row r="327">
      <c r="A327" s="52"/>
      <c r="C327" s="52"/>
      <c r="E327" s="52"/>
    </row>
    <row r="328">
      <c r="A328" s="52"/>
      <c r="C328" s="52"/>
      <c r="E328" s="52"/>
    </row>
    <row r="329">
      <c r="A329" s="52"/>
      <c r="C329" s="52"/>
      <c r="E329" s="52"/>
    </row>
    <row r="330">
      <c r="A330" s="52"/>
      <c r="C330" s="52"/>
      <c r="E330" s="52"/>
    </row>
    <row r="331">
      <c r="A331" s="52"/>
      <c r="C331" s="52"/>
      <c r="E331" s="52"/>
    </row>
    <row r="332">
      <c r="A332" s="52"/>
      <c r="C332" s="52"/>
      <c r="E332" s="52"/>
    </row>
    <row r="333">
      <c r="A333" s="52"/>
      <c r="C333" s="52"/>
      <c r="E333" s="52"/>
    </row>
    <row r="334">
      <c r="A334" s="52"/>
      <c r="C334" s="52"/>
      <c r="E334" s="52"/>
    </row>
    <row r="335">
      <c r="A335" s="52"/>
      <c r="C335" s="52"/>
      <c r="E335" s="52"/>
    </row>
    <row r="336">
      <c r="A336" s="52"/>
      <c r="C336" s="52"/>
      <c r="E336" s="52"/>
    </row>
    <row r="337">
      <c r="A337" s="52"/>
      <c r="C337" s="52"/>
      <c r="E337" s="52"/>
    </row>
    <row r="338">
      <c r="A338" s="52"/>
      <c r="C338" s="52"/>
      <c r="E338" s="52"/>
    </row>
    <row r="339">
      <c r="A339" s="52"/>
      <c r="C339" s="52"/>
      <c r="E339" s="52"/>
    </row>
    <row r="340">
      <c r="A340" s="52"/>
      <c r="C340" s="52"/>
      <c r="E340" s="52"/>
    </row>
    <row r="341">
      <c r="A341" s="52"/>
      <c r="C341" s="52"/>
      <c r="E341" s="52"/>
    </row>
    <row r="342">
      <c r="A342" s="52"/>
      <c r="C342" s="52"/>
      <c r="E342" s="52"/>
    </row>
    <row r="343">
      <c r="A343" s="52"/>
      <c r="C343" s="52"/>
      <c r="E343" s="52"/>
    </row>
    <row r="344">
      <c r="A344" s="52"/>
      <c r="C344" s="52"/>
      <c r="E344" s="52"/>
    </row>
    <row r="345">
      <c r="A345" s="52"/>
      <c r="C345" s="52"/>
      <c r="E345" s="52"/>
    </row>
    <row r="346">
      <c r="A346" s="52"/>
      <c r="C346" s="52"/>
      <c r="E346" s="52"/>
    </row>
    <row r="347">
      <c r="A347" s="52"/>
      <c r="C347" s="52"/>
      <c r="E347" s="52"/>
    </row>
    <row r="348">
      <c r="A348" s="52"/>
      <c r="C348" s="52"/>
      <c r="E348" s="52"/>
    </row>
    <row r="349">
      <c r="A349" s="52"/>
      <c r="C349" s="52"/>
      <c r="E349" s="52"/>
    </row>
    <row r="350">
      <c r="A350" s="52"/>
      <c r="C350" s="52"/>
      <c r="E350" s="52"/>
    </row>
    <row r="351">
      <c r="A351" s="52"/>
      <c r="C351" s="52"/>
      <c r="E351" s="52"/>
    </row>
    <row r="352">
      <c r="A352" s="52"/>
      <c r="C352" s="52"/>
      <c r="E352" s="52"/>
    </row>
    <row r="353">
      <c r="A353" s="52"/>
      <c r="C353" s="52"/>
      <c r="E353" s="52"/>
    </row>
    <row r="354">
      <c r="A354" s="52"/>
      <c r="C354" s="52"/>
      <c r="E354" s="52"/>
    </row>
    <row r="355">
      <c r="A355" s="52"/>
      <c r="C355" s="52"/>
      <c r="E355" s="52"/>
    </row>
    <row r="356">
      <c r="A356" s="52"/>
      <c r="C356" s="52"/>
      <c r="E356" s="52"/>
    </row>
    <row r="357">
      <c r="A357" s="52"/>
      <c r="C357" s="52"/>
      <c r="E357" s="52"/>
    </row>
    <row r="358">
      <c r="A358" s="52"/>
      <c r="C358" s="52"/>
      <c r="E358" s="52"/>
    </row>
    <row r="359">
      <c r="A359" s="52"/>
      <c r="C359" s="52"/>
      <c r="E359" s="52"/>
    </row>
    <row r="360">
      <c r="A360" s="52"/>
      <c r="C360" s="52"/>
      <c r="E360" s="52"/>
    </row>
    <row r="361">
      <c r="A361" s="52"/>
      <c r="C361" s="52"/>
      <c r="E361" s="52"/>
    </row>
    <row r="362">
      <c r="A362" s="52"/>
      <c r="C362" s="52"/>
      <c r="E362" s="52"/>
    </row>
    <row r="363">
      <c r="A363" s="52"/>
      <c r="C363" s="52"/>
      <c r="E363" s="52"/>
    </row>
    <row r="364">
      <c r="A364" s="52"/>
      <c r="C364" s="52"/>
      <c r="E364" s="52"/>
    </row>
    <row r="365">
      <c r="A365" s="52"/>
      <c r="C365" s="52"/>
      <c r="E365" s="52"/>
    </row>
    <row r="366">
      <c r="A366" s="52"/>
      <c r="C366" s="52"/>
      <c r="E366" s="52"/>
    </row>
    <row r="367">
      <c r="A367" s="52"/>
      <c r="C367" s="52"/>
      <c r="E367" s="52"/>
    </row>
    <row r="368">
      <c r="A368" s="52"/>
      <c r="C368" s="52"/>
      <c r="E368" s="52"/>
    </row>
    <row r="369">
      <c r="A369" s="52"/>
      <c r="C369" s="52"/>
      <c r="E369" s="52"/>
    </row>
    <row r="370">
      <c r="A370" s="52"/>
      <c r="C370" s="52"/>
      <c r="E370" s="52"/>
    </row>
    <row r="371">
      <c r="A371" s="52"/>
      <c r="C371" s="52"/>
      <c r="E371" s="52"/>
    </row>
    <row r="372">
      <c r="A372" s="52"/>
      <c r="C372" s="52"/>
      <c r="E372" s="52"/>
    </row>
    <row r="373">
      <c r="A373" s="52"/>
      <c r="C373" s="52"/>
      <c r="E373" s="52"/>
    </row>
    <row r="374">
      <c r="A374" s="52"/>
      <c r="C374" s="52"/>
      <c r="E374" s="52"/>
    </row>
    <row r="375">
      <c r="A375" s="52"/>
      <c r="C375" s="52"/>
      <c r="E375" s="52"/>
    </row>
    <row r="376">
      <c r="A376" s="52"/>
      <c r="C376" s="52"/>
      <c r="E376" s="52"/>
    </row>
    <row r="377">
      <c r="A377" s="52"/>
      <c r="C377" s="52"/>
      <c r="E377" s="52"/>
    </row>
    <row r="378">
      <c r="A378" s="52"/>
      <c r="C378" s="52"/>
      <c r="E378" s="52"/>
    </row>
    <row r="379">
      <c r="A379" s="52"/>
      <c r="C379" s="52"/>
      <c r="E379" s="52"/>
    </row>
    <row r="380">
      <c r="A380" s="52"/>
      <c r="C380" s="52"/>
      <c r="E380" s="52"/>
    </row>
    <row r="381">
      <c r="A381" s="52"/>
      <c r="C381" s="52"/>
      <c r="E381" s="52"/>
    </row>
    <row r="382">
      <c r="A382" s="52"/>
      <c r="C382" s="52"/>
      <c r="E382" s="52"/>
    </row>
    <row r="383">
      <c r="A383" s="52"/>
      <c r="C383" s="52"/>
      <c r="E383" s="52"/>
    </row>
    <row r="384">
      <c r="A384" s="52"/>
      <c r="C384" s="52"/>
      <c r="E384" s="52"/>
    </row>
    <row r="385">
      <c r="A385" s="52"/>
      <c r="C385" s="52"/>
      <c r="E385" s="52"/>
    </row>
    <row r="386">
      <c r="A386" s="52"/>
      <c r="C386" s="52"/>
      <c r="E386" s="52"/>
    </row>
    <row r="387">
      <c r="A387" s="52"/>
      <c r="C387" s="52"/>
      <c r="E387" s="52"/>
    </row>
    <row r="388">
      <c r="A388" s="52"/>
      <c r="C388" s="52"/>
      <c r="E388" s="52"/>
    </row>
    <row r="389">
      <c r="A389" s="52"/>
      <c r="C389" s="52"/>
      <c r="E389" s="52"/>
    </row>
    <row r="390">
      <c r="A390" s="52"/>
      <c r="C390" s="52"/>
      <c r="E390" s="52"/>
    </row>
    <row r="391">
      <c r="A391" s="52"/>
      <c r="C391" s="52"/>
      <c r="E391" s="52"/>
    </row>
    <row r="392">
      <c r="A392" s="52"/>
      <c r="C392" s="52"/>
      <c r="E392" s="52"/>
    </row>
    <row r="393">
      <c r="A393" s="52"/>
      <c r="C393" s="52"/>
      <c r="E393" s="52"/>
    </row>
    <row r="394">
      <c r="A394" s="52"/>
      <c r="C394" s="52"/>
      <c r="E394" s="52"/>
    </row>
    <row r="395">
      <c r="A395" s="52"/>
      <c r="C395" s="52"/>
      <c r="E395" s="52"/>
    </row>
    <row r="396">
      <c r="A396" s="52"/>
      <c r="C396" s="52"/>
      <c r="E396" s="52"/>
    </row>
    <row r="397">
      <c r="A397" s="52"/>
      <c r="C397" s="52"/>
      <c r="E397" s="52"/>
    </row>
    <row r="398">
      <c r="A398" s="52"/>
      <c r="C398" s="52"/>
      <c r="E398" s="52"/>
    </row>
    <row r="399">
      <c r="A399" s="52"/>
      <c r="C399" s="52"/>
      <c r="E399" s="52"/>
    </row>
    <row r="400">
      <c r="A400" s="52"/>
      <c r="C400" s="52"/>
      <c r="E400" s="52"/>
    </row>
    <row r="401">
      <c r="A401" s="52"/>
      <c r="C401" s="52"/>
      <c r="E401" s="52"/>
    </row>
    <row r="402">
      <c r="A402" s="52"/>
      <c r="C402" s="52"/>
      <c r="E402" s="52"/>
    </row>
    <row r="403">
      <c r="A403" s="52"/>
      <c r="C403" s="52"/>
      <c r="E403" s="52"/>
    </row>
    <row r="404">
      <c r="A404" s="52"/>
      <c r="C404" s="52"/>
      <c r="E404" s="52"/>
    </row>
    <row r="405">
      <c r="A405" s="52"/>
      <c r="C405" s="52"/>
      <c r="E405" s="52"/>
    </row>
    <row r="406">
      <c r="A406" s="52"/>
      <c r="C406" s="52"/>
      <c r="E406" s="52"/>
    </row>
    <row r="407">
      <c r="A407" s="52"/>
      <c r="C407" s="52"/>
      <c r="E407" s="52"/>
    </row>
    <row r="408">
      <c r="A408" s="52"/>
      <c r="C408" s="52"/>
      <c r="E408" s="52"/>
    </row>
    <row r="409">
      <c r="A409" s="52"/>
      <c r="C409" s="52"/>
      <c r="E409" s="52"/>
    </row>
    <row r="410">
      <c r="A410" s="52"/>
      <c r="C410" s="52"/>
      <c r="E410" s="52"/>
    </row>
    <row r="411">
      <c r="A411" s="52"/>
      <c r="C411" s="52"/>
      <c r="E411" s="52"/>
    </row>
    <row r="412">
      <c r="A412" s="52"/>
      <c r="C412" s="52"/>
      <c r="E412" s="52"/>
    </row>
    <row r="413">
      <c r="A413" s="52"/>
      <c r="C413" s="52"/>
      <c r="E413" s="52"/>
    </row>
    <row r="414">
      <c r="A414" s="52"/>
      <c r="C414" s="52"/>
      <c r="E414" s="52"/>
    </row>
    <row r="415">
      <c r="A415" s="52"/>
      <c r="C415" s="52"/>
      <c r="E415" s="52"/>
    </row>
    <row r="416">
      <c r="A416" s="52"/>
      <c r="C416" s="52"/>
      <c r="E416" s="52"/>
    </row>
    <row r="417">
      <c r="A417" s="52"/>
      <c r="C417" s="52"/>
      <c r="E417" s="52"/>
    </row>
    <row r="418">
      <c r="A418" s="52"/>
      <c r="C418" s="52"/>
      <c r="E418" s="52"/>
    </row>
    <row r="419">
      <c r="A419" s="52"/>
      <c r="C419" s="52"/>
      <c r="E419" s="52"/>
    </row>
    <row r="420">
      <c r="A420" s="52"/>
      <c r="C420" s="52"/>
      <c r="E420" s="52"/>
    </row>
    <row r="421">
      <c r="A421" s="52"/>
      <c r="C421" s="52"/>
      <c r="E421" s="52"/>
    </row>
    <row r="422">
      <c r="A422" s="52"/>
      <c r="C422" s="52"/>
      <c r="E422" s="52"/>
    </row>
    <row r="423">
      <c r="A423" s="52"/>
      <c r="C423" s="52"/>
      <c r="E423" s="52"/>
    </row>
    <row r="424">
      <c r="A424" s="52"/>
      <c r="C424" s="52"/>
      <c r="E424" s="52"/>
    </row>
    <row r="425">
      <c r="A425" s="52"/>
      <c r="C425" s="52"/>
      <c r="E425" s="52"/>
    </row>
    <row r="426">
      <c r="A426" s="52"/>
      <c r="C426" s="52"/>
      <c r="E426" s="52"/>
    </row>
    <row r="427">
      <c r="A427" s="52"/>
      <c r="C427" s="52"/>
      <c r="E427" s="52"/>
    </row>
    <row r="428">
      <c r="A428" s="52"/>
      <c r="C428" s="52"/>
      <c r="E428" s="52"/>
    </row>
    <row r="429">
      <c r="A429" s="52"/>
      <c r="C429" s="52"/>
      <c r="E429" s="52"/>
    </row>
    <row r="430">
      <c r="A430" s="52"/>
      <c r="C430" s="52"/>
      <c r="E430" s="52"/>
    </row>
    <row r="431">
      <c r="A431" s="52"/>
      <c r="C431" s="52"/>
      <c r="E431" s="52"/>
    </row>
    <row r="432">
      <c r="A432" s="52"/>
      <c r="C432" s="52"/>
      <c r="E432" s="52"/>
    </row>
    <row r="433">
      <c r="A433" s="52"/>
      <c r="C433" s="52"/>
      <c r="E433" s="52"/>
    </row>
    <row r="434">
      <c r="A434" s="52"/>
      <c r="C434" s="52"/>
      <c r="E434" s="52"/>
    </row>
    <row r="435">
      <c r="A435" s="52"/>
      <c r="C435" s="52"/>
      <c r="E435" s="52"/>
    </row>
    <row r="436">
      <c r="A436" s="52"/>
      <c r="C436" s="52"/>
      <c r="E436" s="52"/>
    </row>
    <row r="437">
      <c r="A437" s="52"/>
      <c r="C437" s="52"/>
      <c r="E437" s="52"/>
    </row>
    <row r="438">
      <c r="A438" s="52"/>
      <c r="C438" s="52"/>
      <c r="E438" s="52"/>
    </row>
    <row r="439">
      <c r="A439" s="52"/>
      <c r="C439" s="52"/>
      <c r="E439" s="52"/>
    </row>
    <row r="440">
      <c r="A440" s="52"/>
      <c r="C440" s="52"/>
      <c r="E440" s="52"/>
    </row>
    <row r="441">
      <c r="A441" s="52"/>
      <c r="C441" s="52"/>
      <c r="E441" s="52"/>
    </row>
    <row r="442">
      <c r="A442" s="52"/>
      <c r="C442" s="52"/>
      <c r="E442" s="52"/>
    </row>
    <row r="443">
      <c r="A443" s="52"/>
      <c r="C443" s="52"/>
      <c r="E443" s="52"/>
    </row>
    <row r="444">
      <c r="A444" s="52"/>
      <c r="C444" s="52"/>
      <c r="E444" s="52"/>
    </row>
    <row r="445">
      <c r="A445" s="52"/>
      <c r="C445" s="52"/>
      <c r="E445" s="52"/>
    </row>
    <row r="446">
      <c r="A446" s="52"/>
      <c r="C446" s="52"/>
      <c r="E446" s="52"/>
    </row>
    <row r="447">
      <c r="A447" s="52"/>
      <c r="C447" s="52"/>
      <c r="E447" s="52"/>
    </row>
    <row r="448">
      <c r="A448" s="52"/>
      <c r="C448" s="52"/>
      <c r="E448" s="52"/>
    </row>
    <row r="449">
      <c r="A449" s="52"/>
      <c r="C449" s="52"/>
      <c r="E449" s="52"/>
    </row>
    <row r="450">
      <c r="A450" s="52"/>
      <c r="C450" s="52"/>
      <c r="E450" s="52"/>
    </row>
    <row r="451">
      <c r="A451" s="52"/>
      <c r="C451" s="52"/>
      <c r="E451" s="52"/>
    </row>
    <row r="452">
      <c r="A452" s="52"/>
      <c r="C452" s="52"/>
      <c r="E452" s="52"/>
    </row>
    <row r="453">
      <c r="A453" s="52"/>
      <c r="C453" s="52"/>
      <c r="E453" s="52"/>
    </row>
    <row r="454">
      <c r="A454" s="52"/>
      <c r="C454" s="52"/>
      <c r="E454" s="52"/>
    </row>
    <row r="455">
      <c r="A455" s="52"/>
      <c r="C455" s="52"/>
      <c r="E455" s="52"/>
    </row>
    <row r="456">
      <c r="A456" s="52"/>
      <c r="C456" s="52"/>
      <c r="E456" s="52"/>
    </row>
    <row r="457">
      <c r="A457" s="52"/>
      <c r="C457" s="52"/>
      <c r="E457" s="52"/>
    </row>
    <row r="458">
      <c r="A458" s="52"/>
      <c r="C458" s="52"/>
      <c r="E458" s="52"/>
    </row>
    <row r="459">
      <c r="A459" s="52"/>
      <c r="C459" s="52"/>
      <c r="E459" s="52"/>
    </row>
    <row r="460">
      <c r="A460" s="52"/>
      <c r="C460" s="52"/>
      <c r="E460" s="52"/>
    </row>
    <row r="461">
      <c r="A461" s="52"/>
      <c r="C461" s="52"/>
      <c r="E461" s="52"/>
    </row>
    <row r="462">
      <c r="A462" s="52"/>
      <c r="C462" s="52"/>
      <c r="E462" s="52"/>
    </row>
    <row r="463">
      <c r="A463" s="52"/>
      <c r="C463" s="52"/>
      <c r="E463" s="52"/>
    </row>
    <row r="464">
      <c r="A464" s="52"/>
      <c r="C464" s="52"/>
      <c r="E464" s="52"/>
    </row>
    <row r="465">
      <c r="A465" s="52"/>
      <c r="C465" s="52"/>
      <c r="E465" s="52"/>
    </row>
    <row r="466">
      <c r="A466" s="52"/>
      <c r="C466" s="52"/>
      <c r="E466" s="52"/>
    </row>
    <row r="467">
      <c r="A467" s="52"/>
      <c r="C467" s="52"/>
      <c r="E467" s="52"/>
    </row>
    <row r="468">
      <c r="A468" s="52"/>
      <c r="C468" s="52"/>
      <c r="E468" s="52"/>
    </row>
    <row r="469">
      <c r="A469" s="52"/>
      <c r="C469" s="52"/>
      <c r="E469" s="52"/>
    </row>
    <row r="470">
      <c r="A470" s="52"/>
      <c r="C470" s="52"/>
      <c r="E470" s="52"/>
    </row>
    <row r="471">
      <c r="A471" s="52"/>
      <c r="C471" s="52"/>
      <c r="E471" s="52"/>
    </row>
    <row r="472">
      <c r="A472" s="52"/>
      <c r="C472" s="52"/>
      <c r="E472" s="52"/>
    </row>
    <row r="473">
      <c r="A473" s="52"/>
      <c r="C473" s="52"/>
      <c r="E473" s="52"/>
    </row>
    <row r="474">
      <c r="A474" s="52"/>
      <c r="C474" s="52"/>
      <c r="E474" s="52"/>
    </row>
    <row r="475">
      <c r="A475" s="52"/>
      <c r="C475" s="52"/>
      <c r="E475" s="52"/>
    </row>
    <row r="476">
      <c r="A476" s="52"/>
      <c r="C476" s="52"/>
      <c r="E476" s="52"/>
    </row>
    <row r="477">
      <c r="A477" s="52"/>
      <c r="C477" s="52"/>
      <c r="E477" s="52"/>
    </row>
    <row r="478">
      <c r="A478" s="52"/>
      <c r="C478" s="52"/>
      <c r="E478" s="52"/>
    </row>
    <row r="479">
      <c r="A479" s="52"/>
      <c r="C479" s="52"/>
      <c r="E479" s="52"/>
    </row>
    <row r="480">
      <c r="A480" s="52"/>
      <c r="C480" s="52"/>
      <c r="E480" s="52"/>
    </row>
    <row r="481">
      <c r="A481" s="52"/>
      <c r="C481" s="52"/>
      <c r="E481" s="52"/>
    </row>
    <row r="482">
      <c r="A482" s="52"/>
      <c r="C482" s="52"/>
      <c r="E482" s="52"/>
    </row>
    <row r="483">
      <c r="A483" s="52"/>
      <c r="C483" s="52"/>
      <c r="E483" s="52"/>
    </row>
    <row r="484">
      <c r="A484" s="52"/>
      <c r="C484" s="52"/>
      <c r="E484" s="52"/>
    </row>
    <row r="485">
      <c r="A485" s="52"/>
      <c r="C485" s="52"/>
      <c r="E485" s="52"/>
    </row>
    <row r="486">
      <c r="A486" s="52"/>
      <c r="C486" s="52"/>
      <c r="E486" s="52"/>
    </row>
    <row r="487">
      <c r="A487" s="52"/>
      <c r="C487" s="52"/>
      <c r="E487" s="52"/>
    </row>
    <row r="488">
      <c r="A488" s="52"/>
      <c r="C488" s="52"/>
      <c r="E488" s="52"/>
    </row>
    <row r="489">
      <c r="A489" s="52"/>
      <c r="C489" s="52"/>
      <c r="E489" s="52"/>
    </row>
    <row r="490">
      <c r="A490" s="52"/>
      <c r="C490" s="52"/>
      <c r="E490" s="52"/>
    </row>
    <row r="491">
      <c r="A491" s="52"/>
      <c r="C491" s="52"/>
      <c r="E491" s="52"/>
    </row>
    <row r="492">
      <c r="A492" s="52"/>
      <c r="C492" s="52"/>
      <c r="E492" s="52"/>
    </row>
    <row r="493">
      <c r="A493" s="52"/>
      <c r="C493" s="52"/>
      <c r="E493" s="52"/>
    </row>
    <row r="494">
      <c r="A494" s="52"/>
      <c r="C494" s="52"/>
      <c r="E494" s="52"/>
    </row>
    <row r="495">
      <c r="A495" s="52"/>
      <c r="C495" s="52"/>
      <c r="E495" s="52"/>
    </row>
    <row r="496">
      <c r="A496" s="52"/>
      <c r="C496" s="52"/>
      <c r="E496" s="52"/>
    </row>
    <row r="497">
      <c r="A497" s="52"/>
      <c r="C497" s="52"/>
      <c r="E497" s="52"/>
    </row>
    <row r="498">
      <c r="A498" s="52"/>
      <c r="C498" s="52"/>
      <c r="E498" s="52"/>
    </row>
    <row r="499">
      <c r="A499" s="52"/>
      <c r="C499" s="52"/>
      <c r="E499" s="52"/>
    </row>
    <row r="500">
      <c r="A500" s="52"/>
      <c r="C500" s="52"/>
      <c r="E500" s="52"/>
    </row>
    <row r="501">
      <c r="A501" s="52"/>
      <c r="C501" s="52"/>
      <c r="E501" s="52"/>
    </row>
    <row r="502">
      <c r="A502" s="52"/>
      <c r="C502" s="52"/>
      <c r="E502" s="52"/>
    </row>
    <row r="503">
      <c r="A503" s="52"/>
      <c r="C503" s="52"/>
      <c r="E503" s="52"/>
    </row>
    <row r="504">
      <c r="A504" s="52"/>
      <c r="C504" s="52"/>
      <c r="E504" s="52"/>
    </row>
    <row r="505">
      <c r="A505" s="52"/>
      <c r="C505" s="52"/>
      <c r="E505" s="52"/>
    </row>
    <row r="506">
      <c r="A506" s="52"/>
      <c r="C506" s="52"/>
      <c r="E506" s="52"/>
    </row>
    <row r="507">
      <c r="A507" s="52"/>
      <c r="C507" s="52"/>
      <c r="E507" s="52"/>
    </row>
    <row r="508">
      <c r="A508" s="52"/>
      <c r="C508" s="52"/>
      <c r="E508" s="52"/>
    </row>
    <row r="509">
      <c r="A509" s="52"/>
      <c r="C509" s="52"/>
      <c r="E509" s="52"/>
    </row>
    <row r="510">
      <c r="A510" s="52"/>
      <c r="C510" s="52"/>
      <c r="E510" s="52"/>
    </row>
    <row r="511">
      <c r="A511" s="52"/>
      <c r="C511" s="52"/>
      <c r="E511" s="52"/>
    </row>
    <row r="512">
      <c r="A512" s="52"/>
      <c r="C512" s="52"/>
      <c r="E512" s="52"/>
    </row>
    <row r="513">
      <c r="A513" s="52"/>
      <c r="C513" s="52"/>
      <c r="E513" s="52"/>
    </row>
    <row r="514">
      <c r="A514" s="52"/>
      <c r="C514" s="52"/>
      <c r="E514" s="52"/>
    </row>
    <row r="515">
      <c r="A515" s="52"/>
      <c r="C515" s="52"/>
      <c r="E515" s="52"/>
    </row>
    <row r="516">
      <c r="A516" s="52"/>
      <c r="C516" s="52"/>
      <c r="E516" s="52"/>
    </row>
    <row r="517">
      <c r="A517" s="52"/>
      <c r="C517" s="52"/>
      <c r="E517" s="52"/>
    </row>
    <row r="518">
      <c r="A518" s="52"/>
      <c r="C518" s="52"/>
      <c r="E518" s="52"/>
    </row>
    <row r="519">
      <c r="A519" s="52"/>
      <c r="C519" s="52"/>
      <c r="E519" s="52"/>
    </row>
    <row r="520">
      <c r="A520" s="52"/>
      <c r="C520" s="52"/>
      <c r="E520" s="52"/>
    </row>
    <row r="521">
      <c r="A521" s="52"/>
      <c r="C521" s="52"/>
      <c r="E521" s="52"/>
    </row>
    <row r="522">
      <c r="A522" s="52"/>
      <c r="C522" s="52"/>
      <c r="E522" s="52"/>
    </row>
    <row r="523">
      <c r="A523" s="52"/>
      <c r="C523" s="52"/>
      <c r="E523" s="52"/>
    </row>
    <row r="524">
      <c r="A524" s="52"/>
      <c r="C524" s="52"/>
      <c r="E524" s="52"/>
    </row>
    <row r="525">
      <c r="A525" s="52"/>
      <c r="C525" s="52"/>
      <c r="E525" s="52"/>
    </row>
    <row r="526">
      <c r="A526" s="52"/>
      <c r="C526" s="52"/>
      <c r="E526" s="52"/>
    </row>
    <row r="527">
      <c r="A527" s="52"/>
      <c r="C527" s="52"/>
      <c r="E527" s="52"/>
    </row>
    <row r="528">
      <c r="A528" s="52"/>
      <c r="C528" s="52"/>
      <c r="E528" s="52"/>
    </row>
    <row r="529">
      <c r="A529" s="52"/>
      <c r="C529" s="52"/>
      <c r="E529" s="52"/>
    </row>
    <row r="530">
      <c r="A530" s="52"/>
      <c r="C530" s="52"/>
      <c r="E530" s="52"/>
    </row>
    <row r="531">
      <c r="A531" s="52"/>
      <c r="C531" s="52"/>
      <c r="E531" s="52"/>
    </row>
    <row r="532">
      <c r="A532" s="52"/>
      <c r="C532" s="52"/>
      <c r="E532" s="52"/>
    </row>
    <row r="533">
      <c r="A533" s="52"/>
      <c r="C533" s="52"/>
      <c r="E533" s="52"/>
    </row>
    <row r="534">
      <c r="A534" s="52"/>
      <c r="C534" s="52"/>
      <c r="E534" s="52"/>
    </row>
    <row r="535">
      <c r="A535" s="52"/>
      <c r="C535" s="52"/>
      <c r="E535" s="52"/>
    </row>
    <row r="536">
      <c r="A536" s="52"/>
      <c r="C536" s="52"/>
      <c r="E536" s="52"/>
    </row>
    <row r="537">
      <c r="A537" s="52"/>
      <c r="C537" s="52"/>
      <c r="E537" s="52"/>
    </row>
    <row r="538">
      <c r="A538" s="52"/>
      <c r="C538" s="52"/>
      <c r="E538" s="52"/>
    </row>
    <row r="539">
      <c r="A539" s="52"/>
      <c r="C539" s="52"/>
      <c r="E539" s="52"/>
    </row>
    <row r="540">
      <c r="A540" s="52"/>
      <c r="C540" s="52"/>
      <c r="E540" s="52"/>
    </row>
    <row r="541">
      <c r="A541" s="52"/>
      <c r="C541" s="52"/>
      <c r="E541" s="52"/>
    </row>
    <row r="542">
      <c r="A542" s="52"/>
      <c r="C542" s="52"/>
      <c r="E542" s="52"/>
    </row>
    <row r="543">
      <c r="A543" s="52"/>
      <c r="C543" s="52"/>
      <c r="E543" s="52"/>
    </row>
    <row r="544">
      <c r="A544" s="52"/>
      <c r="C544" s="52"/>
      <c r="E544" s="52"/>
    </row>
    <row r="545">
      <c r="A545" s="52"/>
      <c r="C545" s="52"/>
      <c r="E545" s="52"/>
    </row>
    <row r="546">
      <c r="A546" s="52"/>
      <c r="C546" s="52"/>
      <c r="E546" s="52"/>
    </row>
    <row r="547">
      <c r="A547" s="52"/>
      <c r="C547" s="52"/>
      <c r="E547" s="52"/>
    </row>
    <row r="548">
      <c r="A548" s="52"/>
      <c r="C548" s="52"/>
      <c r="E548" s="52"/>
    </row>
    <row r="549">
      <c r="A549" s="52"/>
      <c r="C549" s="52"/>
      <c r="E549" s="52"/>
    </row>
    <row r="550">
      <c r="A550" s="52"/>
      <c r="C550" s="52"/>
      <c r="E550" s="52"/>
    </row>
    <row r="551">
      <c r="A551" s="52"/>
      <c r="C551" s="52"/>
      <c r="E551" s="52"/>
    </row>
    <row r="552">
      <c r="A552" s="52"/>
      <c r="C552" s="52"/>
      <c r="E552" s="52"/>
    </row>
    <row r="553">
      <c r="A553" s="52"/>
      <c r="C553" s="52"/>
      <c r="E553" s="52"/>
    </row>
    <row r="554">
      <c r="A554" s="52"/>
      <c r="C554" s="52"/>
      <c r="E554" s="52"/>
    </row>
    <row r="555">
      <c r="A555" s="52"/>
      <c r="C555" s="52"/>
      <c r="E555" s="52"/>
    </row>
    <row r="556">
      <c r="A556" s="52"/>
      <c r="C556" s="52"/>
      <c r="E556" s="52"/>
    </row>
    <row r="557">
      <c r="A557" s="52"/>
      <c r="C557" s="52"/>
      <c r="E557" s="52"/>
    </row>
    <row r="558">
      <c r="A558" s="52"/>
      <c r="C558" s="52"/>
      <c r="E558" s="52"/>
    </row>
    <row r="559">
      <c r="A559" s="52"/>
      <c r="C559" s="52"/>
      <c r="E559" s="52"/>
    </row>
    <row r="560">
      <c r="A560" s="52"/>
      <c r="C560" s="52"/>
      <c r="E560" s="52"/>
    </row>
    <row r="561">
      <c r="A561" s="52"/>
      <c r="C561" s="52"/>
      <c r="E561" s="52"/>
    </row>
    <row r="562">
      <c r="A562" s="52"/>
      <c r="C562" s="52"/>
      <c r="E562" s="52"/>
    </row>
    <row r="563">
      <c r="A563" s="52"/>
      <c r="C563" s="52"/>
      <c r="E563" s="52"/>
    </row>
    <row r="564">
      <c r="A564" s="52"/>
      <c r="C564" s="52"/>
      <c r="E564" s="52"/>
    </row>
    <row r="565">
      <c r="A565" s="52"/>
      <c r="C565" s="52"/>
      <c r="E565" s="52"/>
    </row>
    <row r="566">
      <c r="A566" s="52"/>
      <c r="C566" s="52"/>
      <c r="E566" s="52"/>
    </row>
    <row r="567">
      <c r="A567" s="52"/>
      <c r="C567" s="52"/>
      <c r="E567" s="52"/>
    </row>
    <row r="568">
      <c r="A568" s="52"/>
      <c r="C568" s="52"/>
      <c r="E568" s="52"/>
    </row>
    <row r="569">
      <c r="A569" s="52"/>
      <c r="C569" s="52"/>
      <c r="E569" s="52"/>
    </row>
    <row r="570">
      <c r="A570" s="52"/>
      <c r="C570" s="52"/>
      <c r="E570" s="52"/>
    </row>
    <row r="571">
      <c r="A571" s="52"/>
      <c r="C571" s="52"/>
      <c r="E571" s="52"/>
    </row>
    <row r="572">
      <c r="A572" s="52"/>
      <c r="C572" s="52"/>
      <c r="E572" s="52"/>
    </row>
    <row r="573">
      <c r="A573" s="52"/>
      <c r="C573" s="52"/>
      <c r="E573" s="52"/>
    </row>
    <row r="574">
      <c r="A574" s="52"/>
      <c r="C574" s="52"/>
      <c r="E574" s="52"/>
    </row>
    <row r="575">
      <c r="A575" s="52"/>
      <c r="C575" s="52"/>
      <c r="E575" s="52"/>
    </row>
    <row r="576">
      <c r="A576" s="52"/>
      <c r="C576" s="52"/>
      <c r="E576" s="52"/>
    </row>
    <row r="577">
      <c r="A577" s="52"/>
      <c r="C577" s="52"/>
      <c r="E577" s="52"/>
    </row>
    <row r="578">
      <c r="A578" s="52"/>
      <c r="C578" s="52"/>
      <c r="E578" s="52"/>
    </row>
    <row r="579">
      <c r="A579" s="52"/>
      <c r="C579" s="52"/>
      <c r="E579" s="52"/>
    </row>
    <row r="580">
      <c r="A580" s="52"/>
      <c r="C580" s="52"/>
      <c r="E580" s="52"/>
    </row>
    <row r="581">
      <c r="A581" s="52"/>
      <c r="C581" s="52"/>
      <c r="E581" s="52"/>
    </row>
    <row r="582">
      <c r="A582" s="52"/>
      <c r="C582" s="52"/>
      <c r="E582" s="52"/>
    </row>
    <row r="583">
      <c r="A583" s="52"/>
      <c r="C583" s="52"/>
      <c r="E583" s="52"/>
    </row>
    <row r="584">
      <c r="A584" s="52"/>
      <c r="C584" s="52"/>
      <c r="E584" s="52"/>
    </row>
    <row r="585">
      <c r="A585" s="52"/>
      <c r="C585" s="52"/>
      <c r="E585" s="52"/>
    </row>
    <row r="586">
      <c r="A586" s="52"/>
      <c r="C586" s="52"/>
      <c r="E586" s="52"/>
    </row>
    <row r="587">
      <c r="A587" s="52"/>
      <c r="C587" s="52"/>
      <c r="E587" s="52"/>
    </row>
    <row r="588">
      <c r="A588" s="52"/>
      <c r="C588" s="52"/>
      <c r="E588" s="52"/>
    </row>
    <row r="589">
      <c r="A589" s="52"/>
      <c r="C589" s="52"/>
      <c r="E589" s="52"/>
    </row>
    <row r="590">
      <c r="A590" s="52"/>
      <c r="C590" s="52"/>
      <c r="E590" s="52"/>
    </row>
    <row r="591">
      <c r="A591" s="52"/>
      <c r="C591" s="52"/>
      <c r="E591" s="52"/>
    </row>
    <row r="592">
      <c r="A592" s="52"/>
      <c r="C592" s="52"/>
      <c r="E592" s="52"/>
    </row>
    <row r="593">
      <c r="A593" s="52"/>
      <c r="C593" s="52"/>
      <c r="E593" s="52"/>
    </row>
    <row r="594">
      <c r="A594" s="52"/>
      <c r="C594" s="52"/>
      <c r="E594" s="52"/>
    </row>
    <row r="595">
      <c r="A595" s="52"/>
      <c r="C595" s="52"/>
      <c r="E595" s="52"/>
    </row>
    <row r="596">
      <c r="A596" s="52"/>
      <c r="C596" s="52"/>
      <c r="E596" s="52"/>
    </row>
    <row r="597">
      <c r="A597" s="52"/>
      <c r="C597" s="52"/>
      <c r="E597" s="52"/>
    </row>
    <row r="598">
      <c r="A598" s="52"/>
      <c r="C598" s="52"/>
      <c r="E598" s="52"/>
    </row>
    <row r="599">
      <c r="A599" s="52"/>
      <c r="C599" s="52"/>
      <c r="E599" s="52"/>
    </row>
    <row r="600">
      <c r="A600" s="52"/>
      <c r="C600" s="52"/>
      <c r="E600" s="52"/>
    </row>
    <row r="601">
      <c r="A601" s="52"/>
      <c r="C601" s="52"/>
      <c r="E601" s="52"/>
    </row>
    <row r="602">
      <c r="A602" s="52"/>
      <c r="C602" s="52"/>
      <c r="E602" s="52"/>
    </row>
    <row r="603">
      <c r="A603" s="52"/>
      <c r="C603" s="52"/>
      <c r="E603" s="52"/>
    </row>
    <row r="604">
      <c r="A604" s="52"/>
      <c r="C604" s="52"/>
      <c r="E604" s="52"/>
    </row>
    <row r="605">
      <c r="A605" s="52"/>
      <c r="C605" s="52"/>
      <c r="E605" s="52"/>
    </row>
    <row r="606">
      <c r="A606" s="52"/>
      <c r="C606" s="52"/>
      <c r="E606" s="52"/>
    </row>
    <row r="607">
      <c r="A607" s="52"/>
      <c r="C607" s="52"/>
      <c r="E607" s="52"/>
    </row>
    <row r="608">
      <c r="A608" s="52"/>
      <c r="C608" s="52"/>
      <c r="E608" s="52"/>
    </row>
    <row r="609">
      <c r="A609" s="52"/>
      <c r="C609" s="52"/>
      <c r="E609" s="52"/>
    </row>
    <row r="610">
      <c r="A610" s="52"/>
      <c r="C610" s="52"/>
      <c r="E610" s="52"/>
    </row>
    <row r="611">
      <c r="A611" s="52"/>
      <c r="C611" s="52"/>
      <c r="E611" s="52"/>
    </row>
    <row r="612">
      <c r="A612" s="52"/>
      <c r="C612" s="52"/>
      <c r="E612" s="52"/>
    </row>
    <row r="613">
      <c r="A613" s="52"/>
      <c r="C613" s="52"/>
      <c r="E613" s="52"/>
    </row>
    <row r="614">
      <c r="A614" s="52"/>
      <c r="C614" s="52"/>
      <c r="E614" s="52"/>
    </row>
    <row r="615">
      <c r="A615" s="52"/>
      <c r="C615" s="52"/>
      <c r="E615" s="52"/>
    </row>
    <row r="616">
      <c r="A616" s="52"/>
      <c r="C616" s="52"/>
      <c r="E616" s="52"/>
    </row>
    <row r="617">
      <c r="A617" s="52"/>
      <c r="C617" s="52"/>
      <c r="E617" s="52"/>
    </row>
    <row r="618">
      <c r="A618" s="52"/>
      <c r="C618" s="52"/>
      <c r="E618" s="52"/>
    </row>
    <row r="619">
      <c r="A619" s="52"/>
      <c r="C619" s="52"/>
      <c r="E619" s="52"/>
    </row>
    <row r="620">
      <c r="A620" s="52"/>
      <c r="C620" s="52"/>
      <c r="E620" s="52"/>
    </row>
    <row r="621">
      <c r="A621" s="52"/>
      <c r="C621" s="52"/>
      <c r="E621" s="52"/>
    </row>
    <row r="622">
      <c r="A622" s="52"/>
      <c r="C622" s="52"/>
      <c r="E622" s="52"/>
    </row>
    <row r="623">
      <c r="A623" s="52"/>
      <c r="C623" s="52"/>
      <c r="E623" s="52"/>
    </row>
    <row r="624">
      <c r="A624" s="52"/>
      <c r="C624" s="52"/>
      <c r="E624" s="52"/>
    </row>
    <row r="625">
      <c r="A625" s="52"/>
      <c r="C625" s="52"/>
      <c r="E625" s="52"/>
    </row>
    <row r="626">
      <c r="A626" s="52"/>
      <c r="C626" s="52"/>
      <c r="E626" s="52"/>
    </row>
    <row r="627">
      <c r="A627" s="52"/>
      <c r="C627" s="52"/>
      <c r="E627" s="52"/>
    </row>
    <row r="628">
      <c r="A628" s="52"/>
      <c r="C628" s="52"/>
      <c r="E628" s="52"/>
    </row>
    <row r="629">
      <c r="A629" s="52"/>
      <c r="C629" s="52"/>
      <c r="E629" s="52"/>
    </row>
    <row r="630">
      <c r="A630" s="52"/>
      <c r="C630" s="52"/>
      <c r="E630" s="52"/>
    </row>
    <row r="631">
      <c r="A631" s="52"/>
      <c r="C631" s="52"/>
      <c r="E631" s="52"/>
    </row>
    <row r="632">
      <c r="A632" s="52"/>
      <c r="C632" s="52"/>
      <c r="E632" s="52"/>
    </row>
    <row r="633">
      <c r="A633" s="52"/>
      <c r="C633" s="52"/>
      <c r="E633" s="52"/>
    </row>
    <row r="634">
      <c r="A634" s="52"/>
      <c r="C634" s="52"/>
      <c r="E634" s="52"/>
    </row>
    <row r="635">
      <c r="A635" s="52"/>
      <c r="C635" s="52"/>
      <c r="E635" s="52"/>
    </row>
    <row r="636">
      <c r="A636" s="52"/>
      <c r="C636" s="52"/>
      <c r="E636" s="52"/>
    </row>
    <row r="637">
      <c r="A637" s="52"/>
      <c r="C637" s="52"/>
      <c r="E637" s="52"/>
    </row>
    <row r="638">
      <c r="A638" s="52"/>
      <c r="C638" s="52"/>
      <c r="E638" s="52"/>
    </row>
    <row r="639">
      <c r="A639" s="52"/>
      <c r="C639" s="52"/>
      <c r="E639" s="52"/>
    </row>
    <row r="640">
      <c r="A640" s="52"/>
      <c r="C640" s="52"/>
      <c r="E640" s="52"/>
    </row>
    <row r="641">
      <c r="A641" s="52"/>
      <c r="C641" s="52"/>
      <c r="E641" s="52"/>
    </row>
    <row r="642">
      <c r="A642" s="52"/>
      <c r="C642" s="52"/>
      <c r="E642" s="52"/>
    </row>
    <row r="643">
      <c r="A643" s="52"/>
      <c r="C643" s="52"/>
      <c r="E643" s="52"/>
    </row>
    <row r="644">
      <c r="A644" s="52"/>
      <c r="C644" s="52"/>
      <c r="E644" s="52"/>
    </row>
    <row r="645">
      <c r="A645" s="52"/>
      <c r="C645" s="52"/>
      <c r="E645" s="52"/>
    </row>
    <row r="646">
      <c r="A646" s="52"/>
      <c r="C646" s="52"/>
      <c r="E646" s="52"/>
    </row>
    <row r="647">
      <c r="A647" s="52"/>
      <c r="C647" s="52"/>
      <c r="E647" s="52"/>
    </row>
    <row r="648">
      <c r="A648" s="52"/>
      <c r="C648" s="52"/>
      <c r="E648" s="52"/>
    </row>
    <row r="649">
      <c r="A649" s="52"/>
      <c r="C649" s="52"/>
      <c r="E649" s="52"/>
    </row>
    <row r="650">
      <c r="A650" s="52"/>
      <c r="C650" s="52"/>
      <c r="E650" s="52"/>
    </row>
    <row r="651">
      <c r="A651" s="52"/>
      <c r="C651" s="52"/>
      <c r="E651" s="52"/>
    </row>
    <row r="652">
      <c r="A652" s="52"/>
      <c r="C652" s="52"/>
      <c r="E652" s="52"/>
    </row>
    <row r="653">
      <c r="A653" s="52"/>
      <c r="C653" s="52"/>
      <c r="E653" s="52"/>
    </row>
    <row r="654">
      <c r="A654" s="52"/>
      <c r="C654" s="52"/>
      <c r="E654" s="52"/>
    </row>
    <row r="655">
      <c r="A655" s="52"/>
      <c r="C655" s="52"/>
      <c r="E655" s="52"/>
    </row>
    <row r="656">
      <c r="A656" s="52"/>
      <c r="C656" s="52"/>
      <c r="E656" s="52"/>
    </row>
    <row r="657">
      <c r="A657" s="52"/>
      <c r="C657" s="52"/>
      <c r="E657" s="52"/>
    </row>
    <row r="658">
      <c r="A658" s="52"/>
      <c r="C658" s="52"/>
      <c r="E658" s="52"/>
    </row>
    <row r="659">
      <c r="A659" s="52"/>
      <c r="C659" s="52"/>
      <c r="E659" s="52"/>
    </row>
    <row r="660">
      <c r="A660" s="52"/>
      <c r="C660" s="52"/>
      <c r="E660" s="52"/>
    </row>
    <row r="661">
      <c r="A661" s="52"/>
      <c r="C661" s="52"/>
      <c r="E661" s="52"/>
    </row>
    <row r="662">
      <c r="A662" s="52"/>
      <c r="C662" s="52"/>
      <c r="E662" s="52"/>
    </row>
    <row r="663">
      <c r="A663" s="52"/>
      <c r="C663" s="52"/>
      <c r="E663" s="52"/>
    </row>
    <row r="664">
      <c r="A664" s="52"/>
      <c r="C664" s="52"/>
      <c r="E664" s="52"/>
    </row>
    <row r="665">
      <c r="A665" s="52"/>
      <c r="C665" s="52"/>
      <c r="E665" s="52"/>
    </row>
    <row r="666">
      <c r="A666" s="52"/>
      <c r="C666" s="52"/>
      <c r="E666" s="52"/>
    </row>
    <row r="667">
      <c r="A667" s="52"/>
      <c r="C667" s="52"/>
      <c r="E667" s="52"/>
    </row>
    <row r="668">
      <c r="A668" s="52"/>
      <c r="C668" s="52"/>
      <c r="E668" s="52"/>
    </row>
    <row r="669">
      <c r="A669" s="52"/>
      <c r="C669" s="52"/>
      <c r="E669" s="52"/>
    </row>
    <row r="670">
      <c r="A670" s="52"/>
      <c r="C670" s="52"/>
      <c r="E670" s="52"/>
    </row>
    <row r="671">
      <c r="A671" s="52"/>
      <c r="C671" s="52"/>
      <c r="E671" s="52"/>
    </row>
    <row r="672">
      <c r="A672" s="52"/>
      <c r="C672" s="52"/>
      <c r="E672" s="52"/>
    </row>
    <row r="673">
      <c r="A673" s="52"/>
      <c r="C673" s="52"/>
      <c r="E673" s="52"/>
    </row>
    <row r="674">
      <c r="A674" s="52"/>
      <c r="C674" s="52"/>
      <c r="E674" s="52"/>
    </row>
    <row r="675">
      <c r="A675" s="52"/>
      <c r="C675" s="52"/>
      <c r="E675" s="52"/>
    </row>
    <row r="676">
      <c r="A676" s="52"/>
      <c r="C676" s="52"/>
      <c r="E676" s="52"/>
    </row>
    <row r="677">
      <c r="A677" s="52"/>
      <c r="C677" s="52"/>
      <c r="E677" s="52"/>
    </row>
    <row r="678">
      <c r="A678" s="52"/>
      <c r="C678" s="52"/>
      <c r="E678" s="52"/>
    </row>
    <row r="679">
      <c r="A679" s="52"/>
      <c r="C679" s="52"/>
      <c r="E679" s="52"/>
    </row>
    <row r="680">
      <c r="A680" s="52"/>
      <c r="C680" s="52"/>
      <c r="E680" s="52"/>
    </row>
    <row r="681">
      <c r="A681" s="52"/>
      <c r="C681" s="52"/>
      <c r="E681" s="52"/>
    </row>
    <row r="682">
      <c r="A682" s="52"/>
      <c r="C682" s="52"/>
      <c r="E682" s="52"/>
    </row>
    <row r="683">
      <c r="A683" s="52"/>
      <c r="C683" s="52"/>
      <c r="E683" s="52"/>
    </row>
    <row r="684">
      <c r="A684" s="52"/>
      <c r="C684" s="52"/>
      <c r="E684" s="52"/>
    </row>
    <row r="685">
      <c r="A685" s="52"/>
      <c r="C685" s="52"/>
      <c r="E685" s="52"/>
    </row>
    <row r="686">
      <c r="A686" s="52"/>
      <c r="C686" s="52"/>
      <c r="E686" s="52"/>
    </row>
    <row r="687">
      <c r="A687" s="52"/>
      <c r="C687" s="52"/>
      <c r="E687" s="52"/>
    </row>
    <row r="688">
      <c r="A688" s="52"/>
      <c r="C688" s="52"/>
      <c r="E688" s="52"/>
    </row>
    <row r="689">
      <c r="A689" s="52"/>
      <c r="C689" s="52"/>
      <c r="E689" s="52"/>
    </row>
    <row r="690">
      <c r="A690" s="52"/>
      <c r="C690" s="52"/>
      <c r="E690" s="52"/>
    </row>
    <row r="691">
      <c r="A691" s="52"/>
      <c r="C691" s="52"/>
      <c r="E691" s="52"/>
    </row>
    <row r="692">
      <c r="A692" s="52"/>
      <c r="C692" s="52"/>
      <c r="E692" s="52"/>
    </row>
    <row r="693">
      <c r="A693" s="52"/>
      <c r="C693" s="52"/>
      <c r="E693" s="52"/>
    </row>
    <row r="694">
      <c r="A694" s="52"/>
      <c r="C694" s="52"/>
      <c r="E694" s="52"/>
    </row>
    <row r="695">
      <c r="A695" s="52"/>
      <c r="C695" s="52"/>
      <c r="E695" s="52"/>
    </row>
    <row r="696">
      <c r="A696" s="52"/>
      <c r="C696" s="52"/>
      <c r="E696" s="52"/>
    </row>
    <row r="697">
      <c r="A697" s="52"/>
      <c r="C697" s="52"/>
      <c r="E697" s="52"/>
    </row>
    <row r="698">
      <c r="A698" s="52"/>
      <c r="C698" s="52"/>
      <c r="E698" s="52"/>
    </row>
    <row r="699">
      <c r="A699" s="52"/>
      <c r="C699" s="52"/>
      <c r="E699" s="52"/>
    </row>
    <row r="700">
      <c r="A700" s="52"/>
      <c r="C700" s="52"/>
      <c r="E700" s="52"/>
    </row>
    <row r="701">
      <c r="A701" s="52"/>
      <c r="C701" s="52"/>
      <c r="E701" s="52"/>
    </row>
    <row r="702">
      <c r="A702" s="52"/>
      <c r="C702" s="52"/>
      <c r="E702" s="52"/>
    </row>
    <row r="703">
      <c r="A703" s="52"/>
      <c r="C703" s="52"/>
      <c r="E703" s="52"/>
    </row>
    <row r="704">
      <c r="A704" s="52"/>
      <c r="C704" s="52"/>
      <c r="E704" s="52"/>
    </row>
    <row r="705">
      <c r="A705" s="52"/>
      <c r="C705" s="52"/>
      <c r="E705" s="52"/>
    </row>
    <row r="706">
      <c r="A706" s="52"/>
      <c r="C706" s="52"/>
      <c r="E706" s="52"/>
    </row>
    <row r="707">
      <c r="A707" s="52"/>
      <c r="C707" s="52"/>
      <c r="E707" s="52"/>
    </row>
    <row r="708">
      <c r="A708" s="52"/>
      <c r="C708" s="52"/>
      <c r="E708" s="52"/>
    </row>
    <row r="709">
      <c r="A709" s="52"/>
      <c r="C709" s="52"/>
      <c r="E709" s="52"/>
    </row>
    <row r="710">
      <c r="A710" s="52"/>
      <c r="C710" s="52"/>
      <c r="E710" s="52"/>
    </row>
    <row r="711">
      <c r="A711" s="52"/>
      <c r="C711" s="52"/>
      <c r="E711" s="52"/>
    </row>
    <row r="712">
      <c r="A712" s="52"/>
      <c r="C712" s="52"/>
      <c r="E712" s="52"/>
    </row>
    <row r="713">
      <c r="A713" s="52"/>
      <c r="C713" s="52"/>
      <c r="E713" s="52"/>
    </row>
    <row r="714">
      <c r="A714" s="52"/>
      <c r="C714" s="52"/>
      <c r="E714" s="52"/>
    </row>
    <row r="715">
      <c r="A715" s="52"/>
      <c r="C715" s="52"/>
      <c r="E715" s="52"/>
    </row>
    <row r="716">
      <c r="A716" s="52"/>
      <c r="C716" s="52"/>
      <c r="E716" s="52"/>
    </row>
    <row r="717">
      <c r="A717" s="52"/>
      <c r="C717" s="52"/>
      <c r="E717" s="52"/>
    </row>
    <row r="718">
      <c r="A718" s="52"/>
      <c r="C718" s="52"/>
      <c r="E718" s="52"/>
    </row>
    <row r="719">
      <c r="A719" s="52"/>
      <c r="C719" s="52"/>
      <c r="E719" s="52"/>
    </row>
    <row r="720">
      <c r="A720" s="52"/>
      <c r="C720" s="52"/>
      <c r="E720" s="52"/>
    </row>
    <row r="721">
      <c r="A721" s="52"/>
      <c r="C721" s="52"/>
      <c r="E721" s="52"/>
    </row>
    <row r="722">
      <c r="A722" s="52"/>
      <c r="C722" s="52"/>
      <c r="E722" s="52"/>
    </row>
    <row r="723">
      <c r="A723" s="52"/>
      <c r="C723" s="52"/>
      <c r="E723" s="52"/>
    </row>
    <row r="724">
      <c r="A724" s="52"/>
      <c r="C724" s="52"/>
      <c r="E724" s="52"/>
    </row>
    <row r="725">
      <c r="A725" s="52"/>
      <c r="C725" s="52"/>
      <c r="E725" s="52"/>
    </row>
    <row r="726">
      <c r="A726" s="52"/>
      <c r="C726" s="52"/>
      <c r="E726" s="52"/>
    </row>
    <row r="727">
      <c r="A727" s="52"/>
      <c r="C727" s="52"/>
      <c r="E727" s="52"/>
    </row>
    <row r="728">
      <c r="A728" s="52"/>
      <c r="C728" s="52"/>
      <c r="E728" s="52"/>
    </row>
    <row r="729">
      <c r="A729" s="52"/>
      <c r="C729" s="52"/>
      <c r="E729" s="52"/>
    </row>
    <row r="730">
      <c r="A730" s="52"/>
      <c r="C730" s="52"/>
      <c r="E730" s="52"/>
    </row>
    <row r="731">
      <c r="A731" s="52"/>
      <c r="C731" s="52"/>
      <c r="E731" s="52"/>
    </row>
    <row r="732">
      <c r="A732" s="52"/>
      <c r="C732" s="52"/>
      <c r="E732" s="52"/>
    </row>
    <row r="733">
      <c r="A733" s="52"/>
      <c r="C733" s="52"/>
      <c r="E733" s="52"/>
    </row>
    <row r="734">
      <c r="A734" s="52"/>
      <c r="C734" s="52"/>
      <c r="E734" s="52"/>
    </row>
    <row r="735">
      <c r="A735" s="52"/>
      <c r="C735" s="52"/>
      <c r="E735" s="52"/>
    </row>
    <row r="736">
      <c r="A736" s="52"/>
      <c r="C736" s="52"/>
      <c r="E736" s="52"/>
    </row>
    <row r="737">
      <c r="A737" s="52"/>
      <c r="C737" s="52"/>
      <c r="E737" s="52"/>
    </row>
    <row r="738">
      <c r="A738" s="52"/>
      <c r="C738" s="52"/>
      <c r="E738" s="52"/>
    </row>
    <row r="739">
      <c r="A739" s="52"/>
      <c r="C739" s="52"/>
      <c r="E739" s="52"/>
    </row>
    <row r="740">
      <c r="A740" s="52"/>
      <c r="C740" s="52"/>
      <c r="E740" s="52"/>
    </row>
    <row r="741">
      <c r="A741" s="52"/>
      <c r="C741" s="52"/>
      <c r="E741" s="52"/>
    </row>
    <row r="742">
      <c r="A742" s="52"/>
      <c r="C742" s="52"/>
      <c r="E742" s="52"/>
    </row>
    <row r="743">
      <c r="A743" s="52"/>
      <c r="C743" s="52"/>
      <c r="E743" s="52"/>
    </row>
    <row r="744">
      <c r="A744" s="52"/>
      <c r="C744" s="52"/>
      <c r="E744" s="52"/>
    </row>
    <row r="745">
      <c r="A745" s="52"/>
      <c r="C745" s="52"/>
      <c r="E745" s="52"/>
    </row>
    <row r="746">
      <c r="A746" s="52"/>
      <c r="C746" s="52"/>
      <c r="E746" s="52"/>
    </row>
    <row r="747">
      <c r="A747" s="52"/>
      <c r="C747" s="52"/>
      <c r="E747" s="52"/>
    </row>
    <row r="748">
      <c r="A748" s="52"/>
      <c r="C748" s="52"/>
      <c r="E748" s="52"/>
    </row>
    <row r="749">
      <c r="A749" s="52"/>
      <c r="C749" s="52"/>
      <c r="E749" s="52"/>
    </row>
    <row r="750">
      <c r="A750" s="52"/>
      <c r="C750" s="52"/>
      <c r="E750" s="52"/>
    </row>
    <row r="751">
      <c r="A751" s="52"/>
      <c r="C751" s="52"/>
      <c r="E751" s="52"/>
    </row>
    <row r="752">
      <c r="A752" s="52"/>
      <c r="C752" s="52"/>
      <c r="E752" s="52"/>
    </row>
    <row r="753">
      <c r="A753" s="52"/>
      <c r="C753" s="52"/>
      <c r="E753" s="52"/>
    </row>
    <row r="754">
      <c r="A754" s="52"/>
      <c r="C754" s="52"/>
      <c r="E754" s="52"/>
    </row>
    <row r="755">
      <c r="A755" s="52"/>
      <c r="C755" s="52"/>
      <c r="E755" s="52"/>
    </row>
    <row r="756">
      <c r="A756" s="52"/>
      <c r="C756" s="52"/>
      <c r="E756" s="52"/>
    </row>
    <row r="757">
      <c r="A757" s="52"/>
      <c r="C757" s="52"/>
      <c r="E757" s="52"/>
    </row>
    <row r="758">
      <c r="A758" s="52"/>
      <c r="C758" s="52"/>
      <c r="E758" s="52"/>
    </row>
    <row r="759">
      <c r="A759" s="52"/>
      <c r="C759" s="52"/>
      <c r="E759" s="52"/>
    </row>
    <row r="760">
      <c r="A760" s="52"/>
      <c r="C760" s="52"/>
      <c r="E760" s="52"/>
    </row>
    <row r="761">
      <c r="A761" s="52"/>
      <c r="C761" s="52"/>
      <c r="E761" s="52"/>
    </row>
    <row r="762">
      <c r="A762" s="52"/>
      <c r="C762" s="52"/>
      <c r="E762" s="52"/>
    </row>
    <row r="763">
      <c r="A763" s="52"/>
      <c r="C763" s="52"/>
      <c r="E763" s="52"/>
    </row>
    <row r="764">
      <c r="A764" s="52"/>
      <c r="C764" s="52"/>
      <c r="E764" s="52"/>
    </row>
    <row r="765">
      <c r="A765" s="52"/>
      <c r="C765" s="52"/>
      <c r="E765" s="52"/>
    </row>
    <row r="766">
      <c r="A766" s="52"/>
      <c r="C766" s="52"/>
      <c r="E766" s="52"/>
    </row>
    <row r="767">
      <c r="A767" s="52"/>
      <c r="C767" s="52"/>
      <c r="E767" s="52"/>
    </row>
    <row r="768">
      <c r="A768" s="52"/>
      <c r="C768" s="52"/>
      <c r="E768" s="52"/>
    </row>
    <row r="769">
      <c r="A769" s="52"/>
      <c r="C769" s="52"/>
      <c r="E769" s="52"/>
    </row>
    <row r="770">
      <c r="A770" s="52"/>
      <c r="C770" s="52"/>
      <c r="E770" s="52"/>
    </row>
    <row r="771">
      <c r="A771" s="52"/>
      <c r="C771" s="52"/>
      <c r="E771" s="52"/>
    </row>
    <row r="772">
      <c r="A772" s="52"/>
      <c r="C772" s="52"/>
      <c r="E772" s="52"/>
    </row>
    <row r="773">
      <c r="A773" s="52"/>
      <c r="C773" s="52"/>
      <c r="E773" s="52"/>
    </row>
    <row r="774">
      <c r="A774" s="52"/>
      <c r="C774" s="52"/>
      <c r="E774" s="52"/>
    </row>
    <row r="775">
      <c r="A775" s="52"/>
      <c r="C775" s="52"/>
      <c r="E775" s="52"/>
    </row>
    <row r="776">
      <c r="A776" s="52"/>
      <c r="C776" s="52"/>
      <c r="E776" s="52"/>
    </row>
    <row r="777">
      <c r="A777" s="52"/>
      <c r="C777" s="52"/>
      <c r="E777" s="52"/>
    </row>
    <row r="778">
      <c r="A778" s="52"/>
      <c r="C778" s="52"/>
      <c r="E778" s="52"/>
    </row>
    <row r="779">
      <c r="A779" s="52"/>
      <c r="C779" s="52"/>
      <c r="E779" s="52"/>
    </row>
    <row r="780">
      <c r="A780" s="52"/>
      <c r="C780" s="52"/>
      <c r="E780" s="52"/>
    </row>
    <row r="781">
      <c r="A781" s="52"/>
      <c r="C781" s="52"/>
      <c r="E781" s="52"/>
    </row>
    <row r="782">
      <c r="A782" s="52"/>
      <c r="C782" s="52"/>
      <c r="E782" s="52"/>
    </row>
    <row r="783">
      <c r="A783" s="52"/>
      <c r="C783" s="52"/>
      <c r="E783" s="52"/>
    </row>
    <row r="784">
      <c r="A784" s="52"/>
      <c r="C784" s="52"/>
      <c r="E784" s="52"/>
    </row>
    <row r="785">
      <c r="A785" s="52"/>
      <c r="C785" s="52"/>
      <c r="E785" s="52"/>
    </row>
    <row r="786">
      <c r="A786" s="52"/>
      <c r="C786" s="52"/>
      <c r="E786" s="52"/>
    </row>
    <row r="787">
      <c r="A787" s="52"/>
      <c r="C787" s="52"/>
      <c r="E787" s="52"/>
    </row>
    <row r="788">
      <c r="A788" s="52"/>
      <c r="C788" s="52"/>
      <c r="E788" s="52"/>
    </row>
    <row r="789">
      <c r="A789" s="52"/>
      <c r="C789" s="52"/>
      <c r="E789" s="52"/>
    </row>
    <row r="790">
      <c r="A790" s="52"/>
      <c r="C790" s="52"/>
      <c r="E790" s="52"/>
    </row>
    <row r="791">
      <c r="A791" s="52"/>
      <c r="C791" s="52"/>
      <c r="E791" s="52"/>
    </row>
    <row r="792">
      <c r="A792" s="52"/>
      <c r="C792" s="52"/>
      <c r="E792" s="52"/>
    </row>
    <row r="793">
      <c r="A793" s="52"/>
      <c r="C793" s="52"/>
      <c r="E793" s="52"/>
    </row>
    <row r="794">
      <c r="A794" s="52"/>
      <c r="C794" s="52"/>
      <c r="E794" s="52"/>
    </row>
    <row r="795">
      <c r="A795" s="52"/>
      <c r="C795" s="52"/>
      <c r="E795" s="52"/>
    </row>
    <row r="796">
      <c r="A796" s="52"/>
      <c r="C796" s="52"/>
      <c r="E796" s="52"/>
    </row>
    <row r="797">
      <c r="A797" s="52"/>
      <c r="C797" s="52"/>
      <c r="E797" s="52"/>
    </row>
    <row r="798">
      <c r="A798" s="52"/>
      <c r="C798" s="52"/>
      <c r="E798" s="52"/>
    </row>
    <row r="799">
      <c r="A799" s="52"/>
      <c r="C799" s="52"/>
      <c r="E799" s="52"/>
    </row>
    <row r="800">
      <c r="A800" s="52"/>
      <c r="C800" s="52"/>
      <c r="E800" s="52"/>
    </row>
    <row r="801">
      <c r="A801" s="52"/>
      <c r="C801" s="52"/>
      <c r="E801" s="52"/>
    </row>
    <row r="802">
      <c r="A802" s="52"/>
      <c r="C802" s="52"/>
      <c r="E802" s="52"/>
    </row>
    <row r="803">
      <c r="A803" s="52"/>
      <c r="C803" s="52"/>
      <c r="E803" s="52"/>
    </row>
    <row r="804">
      <c r="A804" s="52"/>
      <c r="C804" s="52"/>
      <c r="E804" s="52"/>
    </row>
    <row r="805">
      <c r="A805" s="52"/>
      <c r="C805" s="52"/>
      <c r="E805" s="52"/>
    </row>
    <row r="806">
      <c r="A806" s="52"/>
      <c r="C806" s="52"/>
      <c r="E806" s="52"/>
    </row>
    <row r="807">
      <c r="A807" s="52"/>
      <c r="C807" s="52"/>
      <c r="E807" s="52"/>
    </row>
    <row r="808">
      <c r="A808" s="52"/>
      <c r="C808" s="52"/>
      <c r="E808" s="52"/>
    </row>
    <row r="809">
      <c r="A809" s="52"/>
      <c r="C809" s="52"/>
      <c r="E809" s="52"/>
    </row>
    <row r="810">
      <c r="A810" s="52"/>
      <c r="C810" s="52"/>
      <c r="E810" s="52"/>
    </row>
    <row r="811">
      <c r="A811" s="52"/>
      <c r="C811" s="52"/>
      <c r="E811" s="52"/>
    </row>
    <row r="812">
      <c r="A812" s="52"/>
      <c r="C812" s="52"/>
      <c r="E812" s="52"/>
    </row>
    <row r="813">
      <c r="A813" s="52"/>
      <c r="C813" s="52"/>
      <c r="E813" s="52"/>
    </row>
    <row r="814">
      <c r="A814" s="52"/>
      <c r="C814" s="52"/>
      <c r="E814" s="52"/>
    </row>
    <row r="815">
      <c r="A815" s="52"/>
      <c r="C815" s="52"/>
      <c r="E815" s="52"/>
    </row>
    <row r="816">
      <c r="A816" s="52"/>
      <c r="C816" s="52"/>
      <c r="E816" s="52"/>
    </row>
    <row r="817">
      <c r="A817" s="52"/>
      <c r="C817" s="52"/>
      <c r="E817" s="52"/>
    </row>
    <row r="818">
      <c r="A818" s="52"/>
      <c r="C818" s="52"/>
      <c r="E818" s="52"/>
    </row>
    <row r="819">
      <c r="A819" s="52"/>
      <c r="C819" s="52"/>
      <c r="E819" s="52"/>
    </row>
    <row r="820">
      <c r="A820" s="52"/>
      <c r="C820" s="52"/>
      <c r="E820" s="52"/>
    </row>
    <row r="821">
      <c r="A821" s="52"/>
      <c r="C821" s="52"/>
      <c r="E821" s="52"/>
    </row>
    <row r="822">
      <c r="A822" s="52"/>
      <c r="C822" s="52"/>
      <c r="E822" s="52"/>
    </row>
    <row r="823">
      <c r="A823" s="52"/>
      <c r="C823" s="52"/>
      <c r="E823" s="52"/>
    </row>
    <row r="824">
      <c r="A824" s="52"/>
      <c r="C824" s="52"/>
      <c r="E824" s="52"/>
    </row>
    <row r="825">
      <c r="A825" s="52"/>
      <c r="C825" s="52"/>
      <c r="E825" s="52"/>
    </row>
    <row r="826">
      <c r="A826" s="52"/>
      <c r="C826" s="52"/>
      <c r="E826" s="52"/>
    </row>
    <row r="827">
      <c r="A827" s="52"/>
      <c r="C827" s="52"/>
      <c r="E827" s="52"/>
    </row>
    <row r="828">
      <c r="A828" s="52"/>
      <c r="C828" s="52"/>
      <c r="E828" s="52"/>
    </row>
    <row r="829">
      <c r="A829" s="52"/>
      <c r="C829" s="52"/>
      <c r="E829" s="52"/>
    </row>
    <row r="830">
      <c r="A830" s="52"/>
      <c r="C830" s="52"/>
      <c r="E830" s="52"/>
    </row>
    <row r="831">
      <c r="A831" s="52"/>
      <c r="C831" s="52"/>
      <c r="E831" s="52"/>
    </row>
    <row r="832">
      <c r="A832" s="52"/>
      <c r="C832" s="52"/>
      <c r="E832" s="52"/>
    </row>
    <row r="833">
      <c r="A833" s="52"/>
      <c r="C833" s="52"/>
      <c r="E833" s="52"/>
    </row>
    <row r="834">
      <c r="A834" s="52"/>
      <c r="C834" s="52"/>
      <c r="E834" s="52"/>
    </row>
    <row r="835">
      <c r="A835" s="52"/>
      <c r="C835" s="52"/>
      <c r="E835" s="52"/>
    </row>
    <row r="836">
      <c r="A836" s="52"/>
      <c r="C836" s="52"/>
      <c r="E836" s="52"/>
    </row>
    <row r="837">
      <c r="A837" s="52"/>
      <c r="C837" s="52"/>
      <c r="E837" s="52"/>
    </row>
    <row r="838">
      <c r="A838" s="52"/>
      <c r="C838" s="52"/>
      <c r="E838" s="52"/>
    </row>
    <row r="839">
      <c r="A839" s="52"/>
      <c r="C839" s="52"/>
      <c r="E839" s="52"/>
    </row>
    <row r="840">
      <c r="A840" s="52"/>
      <c r="C840" s="52"/>
      <c r="E840" s="52"/>
    </row>
    <row r="841">
      <c r="A841" s="52"/>
      <c r="C841" s="52"/>
      <c r="E841" s="52"/>
    </row>
    <row r="842">
      <c r="A842" s="52"/>
      <c r="C842" s="52"/>
      <c r="E842" s="52"/>
    </row>
    <row r="843">
      <c r="A843" s="52"/>
      <c r="C843" s="52"/>
      <c r="E843" s="52"/>
    </row>
    <row r="844">
      <c r="A844" s="52"/>
      <c r="C844" s="52"/>
      <c r="E844" s="52"/>
    </row>
    <row r="845">
      <c r="A845" s="52"/>
      <c r="C845" s="52"/>
      <c r="E845" s="52"/>
    </row>
    <row r="846">
      <c r="A846" s="52"/>
      <c r="C846" s="52"/>
      <c r="E846" s="52"/>
    </row>
    <row r="847">
      <c r="A847" s="52"/>
      <c r="C847" s="52"/>
      <c r="E847" s="52"/>
    </row>
    <row r="848">
      <c r="A848" s="52"/>
      <c r="C848" s="52"/>
      <c r="E848" s="52"/>
    </row>
    <row r="849">
      <c r="A849" s="52"/>
      <c r="C849" s="52"/>
      <c r="E849" s="52"/>
    </row>
    <row r="850">
      <c r="A850" s="52"/>
      <c r="C850" s="52"/>
      <c r="E850" s="52"/>
    </row>
    <row r="851">
      <c r="A851" s="52"/>
      <c r="C851" s="52"/>
      <c r="E851" s="52"/>
    </row>
    <row r="852">
      <c r="A852" s="52"/>
      <c r="C852" s="52"/>
      <c r="E852" s="52"/>
    </row>
    <row r="853">
      <c r="A853" s="52"/>
      <c r="C853" s="52"/>
      <c r="E853" s="52"/>
    </row>
    <row r="854">
      <c r="A854" s="52"/>
      <c r="C854" s="52"/>
      <c r="E854" s="52"/>
    </row>
    <row r="855">
      <c r="A855" s="52"/>
      <c r="C855" s="52"/>
      <c r="E855" s="52"/>
    </row>
    <row r="856">
      <c r="A856" s="52"/>
      <c r="C856" s="52"/>
      <c r="E856" s="52"/>
    </row>
    <row r="857">
      <c r="A857" s="52"/>
      <c r="C857" s="52"/>
      <c r="E857" s="52"/>
    </row>
    <row r="858">
      <c r="A858" s="52"/>
      <c r="C858" s="52"/>
      <c r="E858" s="52"/>
    </row>
    <row r="859">
      <c r="A859" s="52"/>
      <c r="C859" s="52"/>
      <c r="E859" s="52"/>
    </row>
    <row r="860">
      <c r="A860" s="52"/>
      <c r="C860" s="52"/>
      <c r="E860" s="52"/>
    </row>
    <row r="861">
      <c r="A861" s="52"/>
      <c r="C861" s="52"/>
      <c r="E861" s="52"/>
    </row>
    <row r="862">
      <c r="A862" s="52"/>
      <c r="C862" s="52"/>
      <c r="E862" s="52"/>
    </row>
    <row r="863">
      <c r="A863" s="52"/>
      <c r="C863" s="52"/>
      <c r="E863" s="52"/>
    </row>
    <row r="864">
      <c r="A864" s="52"/>
      <c r="C864" s="52"/>
      <c r="E864" s="52"/>
    </row>
    <row r="865">
      <c r="A865" s="52"/>
      <c r="C865" s="52"/>
      <c r="E865" s="52"/>
    </row>
    <row r="866">
      <c r="A866" s="52"/>
      <c r="C866" s="52"/>
      <c r="E866" s="52"/>
    </row>
    <row r="867">
      <c r="A867" s="52"/>
      <c r="C867" s="52"/>
      <c r="E867" s="52"/>
    </row>
    <row r="868">
      <c r="A868" s="52"/>
      <c r="C868" s="52"/>
      <c r="E868" s="52"/>
    </row>
    <row r="869">
      <c r="A869" s="52"/>
      <c r="C869" s="52"/>
      <c r="E869" s="52"/>
    </row>
    <row r="870">
      <c r="A870" s="52"/>
      <c r="C870" s="52"/>
      <c r="E870" s="52"/>
    </row>
    <row r="871">
      <c r="A871" s="52"/>
      <c r="C871" s="52"/>
      <c r="E871" s="52"/>
    </row>
    <row r="872">
      <c r="A872" s="52"/>
      <c r="C872" s="52"/>
      <c r="E872" s="52"/>
    </row>
    <row r="873">
      <c r="A873" s="52"/>
      <c r="C873" s="52"/>
      <c r="E873" s="52"/>
    </row>
    <row r="874">
      <c r="A874" s="52"/>
      <c r="C874" s="52"/>
      <c r="E874" s="52"/>
    </row>
    <row r="875">
      <c r="A875" s="52"/>
      <c r="C875" s="52"/>
      <c r="E875" s="52"/>
    </row>
    <row r="876">
      <c r="A876" s="52"/>
      <c r="C876" s="52"/>
      <c r="E876" s="52"/>
    </row>
    <row r="877">
      <c r="A877" s="52"/>
      <c r="C877" s="52"/>
      <c r="E877" s="52"/>
    </row>
    <row r="878">
      <c r="A878" s="52"/>
      <c r="C878" s="52"/>
      <c r="E878" s="52"/>
    </row>
    <row r="879">
      <c r="A879" s="52"/>
      <c r="C879" s="52"/>
      <c r="E879" s="52"/>
    </row>
    <row r="880">
      <c r="A880" s="52"/>
      <c r="C880" s="52"/>
      <c r="E880" s="52"/>
    </row>
    <row r="881">
      <c r="A881" s="52"/>
      <c r="C881" s="52"/>
      <c r="E881" s="52"/>
    </row>
    <row r="882">
      <c r="A882" s="52"/>
      <c r="C882" s="52"/>
      <c r="E882" s="52"/>
    </row>
    <row r="883">
      <c r="A883" s="52"/>
      <c r="C883" s="52"/>
      <c r="E883" s="52"/>
    </row>
    <row r="884">
      <c r="A884" s="52"/>
      <c r="C884" s="52"/>
      <c r="E884" s="52"/>
    </row>
    <row r="885">
      <c r="A885" s="52"/>
      <c r="C885" s="52"/>
      <c r="E885" s="52"/>
    </row>
    <row r="886">
      <c r="A886" s="52"/>
      <c r="C886" s="52"/>
      <c r="E886" s="52"/>
    </row>
    <row r="887">
      <c r="A887" s="52"/>
      <c r="C887" s="52"/>
      <c r="E887" s="52"/>
    </row>
    <row r="888">
      <c r="A888" s="52"/>
      <c r="C888" s="52"/>
      <c r="E888" s="52"/>
    </row>
    <row r="889">
      <c r="A889" s="52"/>
      <c r="C889" s="52"/>
      <c r="E889" s="52"/>
    </row>
    <row r="890">
      <c r="A890" s="52"/>
      <c r="C890" s="52"/>
      <c r="E890" s="52"/>
    </row>
    <row r="891">
      <c r="A891" s="52"/>
      <c r="C891" s="52"/>
      <c r="E891" s="52"/>
    </row>
    <row r="892">
      <c r="A892" s="52"/>
      <c r="C892" s="52"/>
      <c r="E892" s="52"/>
    </row>
    <row r="893">
      <c r="A893" s="52"/>
      <c r="C893" s="52"/>
      <c r="E893" s="52"/>
    </row>
    <row r="894">
      <c r="A894" s="52"/>
      <c r="C894" s="52"/>
      <c r="E894" s="52"/>
    </row>
    <row r="895">
      <c r="A895" s="52"/>
      <c r="C895" s="52"/>
      <c r="E895" s="52"/>
    </row>
    <row r="896">
      <c r="A896" s="52"/>
      <c r="C896" s="52"/>
      <c r="E896" s="52"/>
    </row>
    <row r="897">
      <c r="A897" s="52"/>
      <c r="C897" s="52"/>
      <c r="E897" s="52"/>
    </row>
    <row r="898">
      <c r="A898" s="52"/>
      <c r="C898" s="52"/>
      <c r="E898" s="52"/>
    </row>
    <row r="899">
      <c r="A899" s="52"/>
      <c r="C899" s="52"/>
      <c r="E899" s="52"/>
    </row>
    <row r="900">
      <c r="A900" s="52"/>
      <c r="C900" s="52"/>
      <c r="E900" s="52"/>
    </row>
    <row r="901">
      <c r="A901" s="52"/>
      <c r="C901" s="52"/>
      <c r="E901" s="52"/>
    </row>
    <row r="902">
      <c r="A902" s="52"/>
      <c r="C902" s="52"/>
      <c r="E902" s="52"/>
    </row>
    <row r="903">
      <c r="A903" s="52"/>
      <c r="C903" s="52"/>
      <c r="E903" s="52"/>
    </row>
    <row r="904">
      <c r="A904" s="52"/>
      <c r="C904" s="52"/>
      <c r="E904" s="52"/>
    </row>
    <row r="905">
      <c r="A905" s="52"/>
      <c r="C905" s="52"/>
      <c r="E905" s="52"/>
    </row>
    <row r="906">
      <c r="A906" s="52"/>
      <c r="C906" s="52"/>
      <c r="E906" s="52"/>
    </row>
    <row r="907">
      <c r="A907" s="52"/>
      <c r="C907" s="52"/>
      <c r="E907" s="52"/>
    </row>
    <row r="908">
      <c r="A908" s="52"/>
      <c r="C908" s="52"/>
      <c r="E908" s="52"/>
    </row>
    <row r="909">
      <c r="A909" s="52"/>
      <c r="C909" s="52"/>
      <c r="E909" s="52"/>
    </row>
    <row r="910">
      <c r="A910" s="52"/>
      <c r="C910" s="52"/>
      <c r="E910" s="52"/>
    </row>
    <row r="911">
      <c r="A911" s="52"/>
      <c r="C911" s="52"/>
      <c r="E911" s="52"/>
    </row>
    <row r="912">
      <c r="A912" s="52"/>
      <c r="C912" s="52"/>
      <c r="E912" s="52"/>
    </row>
    <row r="913">
      <c r="A913" s="52"/>
      <c r="C913" s="52"/>
      <c r="E913" s="52"/>
    </row>
    <row r="914">
      <c r="A914" s="52"/>
      <c r="C914" s="52"/>
      <c r="E914" s="52"/>
    </row>
    <row r="915">
      <c r="A915" s="52"/>
      <c r="C915" s="52"/>
      <c r="E915" s="52"/>
    </row>
    <row r="916">
      <c r="A916" s="52"/>
      <c r="C916" s="52"/>
      <c r="E916" s="52"/>
    </row>
    <row r="917">
      <c r="A917" s="52"/>
      <c r="C917" s="52"/>
      <c r="E917" s="52"/>
    </row>
    <row r="918">
      <c r="A918" s="52"/>
      <c r="C918" s="52"/>
      <c r="E918" s="52"/>
    </row>
    <row r="919">
      <c r="A919" s="52"/>
      <c r="C919" s="52"/>
      <c r="E919" s="52"/>
    </row>
    <row r="920">
      <c r="A920" s="52"/>
      <c r="C920" s="52"/>
      <c r="E920" s="52"/>
    </row>
    <row r="921">
      <c r="A921" s="52"/>
      <c r="C921" s="52"/>
      <c r="E921" s="52"/>
    </row>
    <row r="922">
      <c r="A922" s="52"/>
      <c r="C922" s="52"/>
      <c r="E922" s="52"/>
    </row>
    <row r="923">
      <c r="A923" s="52"/>
      <c r="C923" s="52"/>
      <c r="E923" s="52"/>
    </row>
    <row r="924">
      <c r="A924" s="52"/>
      <c r="C924" s="52"/>
      <c r="E924" s="52"/>
    </row>
    <row r="925">
      <c r="A925" s="52"/>
      <c r="C925" s="52"/>
      <c r="E925" s="52"/>
    </row>
    <row r="926">
      <c r="A926" s="52"/>
      <c r="C926" s="52"/>
      <c r="E926" s="52"/>
    </row>
    <row r="927">
      <c r="A927" s="52"/>
      <c r="C927" s="52"/>
      <c r="E927" s="52"/>
    </row>
    <row r="928">
      <c r="A928" s="52"/>
      <c r="C928" s="52"/>
      <c r="E928" s="52"/>
    </row>
    <row r="929">
      <c r="A929" s="52"/>
      <c r="C929" s="52"/>
      <c r="E929" s="52"/>
    </row>
    <row r="930">
      <c r="A930" s="52"/>
      <c r="C930" s="52"/>
      <c r="E930" s="52"/>
    </row>
    <row r="931">
      <c r="A931" s="52"/>
      <c r="C931" s="52"/>
      <c r="E931" s="52"/>
    </row>
    <row r="932">
      <c r="A932" s="52"/>
      <c r="C932" s="52"/>
      <c r="E932" s="52"/>
    </row>
    <row r="933">
      <c r="A933" s="52"/>
      <c r="C933" s="52"/>
      <c r="E933" s="52"/>
    </row>
    <row r="934">
      <c r="A934" s="52"/>
      <c r="C934" s="52"/>
      <c r="E934" s="52"/>
    </row>
    <row r="935">
      <c r="A935" s="52"/>
      <c r="C935" s="52"/>
      <c r="E935" s="52"/>
    </row>
    <row r="936">
      <c r="A936" s="52"/>
      <c r="C936" s="52"/>
      <c r="E936" s="52"/>
    </row>
    <row r="937">
      <c r="A937" s="52"/>
      <c r="C937" s="52"/>
      <c r="E937" s="52"/>
    </row>
    <row r="938">
      <c r="A938" s="52"/>
      <c r="C938" s="52"/>
      <c r="E938" s="52"/>
    </row>
    <row r="939">
      <c r="A939" s="52"/>
      <c r="C939" s="52"/>
      <c r="E939" s="52"/>
    </row>
    <row r="940">
      <c r="A940" s="52"/>
      <c r="C940" s="52"/>
      <c r="E940" s="52"/>
    </row>
    <row r="941">
      <c r="A941" s="52"/>
      <c r="C941" s="52"/>
      <c r="E941" s="52"/>
    </row>
    <row r="942">
      <c r="A942" s="52"/>
      <c r="C942" s="52"/>
      <c r="E942" s="52"/>
    </row>
    <row r="943">
      <c r="A943" s="52"/>
      <c r="C943" s="52"/>
      <c r="E943" s="52"/>
    </row>
    <row r="944">
      <c r="A944" s="52"/>
      <c r="C944" s="52"/>
      <c r="E944" s="52"/>
    </row>
    <row r="945">
      <c r="A945" s="52"/>
      <c r="C945" s="52"/>
      <c r="E945" s="52"/>
    </row>
    <row r="946">
      <c r="A946" s="52"/>
      <c r="C946" s="52"/>
      <c r="E946" s="52"/>
    </row>
    <row r="947">
      <c r="A947" s="52"/>
      <c r="C947" s="52"/>
      <c r="E947" s="52"/>
    </row>
    <row r="948">
      <c r="A948" s="52"/>
      <c r="C948" s="52"/>
      <c r="E948" s="52"/>
    </row>
    <row r="949">
      <c r="A949" s="52"/>
      <c r="C949" s="52"/>
      <c r="E949" s="52"/>
    </row>
    <row r="950">
      <c r="A950" s="52"/>
      <c r="C950" s="52"/>
      <c r="E950" s="52"/>
    </row>
    <row r="951">
      <c r="A951" s="52"/>
      <c r="C951" s="52"/>
      <c r="E951" s="52"/>
    </row>
    <row r="952">
      <c r="A952" s="52"/>
      <c r="C952" s="52"/>
      <c r="E952" s="52"/>
    </row>
    <row r="953">
      <c r="A953" s="52"/>
      <c r="C953" s="52"/>
      <c r="E953" s="52"/>
    </row>
    <row r="954">
      <c r="A954" s="52"/>
      <c r="C954" s="52"/>
      <c r="E954" s="52"/>
    </row>
    <row r="955">
      <c r="A955" s="52"/>
      <c r="C955" s="52"/>
      <c r="E955" s="52"/>
    </row>
    <row r="956">
      <c r="A956" s="52"/>
      <c r="C956" s="52"/>
      <c r="E956" s="52"/>
    </row>
    <row r="957">
      <c r="A957" s="52"/>
      <c r="C957" s="52"/>
      <c r="E957" s="52"/>
    </row>
    <row r="958">
      <c r="A958" s="52"/>
      <c r="C958" s="52"/>
      <c r="E958" s="52"/>
    </row>
    <row r="959">
      <c r="A959" s="52"/>
      <c r="C959" s="52"/>
      <c r="E959" s="52"/>
    </row>
    <row r="960">
      <c r="A960" s="52"/>
      <c r="C960" s="52"/>
      <c r="E960" s="52"/>
    </row>
    <row r="961">
      <c r="A961" s="52"/>
      <c r="C961" s="52"/>
      <c r="E961" s="52"/>
    </row>
    <row r="962">
      <c r="A962" s="52"/>
      <c r="C962" s="52"/>
      <c r="E962" s="52"/>
    </row>
    <row r="963">
      <c r="A963" s="52"/>
      <c r="C963" s="52"/>
      <c r="E963" s="52"/>
    </row>
    <row r="964">
      <c r="A964" s="52"/>
      <c r="C964" s="52"/>
      <c r="E964" s="52"/>
    </row>
    <row r="965">
      <c r="A965" s="52"/>
      <c r="C965" s="52"/>
      <c r="E965" s="52"/>
    </row>
    <row r="966">
      <c r="A966" s="52"/>
      <c r="C966" s="52"/>
      <c r="E966" s="52"/>
    </row>
    <row r="967">
      <c r="A967" s="52"/>
      <c r="C967" s="52"/>
      <c r="E967" s="52"/>
    </row>
    <row r="968">
      <c r="A968" s="52"/>
      <c r="C968" s="52"/>
      <c r="E968" s="52"/>
    </row>
    <row r="969">
      <c r="A969" s="52"/>
      <c r="C969" s="52"/>
      <c r="E969" s="52"/>
    </row>
    <row r="970">
      <c r="A970" s="52"/>
      <c r="C970" s="52"/>
      <c r="E970" s="52"/>
    </row>
    <row r="971">
      <c r="A971" s="52"/>
      <c r="C971" s="52"/>
      <c r="E971" s="52"/>
    </row>
    <row r="972">
      <c r="A972" s="52"/>
      <c r="C972" s="52"/>
      <c r="E972" s="52"/>
    </row>
    <row r="973">
      <c r="A973" s="52"/>
      <c r="C973" s="52"/>
      <c r="E973" s="52"/>
    </row>
    <row r="974">
      <c r="A974" s="52"/>
      <c r="C974" s="52"/>
      <c r="E974" s="52"/>
    </row>
    <row r="975">
      <c r="A975" s="52"/>
      <c r="C975" s="52"/>
      <c r="E975" s="52"/>
    </row>
    <row r="976">
      <c r="A976" s="52"/>
      <c r="C976" s="52"/>
      <c r="E976" s="52"/>
    </row>
    <row r="977">
      <c r="A977" s="52"/>
      <c r="C977" s="52"/>
      <c r="E977" s="52"/>
    </row>
    <row r="978">
      <c r="A978" s="52"/>
      <c r="C978" s="52"/>
      <c r="E978" s="52"/>
    </row>
    <row r="979">
      <c r="A979" s="52"/>
      <c r="C979" s="52"/>
      <c r="E979" s="52"/>
    </row>
    <row r="980">
      <c r="A980" s="52"/>
      <c r="C980" s="52"/>
      <c r="E980" s="52"/>
    </row>
    <row r="981">
      <c r="A981" s="52"/>
      <c r="C981" s="52"/>
      <c r="E981" s="52"/>
    </row>
    <row r="982">
      <c r="A982" s="52"/>
      <c r="C982" s="52"/>
      <c r="E982" s="52"/>
    </row>
    <row r="983">
      <c r="A983" s="52"/>
      <c r="C983" s="52"/>
      <c r="E983" s="52"/>
    </row>
    <row r="984">
      <c r="A984" s="52"/>
      <c r="C984" s="52"/>
      <c r="E984" s="52"/>
    </row>
    <row r="985">
      <c r="A985" s="52"/>
      <c r="C985" s="52"/>
      <c r="E985" s="52"/>
    </row>
    <row r="986">
      <c r="A986" s="52"/>
      <c r="C986" s="52"/>
      <c r="E986" s="52"/>
    </row>
    <row r="987">
      <c r="A987" s="52"/>
      <c r="C987" s="52"/>
      <c r="E987" s="52"/>
    </row>
    <row r="988">
      <c r="A988" s="52"/>
      <c r="C988" s="52"/>
      <c r="E988" s="52"/>
    </row>
    <row r="989">
      <c r="A989" s="52"/>
      <c r="C989" s="52"/>
      <c r="E989" s="52"/>
    </row>
    <row r="990">
      <c r="A990" s="52"/>
      <c r="C990" s="52"/>
      <c r="E990" s="52"/>
    </row>
    <row r="991">
      <c r="A991" s="52"/>
      <c r="C991" s="52"/>
      <c r="E991" s="52"/>
    </row>
    <row r="992">
      <c r="A992" s="52"/>
      <c r="C992" s="52"/>
      <c r="E992" s="52"/>
    </row>
    <row r="993">
      <c r="A993" s="52"/>
      <c r="C993" s="52"/>
      <c r="E993" s="52"/>
    </row>
    <row r="994">
      <c r="A994" s="52"/>
      <c r="C994" s="52"/>
      <c r="E994" s="52"/>
    </row>
    <row r="995">
      <c r="A995" s="52"/>
      <c r="C995" s="52"/>
      <c r="E995" s="52"/>
    </row>
    <row r="996">
      <c r="A996" s="52"/>
      <c r="C996" s="52"/>
      <c r="E996" s="52"/>
    </row>
    <row r="997">
      <c r="A997" s="52"/>
      <c r="C997" s="52"/>
      <c r="E997" s="52"/>
    </row>
    <row r="998">
      <c r="A998" s="52"/>
      <c r="C998" s="52"/>
      <c r="E998" s="52"/>
    </row>
    <row r="999">
      <c r="A999" s="52"/>
      <c r="C999" s="52"/>
      <c r="E999" s="52"/>
    </row>
    <row r="1000">
      <c r="A1000" s="52"/>
      <c r="C1000" s="52"/>
      <c r="E1000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63"/>
    <col customWidth="1" min="2" max="2" width="16.75"/>
    <col customWidth="1" min="3" max="3" width="21.75"/>
    <col customWidth="1" min="4" max="4" width="16.25"/>
    <col customWidth="1" min="5" max="5" width="25.13"/>
    <col customWidth="1" min="6" max="6" width="12.38"/>
    <col customWidth="1" min="7" max="7" width="57.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2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2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4"/>
      <c r="B3" s="31" t="s">
        <v>39</v>
      </c>
      <c r="C3" s="31" t="s">
        <v>44</v>
      </c>
      <c r="D3" s="31" t="s">
        <v>45</v>
      </c>
      <c r="E3" s="31" t="s">
        <v>42</v>
      </c>
      <c r="F3" s="31" t="s">
        <v>48</v>
      </c>
      <c r="G3" s="35" t="s">
        <v>50</v>
      </c>
      <c r="H3" s="36"/>
      <c r="I3" s="36"/>
      <c r="J3" s="36"/>
      <c r="K3" s="4"/>
      <c r="L3" s="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0"/>
      <c r="C4" s="42"/>
      <c r="D4" s="42"/>
      <c r="E4" s="42"/>
      <c r="F4" s="44" t="s">
        <v>70</v>
      </c>
      <c r="G4" s="46" t="s">
        <v>73</v>
      </c>
      <c r="H4" s="48" t="s">
        <v>78</v>
      </c>
      <c r="I4" s="48" t="s">
        <v>80</v>
      </c>
      <c r="J4" s="48" t="s">
        <v>81</v>
      </c>
      <c r="K4" s="4"/>
      <c r="L4" s="2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51"/>
      <c r="C5" s="42"/>
      <c r="D5" s="51"/>
      <c r="E5" s="51"/>
      <c r="F5" s="44">
        <v>1.0</v>
      </c>
      <c r="G5" s="53" t="s">
        <v>82</v>
      </c>
      <c r="H5" s="54"/>
      <c r="I5" s="55"/>
      <c r="J5" s="55"/>
      <c r="K5" s="4"/>
      <c r="L5" s="2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57" t="s">
        <v>83</v>
      </c>
      <c r="C6" s="58"/>
      <c r="D6" s="58"/>
      <c r="E6" s="59" t="s">
        <v>84</v>
      </c>
      <c r="F6" s="47" t="s">
        <v>85</v>
      </c>
      <c r="G6" s="61" t="s">
        <v>86</v>
      </c>
      <c r="H6" s="63"/>
      <c r="I6" s="63"/>
      <c r="J6" s="63"/>
      <c r="K6" s="4"/>
      <c r="L6" s="2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57" t="s">
        <v>89</v>
      </c>
      <c r="C7" s="58"/>
      <c r="D7" s="58"/>
      <c r="E7" s="59" t="s">
        <v>94</v>
      </c>
      <c r="F7" s="67"/>
      <c r="G7" s="68" t="s">
        <v>95</v>
      </c>
      <c r="H7" s="63"/>
      <c r="I7" s="63"/>
      <c r="J7" s="47">
        <v>1.0</v>
      </c>
      <c r="K7" s="4"/>
      <c r="L7" s="2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71" t="s">
        <v>98</v>
      </c>
      <c r="C8" s="58"/>
      <c r="D8" s="58"/>
      <c r="E8" s="58"/>
      <c r="F8" s="47" t="s">
        <v>100</v>
      </c>
      <c r="G8" s="61" t="s">
        <v>101</v>
      </c>
      <c r="H8" s="63"/>
      <c r="I8" s="63"/>
      <c r="J8" s="63"/>
      <c r="K8" s="4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57" t="s">
        <v>102</v>
      </c>
      <c r="C9" s="58"/>
      <c r="D9" s="58"/>
      <c r="E9" s="59" t="s">
        <v>103</v>
      </c>
      <c r="F9" s="47" t="s">
        <v>104</v>
      </c>
      <c r="G9" s="75" t="s">
        <v>105</v>
      </c>
      <c r="H9" s="63"/>
      <c r="I9" s="63"/>
      <c r="J9" s="63"/>
      <c r="K9" s="4"/>
      <c r="L9" s="21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57" t="s">
        <v>89</v>
      </c>
      <c r="C10" s="58"/>
      <c r="D10" s="58"/>
      <c r="E10" s="59" t="s">
        <v>113</v>
      </c>
      <c r="F10" s="79" t="s">
        <v>114</v>
      </c>
      <c r="G10" s="68" t="s">
        <v>115</v>
      </c>
      <c r="H10" s="47">
        <v>0.5</v>
      </c>
      <c r="I10" s="47">
        <v>1.0</v>
      </c>
      <c r="J10" s="63"/>
      <c r="K10" s="4"/>
      <c r="L10" s="2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57" t="s">
        <v>119</v>
      </c>
      <c r="C11" s="59"/>
      <c r="D11" s="59"/>
      <c r="E11" s="59"/>
      <c r="F11" s="81"/>
      <c r="G11" s="82" t="s">
        <v>122</v>
      </c>
      <c r="H11" s="63"/>
      <c r="I11" s="63"/>
      <c r="J11" s="63"/>
      <c r="K11" s="4"/>
      <c r="L11" s="8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57" t="s">
        <v>89</v>
      </c>
      <c r="C12" s="59" t="s">
        <v>126</v>
      </c>
      <c r="D12" s="59" t="s">
        <v>127</v>
      </c>
      <c r="E12" s="59" t="s">
        <v>128</v>
      </c>
      <c r="F12" s="81" t="s">
        <v>131</v>
      </c>
      <c r="G12" s="86" t="s">
        <v>23</v>
      </c>
      <c r="H12" s="63"/>
      <c r="I12" s="63"/>
      <c r="J12" s="63"/>
      <c r="K12" s="4"/>
      <c r="L12" s="8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57" t="s">
        <v>89</v>
      </c>
      <c r="C13" s="58"/>
      <c r="D13" s="58"/>
      <c r="E13" s="59" t="s">
        <v>113</v>
      </c>
      <c r="F13" s="47" t="s">
        <v>141</v>
      </c>
      <c r="G13" s="68" t="s">
        <v>142</v>
      </c>
      <c r="H13" s="63"/>
      <c r="I13" s="47">
        <v>1.0</v>
      </c>
      <c r="J13" s="63"/>
      <c r="K13" s="4"/>
      <c r="L13" s="8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51"/>
      <c r="C14" s="42"/>
      <c r="D14" s="51"/>
      <c r="E14" s="51"/>
      <c r="F14" s="44">
        <v>2.0</v>
      </c>
      <c r="G14" s="53" t="s">
        <v>147</v>
      </c>
      <c r="H14" s="54"/>
      <c r="I14" s="54"/>
      <c r="J14" s="54"/>
      <c r="K14" s="4"/>
      <c r="L14" s="2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0"/>
      <c r="B15" s="57" t="s">
        <v>153</v>
      </c>
      <c r="C15" s="92"/>
      <c r="D15" s="92"/>
      <c r="E15" s="59"/>
      <c r="F15" s="93"/>
      <c r="G15" s="94" t="s">
        <v>157</v>
      </c>
      <c r="H15" s="93"/>
      <c r="I15" s="93"/>
      <c r="J15" s="93"/>
      <c r="K15" s="90"/>
      <c r="L15" s="83" t="s">
        <v>158</v>
      </c>
      <c r="M15" s="69">
        <v>70000.0</v>
      </c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57" t="s">
        <v>89</v>
      </c>
      <c r="C16" s="92"/>
      <c r="D16" s="92"/>
      <c r="E16" s="59" t="s">
        <v>113</v>
      </c>
      <c r="F16" s="81" t="s">
        <v>163</v>
      </c>
      <c r="G16" s="68" t="s">
        <v>166</v>
      </c>
      <c r="H16" s="47">
        <v>1.0</v>
      </c>
      <c r="I16" s="47">
        <v>1.0</v>
      </c>
      <c r="J16" s="93"/>
      <c r="K16" s="90"/>
      <c r="L16" s="83" t="s">
        <v>167</v>
      </c>
      <c r="M16" s="69">
        <v>530000.0</v>
      </c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57" t="s">
        <v>168</v>
      </c>
      <c r="C17" s="92"/>
      <c r="D17" s="59" t="s">
        <v>169</v>
      </c>
      <c r="E17" s="59" t="s">
        <v>170</v>
      </c>
      <c r="F17" s="49" t="s">
        <v>171</v>
      </c>
      <c r="G17" s="86" t="s">
        <v>173</v>
      </c>
      <c r="H17" s="93"/>
      <c r="I17" s="93"/>
      <c r="J17" s="93"/>
      <c r="K17" s="90"/>
      <c r="L17" s="83" t="s">
        <v>177</v>
      </c>
      <c r="M17" s="4">
        <f>156*3200</f>
        <v>499200</v>
      </c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5"/>
      <c r="B18" s="57" t="s">
        <v>89</v>
      </c>
      <c r="C18" s="92"/>
      <c r="D18" s="92"/>
      <c r="E18" s="59" t="s">
        <v>113</v>
      </c>
      <c r="F18" s="49" t="s">
        <v>184</v>
      </c>
      <c r="G18" s="68" t="s">
        <v>185</v>
      </c>
      <c r="H18" s="47"/>
      <c r="I18" s="47">
        <v>1.0</v>
      </c>
      <c r="J18" s="93"/>
      <c r="K18" s="90"/>
      <c r="L18" s="96" t="s">
        <v>188</v>
      </c>
      <c r="M18" s="64" t="s">
        <v>189</v>
      </c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57" t="s">
        <v>153</v>
      </c>
      <c r="C19" s="92"/>
      <c r="D19" s="92"/>
      <c r="E19" s="59"/>
      <c r="F19" s="49"/>
      <c r="G19" s="94" t="s">
        <v>192</v>
      </c>
      <c r="H19" s="93"/>
      <c r="I19" s="93"/>
      <c r="J19" s="93"/>
      <c r="K19" s="90"/>
      <c r="L19" s="96" t="s">
        <v>197</v>
      </c>
      <c r="M19" s="97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98" t="s">
        <v>201</v>
      </c>
      <c r="C20" s="99" t="s">
        <v>203</v>
      </c>
      <c r="D20" s="99" t="s">
        <v>207</v>
      </c>
      <c r="E20" s="99" t="s">
        <v>128</v>
      </c>
      <c r="F20" s="49" t="s">
        <v>210</v>
      </c>
      <c r="G20" s="86" t="s">
        <v>9</v>
      </c>
      <c r="H20" s="93"/>
      <c r="I20" s="93"/>
      <c r="J20" s="93"/>
      <c r="K20" s="90"/>
      <c r="L20" s="21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4"/>
      <c r="B21" s="100"/>
      <c r="C21" s="100"/>
      <c r="D21" s="100"/>
      <c r="E21" s="100"/>
      <c r="F21" s="47" t="s">
        <v>216</v>
      </c>
      <c r="G21" s="86" t="s">
        <v>16</v>
      </c>
      <c r="H21" s="63"/>
      <c r="I21" s="63"/>
      <c r="J21" s="63"/>
      <c r="K21" s="4"/>
      <c r="L21" s="2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00"/>
      <c r="C22" s="100"/>
      <c r="D22" s="100"/>
      <c r="E22" s="100"/>
      <c r="F22" s="47" t="s">
        <v>219</v>
      </c>
      <c r="G22" s="86" t="s">
        <v>220</v>
      </c>
      <c r="H22" s="63"/>
      <c r="I22" s="63"/>
      <c r="J22" s="63"/>
      <c r="K22" s="4"/>
      <c r="L22" s="2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03"/>
      <c r="C23" s="103"/>
      <c r="D23" s="103"/>
      <c r="E23" s="103"/>
      <c r="F23" s="47" t="s">
        <v>224</v>
      </c>
      <c r="G23" s="86" t="s">
        <v>19</v>
      </c>
      <c r="H23" s="63"/>
      <c r="I23" s="63"/>
      <c r="J23" s="63"/>
      <c r="K23" s="4"/>
      <c r="L23" s="2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57" t="s">
        <v>89</v>
      </c>
      <c r="C24" s="58"/>
      <c r="D24" s="58"/>
      <c r="E24" s="59" t="s">
        <v>113</v>
      </c>
      <c r="F24" s="67"/>
      <c r="G24" s="68" t="s">
        <v>226</v>
      </c>
      <c r="H24" s="63"/>
      <c r="I24" s="47">
        <v>1.0</v>
      </c>
      <c r="J24" s="63"/>
      <c r="K24" s="4"/>
      <c r="L24" s="2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71"/>
      <c r="C25" s="104"/>
      <c r="D25" s="104"/>
      <c r="E25" s="104"/>
      <c r="F25" s="105"/>
      <c r="G25" s="94" t="s">
        <v>228</v>
      </c>
      <c r="H25" s="63"/>
      <c r="I25" s="63"/>
      <c r="J25" s="63"/>
      <c r="K25" s="4"/>
      <c r="L25" s="2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1"/>
      <c r="C26" s="42"/>
      <c r="D26" s="51"/>
      <c r="E26" s="51"/>
      <c r="F26" s="53">
        <v>3.0</v>
      </c>
      <c r="G26" s="53" t="s">
        <v>230</v>
      </c>
      <c r="H26" s="106"/>
      <c r="I26" s="106"/>
      <c r="J26" s="106"/>
      <c r="K26" s="4"/>
      <c r="L26" s="2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7"/>
      <c r="B27" s="51"/>
      <c r="C27" s="42"/>
      <c r="D27" s="51"/>
      <c r="E27" s="51"/>
      <c r="F27" s="53">
        <v>4.0</v>
      </c>
      <c r="G27" s="53" t="s">
        <v>233</v>
      </c>
      <c r="H27" s="106"/>
      <c r="I27" s="106"/>
      <c r="J27" s="106"/>
      <c r="K27" s="97"/>
      <c r="L27" s="10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69"/>
      <c r="B28" s="42"/>
      <c r="C28" s="42"/>
      <c r="D28" s="42"/>
      <c r="E28" s="42"/>
      <c r="F28" s="53">
        <v>5.0</v>
      </c>
      <c r="G28" s="53" t="s">
        <v>236</v>
      </c>
      <c r="H28" s="54"/>
      <c r="I28" s="54"/>
      <c r="J28" s="54"/>
      <c r="K28" s="4"/>
      <c r="L28" s="2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7"/>
      <c r="B29" s="71"/>
      <c r="C29" s="108"/>
      <c r="D29" s="108"/>
      <c r="E29" s="108"/>
      <c r="F29" s="81"/>
      <c r="G29" s="82" t="s">
        <v>238</v>
      </c>
      <c r="H29" s="109"/>
      <c r="I29" s="109"/>
      <c r="J29" s="109"/>
      <c r="K29" s="97"/>
      <c r="L29" s="10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57" t="s">
        <v>89</v>
      </c>
      <c r="C30" s="108"/>
      <c r="D30" s="108"/>
      <c r="E30" s="110" t="s">
        <v>240</v>
      </c>
      <c r="F30" s="81"/>
      <c r="G30" s="68" t="s">
        <v>115</v>
      </c>
      <c r="H30" s="49">
        <v>0.25</v>
      </c>
      <c r="I30" s="49">
        <v>1.0</v>
      </c>
      <c r="J30" s="109"/>
      <c r="K30" s="97"/>
      <c r="L30" s="10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35.25" customHeight="1">
      <c r="A31" s="97"/>
      <c r="B31" s="57" t="s">
        <v>89</v>
      </c>
      <c r="C31" s="110" t="s">
        <v>241</v>
      </c>
      <c r="D31" s="110" t="s">
        <v>242</v>
      </c>
      <c r="E31" s="110" t="s">
        <v>243</v>
      </c>
      <c r="F31" s="81" t="s">
        <v>244</v>
      </c>
      <c r="G31" s="111" t="s">
        <v>245</v>
      </c>
      <c r="H31" s="109"/>
      <c r="I31" s="109"/>
      <c r="J31" s="109"/>
      <c r="K31" s="97"/>
      <c r="L31" s="10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69"/>
      <c r="B32" s="57" t="s">
        <v>89</v>
      </c>
      <c r="C32" s="58"/>
      <c r="D32" s="59"/>
      <c r="E32" s="110" t="s">
        <v>240</v>
      </c>
      <c r="F32" s="79"/>
      <c r="G32" s="68" t="s">
        <v>248</v>
      </c>
      <c r="H32" s="49">
        <v>0.25</v>
      </c>
      <c r="I32" s="47">
        <v>1.0</v>
      </c>
      <c r="J32" s="63"/>
      <c r="K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7"/>
      <c r="B33" s="57" t="s">
        <v>89</v>
      </c>
      <c r="C33" s="110"/>
      <c r="D33" s="110"/>
      <c r="E33" s="110" t="s">
        <v>240</v>
      </c>
      <c r="F33" s="81"/>
      <c r="G33" s="68" t="s">
        <v>115</v>
      </c>
      <c r="H33" s="49">
        <v>0.25</v>
      </c>
      <c r="I33" s="49">
        <v>1.0</v>
      </c>
      <c r="J33" s="109"/>
      <c r="K33" s="97"/>
      <c r="L33" s="10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57" t="s">
        <v>89</v>
      </c>
      <c r="C34" s="110" t="s">
        <v>251</v>
      </c>
      <c r="D34" s="110" t="s">
        <v>252</v>
      </c>
      <c r="E34" s="110" t="s">
        <v>253</v>
      </c>
      <c r="F34" s="81" t="s">
        <v>254</v>
      </c>
      <c r="G34" s="86" t="s">
        <v>255</v>
      </c>
      <c r="H34" s="109"/>
      <c r="I34" s="109"/>
      <c r="J34" s="109"/>
      <c r="K34" s="97"/>
      <c r="L34" s="10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0"/>
      <c r="B35" s="57" t="s">
        <v>89</v>
      </c>
      <c r="C35" s="110" t="s">
        <v>251</v>
      </c>
      <c r="D35" s="110" t="s">
        <v>252</v>
      </c>
      <c r="E35" s="110"/>
      <c r="F35" s="81" t="s">
        <v>257</v>
      </c>
      <c r="G35" s="86" t="s">
        <v>26</v>
      </c>
      <c r="H35" s="47"/>
      <c r="I35" s="47"/>
      <c r="J35" s="93"/>
      <c r="K35" s="90"/>
      <c r="L35" s="21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90"/>
      <c r="B36" s="57" t="s">
        <v>89</v>
      </c>
      <c r="C36" s="92"/>
      <c r="D36" s="92"/>
      <c r="E36" s="110" t="s">
        <v>240</v>
      </c>
      <c r="F36" s="93"/>
      <c r="G36" s="68" t="s">
        <v>248</v>
      </c>
      <c r="H36" s="47"/>
      <c r="I36" s="47">
        <v>1.0</v>
      </c>
      <c r="J36" s="93"/>
      <c r="K36" s="90"/>
      <c r="L36" s="21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97"/>
      <c r="B37" s="71"/>
      <c r="C37" s="108"/>
      <c r="D37" s="110"/>
      <c r="E37" s="110"/>
      <c r="F37" s="81"/>
      <c r="G37" s="82" t="s">
        <v>259</v>
      </c>
      <c r="H37" s="109"/>
      <c r="I37" s="109"/>
      <c r="J37" s="109"/>
      <c r="K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0"/>
      <c r="B38" s="71"/>
      <c r="C38" s="92"/>
      <c r="D38" s="92"/>
      <c r="E38" s="92"/>
      <c r="F38" s="93"/>
      <c r="G38" s="113" t="s">
        <v>263</v>
      </c>
      <c r="H38" s="93"/>
      <c r="I38" s="93"/>
      <c r="J38" s="93"/>
      <c r="K38" s="90"/>
      <c r="L38" s="21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4"/>
      <c r="B39" s="42"/>
      <c r="C39" s="42"/>
      <c r="D39" s="42"/>
      <c r="E39" s="42"/>
      <c r="F39" s="53">
        <v>6.0</v>
      </c>
      <c r="G39" s="53" t="s">
        <v>264</v>
      </c>
      <c r="H39" s="54"/>
      <c r="I39" s="54"/>
      <c r="J39" s="54"/>
      <c r="K39" s="4"/>
      <c r="L39" s="2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71"/>
      <c r="C40" s="58"/>
      <c r="D40" s="58"/>
      <c r="E40" s="58"/>
      <c r="F40" s="47"/>
      <c r="G40" s="61" t="s">
        <v>238</v>
      </c>
      <c r="H40" s="67"/>
      <c r="I40" s="67"/>
      <c r="J40" s="67"/>
      <c r="K40" s="4"/>
      <c r="L40" s="2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57" t="s">
        <v>267</v>
      </c>
      <c r="C41" s="58"/>
      <c r="D41" s="59" t="s">
        <v>137</v>
      </c>
      <c r="E41" s="59" t="s">
        <v>269</v>
      </c>
      <c r="F41" s="47" t="s">
        <v>163</v>
      </c>
      <c r="G41" s="117" t="s">
        <v>270</v>
      </c>
      <c r="H41" s="67"/>
      <c r="I41" s="67"/>
      <c r="J41" s="47">
        <v>1.0</v>
      </c>
      <c r="K41" s="4"/>
      <c r="L41" s="2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57" t="s">
        <v>271</v>
      </c>
      <c r="C42" s="58"/>
      <c r="D42" s="58"/>
      <c r="E42" s="59" t="s">
        <v>272</v>
      </c>
      <c r="F42" s="47" t="s">
        <v>276</v>
      </c>
      <c r="G42" s="47" t="s">
        <v>277</v>
      </c>
      <c r="H42" s="67"/>
      <c r="I42" s="67"/>
      <c r="J42" s="67"/>
      <c r="K42" s="4"/>
      <c r="L42" s="2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69"/>
      <c r="F43" s="69"/>
      <c r="G43" s="69"/>
      <c r="H43" s="4">
        <f t="shared" ref="H43:J43" si="1">SUM(H5:H42)</f>
        <v>2.25</v>
      </c>
      <c r="I43" s="4">
        <f t="shared" si="1"/>
        <v>9</v>
      </c>
      <c r="J43" s="4">
        <f t="shared" si="1"/>
        <v>2</v>
      </c>
      <c r="K43" s="4"/>
      <c r="L43" s="2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69"/>
      <c r="F44" s="69"/>
      <c r="G44" s="69" t="s">
        <v>283</v>
      </c>
      <c r="H44" s="69">
        <v>0.75</v>
      </c>
      <c r="I44" s="69">
        <v>4.0</v>
      </c>
      <c r="J44" s="4"/>
      <c r="K44" s="4"/>
      <c r="L44" s="2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69"/>
      <c r="F45" s="69"/>
      <c r="G45" s="120" t="s">
        <v>287</v>
      </c>
      <c r="H45" s="121">
        <f t="shared" ref="H45:I45" si="2">H43-H44</f>
        <v>1.5</v>
      </c>
      <c r="I45" s="121">
        <f t="shared" si="2"/>
        <v>5</v>
      </c>
      <c r="J45" s="4"/>
      <c r="K45" s="4"/>
      <c r="L45" s="2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69"/>
      <c r="F46" s="69"/>
      <c r="G46" s="122" t="s">
        <v>291</v>
      </c>
      <c r="H46" s="122">
        <v>1.5</v>
      </c>
      <c r="I46" s="122">
        <v>5.0</v>
      </c>
      <c r="J46" s="123"/>
      <c r="K46" s="4"/>
      <c r="L46" s="2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69"/>
      <c r="F47" s="69"/>
      <c r="G47" s="69"/>
      <c r="H47" s="4"/>
      <c r="I47" s="4"/>
      <c r="J47" s="4"/>
      <c r="K47" s="4"/>
      <c r="L47" s="2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69"/>
      <c r="F48" s="69"/>
      <c r="G48" s="69"/>
      <c r="H48" s="4"/>
      <c r="I48" s="4"/>
      <c r="J48" s="4"/>
      <c r="K48" s="4"/>
      <c r="L48" s="2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69"/>
      <c r="F49" s="69"/>
      <c r="G49" s="69"/>
      <c r="H49" s="4"/>
      <c r="I49" s="4"/>
      <c r="J49" s="4"/>
      <c r="K49" s="4"/>
      <c r="L49" s="2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69"/>
      <c r="F50" s="69"/>
      <c r="G50" s="69"/>
      <c r="H50" s="4"/>
      <c r="I50" s="4"/>
      <c r="J50" s="4"/>
      <c r="K50" s="4"/>
      <c r="L50" s="2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69"/>
      <c r="F51" s="69"/>
      <c r="G51" s="69"/>
      <c r="H51" s="4"/>
      <c r="I51" s="4"/>
      <c r="J51" s="4"/>
      <c r="K51" s="4"/>
      <c r="L51" s="2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69"/>
      <c r="F52" s="69"/>
      <c r="G52" s="69"/>
      <c r="H52" s="4"/>
      <c r="I52" s="4"/>
      <c r="J52" s="4"/>
      <c r="K52" s="4"/>
      <c r="L52" s="2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</sheetData>
  <mergeCells count="4">
    <mergeCell ref="B20:B23"/>
    <mergeCell ref="C20:C23"/>
    <mergeCell ref="D20:D23"/>
    <mergeCell ref="E20:E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3" max="3" width="14.13"/>
    <col customWidth="1" min="4" max="4" width="15.0"/>
    <col customWidth="1" min="5" max="5" width="17.75"/>
    <col customWidth="1" min="6" max="6" width="38.88"/>
    <col customWidth="1" min="7" max="7" width="17.75"/>
    <col customWidth="1" min="8" max="8" width="17.63"/>
    <col customWidth="1" min="9" max="9" width="16.5"/>
    <col customWidth="1" min="10" max="10" width="2.88"/>
    <col customWidth="1" min="14" max="14" width="1.63"/>
    <col customWidth="1" min="18" max="18" width="24.88"/>
  </cols>
  <sheetData>
    <row r="1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</row>
    <row r="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</row>
    <row r="3">
      <c r="A3" s="132"/>
      <c r="B3" s="133" t="s">
        <v>33</v>
      </c>
      <c r="C3" s="134" t="s">
        <v>34</v>
      </c>
      <c r="D3" s="133" t="s">
        <v>36</v>
      </c>
      <c r="E3" s="134" t="s">
        <v>38</v>
      </c>
      <c r="F3" s="135" t="s">
        <v>40</v>
      </c>
      <c r="G3" s="136" t="s">
        <v>42</v>
      </c>
      <c r="H3" s="136" t="s">
        <v>46</v>
      </c>
      <c r="I3" s="134" t="s">
        <v>47</v>
      </c>
      <c r="K3" s="137" t="s">
        <v>52</v>
      </c>
      <c r="L3" s="135" t="s">
        <v>53</v>
      </c>
      <c r="M3" s="135" t="s">
        <v>55</v>
      </c>
      <c r="N3" s="132"/>
      <c r="O3" s="138" t="s">
        <v>56</v>
      </c>
      <c r="P3" s="139" t="s">
        <v>58</v>
      </c>
      <c r="Q3" s="139" t="s">
        <v>59</v>
      </c>
      <c r="R3" s="139" t="s">
        <v>61</v>
      </c>
      <c r="S3" s="139" t="s">
        <v>62</v>
      </c>
      <c r="T3" s="139" t="s">
        <v>63</v>
      </c>
      <c r="U3" s="132"/>
      <c r="V3" s="132"/>
      <c r="W3" s="132"/>
      <c r="X3" s="132"/>
      <c r="Y3" s="132"/>
      <c r="Z3" s="132"/>
      <c r="AA3" s="132"/>
      <c r="AB3" s="132"/>
      <c r="AC3" s="132"/>
      <c r="AD3" s="132"/>
    </row>
    <row r="4">
      <c r="A4" s="140"/>
      <c r="B4" s="141" t="s">
        <v>66</v>
      </c>
      <c r="C4" s="142"/>
      <c r="D4" s="143" t="s">
        <v>300</v>
      </c>
      <c r="E4" s="144" t="s">
        <v>75</v>
      </c>
      <c r="F4" s="145" t="s">
        <v>301</v>
      </c>
      <c r="G4" s="145" t="s">
        <v>302</v>
      </c>
      <c r="H4" s="145" t="s">
        <v>303</v>
      </c>
      <c r="I4" s="145">
        <v>2921000.0</v>
      </c>
      <c r="J4" s="140"/>
      <c r="K4" s="146">
        <v>2515760.0</v>
      </c>
      <c r="L4" s="146">
        <v>0.0</v>
      </c>
      <c r="M4" s="147">
        <f>K4-L4</f>
        <v>2515760</v>
      </c>
      <c r="N4" s="140"/>
      <c r="O4" s="141" t="s">
        <v>272</v>
      </c>
      <c r="P4" s="148">
        <v>46219.0</v>
      </c>
      <c r="Q4" s="149">
        <v>2515760.0</v>
      </c>
      <c r="R4" s="150" t="s">
        <v>305</v>
      </c>
      <c r="S4" s="150" t="s">
        <v>306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</row>
    <row r="5">
      <c r="A5" s="129"/>
      <c r="B5" s="129"/>
      <c r="C5" s="129"/>
      <c r="D5" s="151"/>
      <c r="E5" s="151"/>
      <c r="F5" s="145" t="s">
        <v>307</v>
      </c>
      <c r="G5" s="145" t="s">
        <v>302</v>
      </c>
      <c r="H5" s="145" t="s">
        <v>309</v>
      </c>
      <c r="I5" s="152">
        <v>200000.0</v>
      </c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</row>
    <row r="6">
      <c r="A6" s="129"/>
      <c r="B6" s="129"/>
      <c r="C6" s="129"/>
      <c r="D6" s="153"/>
      <c r="E6" s="153"/>
      <c r="H6" s="154" t="s">
        <v>310</v>
      </c>
      <c r="I6" s="155">
        <f>I4+I5</f>
        <v>3121000</v>
      </c>
      <c r="J6" s="129"/>
      <c r="K6" s="156">
        <f>K4</f>
        <v>2515760</v>
      </c>
      <c r="L6" s="157" t="s">
        <v>312</v>
      </c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</row>
    <row r="7">
      <c r="A7" s="129"/>
      <c r="B7" s="129"/>
      <c r="C7" s="129"/>
      <c r="D7" s="129"/>
      <c r="E7" s="129"/>
      <c r="F7" s="129"/>
      <c r="G7" s="158" t="s">
        <v>313</v>
      </c>
      <c r="H7" s="129"/>
      <c r="I7" s="129"/>
      <c r="J7" s="129"/>
      <c r="K7" s="159">
        <f>I6</f>
        <v>3121000</v>
      </c>
      <c r="L7" s="160" t="s">
        <v>315</v>
      </c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</row>
    <row r="8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61">
        <f>K7-K6</f>
        <v>605240</v>
      </c>
      <c r="L8" s="162" t="s">
        <v>317</v>
      </c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</row>
    <row r="9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</row>
    <row r="10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</row>
    <row r="1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</row>
    <row r="12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</row>
    <row r="13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</row>
    <row r="2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</row>
    <row r="22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</row>
    <row r="23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</row>
    <row r="24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</row>
    <row r="25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</row>
    <row r="26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</row>
    <row r="27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</row>
    <row r="29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</row>
    <row r="30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</row>
    <row r="3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</row>
    <row r="32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</row>
    <row r="3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</row>
    <row r="35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</row>
    <row r="36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</row>
    <row r="37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</row>
    <row r="38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</row>
    <row r="39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</row>
    <row r="42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</row>
    <row r="4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</row>
    <row r="44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</row>
    <row r="45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</row>
    <row r="46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</row>
    <row r="49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</row>
    <row r="5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</row>
    <row r="54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</row>
    <row r="58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</row>
    <row r="59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</row>
    <row r="6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</row>
    <row r="6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</row>
    <row r="6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</row>
    <row r="63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</row>
    <row r="64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</row>
    <row r="6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</row>
    <row r="66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</row>
    <row r="68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</row>
    <row r="69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</row>
    <row r="70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</row>
    <row r="7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</row>
    <row r="7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</row>
    <row r="73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</row>
    <row r="74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</row>
    <row r="75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</row>
    <row r="76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</row>
    <row r="77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</row>
    <row r="78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</row>
    <row r="7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</row>
    <row r="80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</row>
    <row r="8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</row>
    <row r="83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</row>
    <row r="997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</row>
    <row r="998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</row>
    <row r="999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</row>
    <row r="1000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88"/>
    <col customWidth="1" min="6" max="6" width="11.88"/>
    <col customWidth="1" min="7" max="7" width="32.25"/>
  </cols>
  <sheetData>
    <row r="1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20.25" customHeight="1">
      <c r="A4" s="166"/>
      <c r="B4" s="166"/>
      <c r="C4" s="166"/>
      <c r="D4" s="166"/>
      <c r="E4" s="167" t="s">
        <v>342</v>
      </c>
      <c r="F4" s="167" t="s">
        <v>344</v>
      </c>
      <c r="G4" s="167" t="s">
        <v>313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22.5" customHeight="1">
      <c r="A5" s="129"/>
      <c r="B5" s="129"/>
      <c r="C5" s="129"/>
      <c r="D5" s="158" t="s">
        <v>346</v>
      </c>
      <c r="E5" s="158" t="s">
        <v>347</v>
      </c>
      <c r="F5" s="168">
        <v>2036.0</v>
      </c>
      <c r="G5" s="169">
        <f>'RVA337-1-COSTEO PAQUETE'!L78</f>
        <v>6515200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ht="24.0" customHeight="1">
      <c r="A6" s="129"/>
      <c r="B6" s="129"/>
      <c r="C6" s="129"/>
      <c r="D6" s="158" t="s">
        <v>346</v>
      </c>
      <c r="E6" s="158" t="s">
        <v>353</v>
      </c>
      <c r="F6" s="168">
        <v>975.0</v>
      </c>
      <c r="G6" s="169">
        <v>3121000.0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35.25" customHeight="1">
      <c r="A7" s="129"/>
      <c r="B7" s="129"/>
      <c r="C7" s="129"/>
      <c r="D7" s="129"/>
      <c r="E7" s="170" t="s">
        <v>354</v>
      </c>
      <c r="F7" s="171">
        <f t="shared" ref="F7:G7" si="1">SUM(F5:F6)</f>
        <v>3011</v>
      </c>
      <c r="G7" s="171">
        <f t="shared" si="1"/>
        <v>9636200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>
      <c r="A8" s="129"/>
      <c r="B8" s="129"/>
      <c r="C8" s="129"/>
      <c r="D8" s="129"/>
      <c r="E8" s="129"/>
      <c r="F8" s="158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>
      <c r="A10" s="129"/>
      <c r="B10" s="129"/>
      <c r="C10" s="129"/>
      <c r="D10" s="166"/>
      <c r="E10" s="167" t="s">
        <v>342</v>
      </c>
      <c r="F10" s="167" t="s">
        <v>344</v>
      </c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>
      <c r="A11" s="129"/>
      <c r="B11" s="129"/>
      <c r="C11" s="129"/>
      <c r="D11" s="158" t="s">
        <v>346</v>
      </c>
      <c r="E11" s="158" t="s">
        <v>347</v>
      </c>
      <c r="F11" s="168">
        <v>2036.0</v>
      </c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>
      <c r="A12" s="129"/>
      <c r="B12" s="129"/>
      <c r="C12" s="129"/>
      <c r="D12" s="158" t="s">
        <v>346</v>
      </c>
      <c r="E12" s="158" t="s">
        <v>353</v>
      </c>
      <c r="F12" s="168">
        <v>975.0</v>
      </c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>
      <c r="A13" s="129"/>
      <c r="B13" s="129"/>
      <c r="C13" s="129"/>
      <c r="D13" s="129"/>
      <c r="E13" s="158" t="s">
        <v>358</v>
      </c>
      <c r="F13" s="168">
        <v>60.0</v>
      </c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>
      <c r="A14" s="129"/>
      <c r="B14" s="129"/>
      <c r="C14" s="129"/>
      <c r="D14" s="129"/>
      <c r="E14" s="182" t="s">
        <v>359</v>
      </c>
      <c r="F14" s="184">
        <f>SUM(F11:F13)</f>
        <v>3071</v>
      </c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63"/>
    <col customWidth="1" min="2" max="2" width="1.38"/>
    <col customWidth="1" min="3" max="3" width="72.38"/>
    <col customWidth="1" min="4" max="4" width="1.38"/>
    <col customWidth="1" min="5" max="5" width="68.13"/>
    <col customWidth="1" min="6" max="6" width="1.5"/>
    <col customWidth="1" min="7" max="7" width="75.38"/>
  </cols>
  <sheetData>
    <row r="1">
      <c r="A1" s="192" t="s">
        <v>364</v>
      </c>
      <c r="B1" s="193"/>
      <c r="C1" s="192" t="s">
        <v>365</v>
      </c>
      <c r="D1" s="193"/>
      <c r="E1" s="194" t="s">
        <v>366</v>
      </c>
      <c r="F1" s="193"/>
      <c r="G1" s="194" t="s">
        <v>366</v>
      </c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>
      <c r="A2" s="195"/>
      <c r="B2" s="193"/>
      <c r="C2" s="195"/>
      <c r="D2" s="193"/>
      <c r="E2" s="195"/>
      <c r="F2" s="193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>
      <c r="A3" s="195"/>
      <c r="B3" s="193"/>
      <c r="C3" s="195"/>
      <c r="D3" s="193"/>
      <c r="E3" s="195"/>
      <c r="F3" s="193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>
      <c r="A4" s="195"/>
      <c r="B4" s="193"/>
      <c r="C4" s="195"/>
      <c r="D4" s="193"/>
      <c r="E4" s="195"/>
      <c r="F4" s="193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>
      <c r="A5" s="195"/>
      <c r="B5" s="193"/>
      <c r="C5" s="195"/>
      <c r="D5" s="193"/>
      <c r="E5" s="195"/>
      <c r="F5" s="193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>
      <c r="A6" s="195"/>
      <c r="B6" s="193"/>
      <c r="C6" s="195"/>
      <c r="D6" s="193"/>
      <c r="E6" s="195"/>
      <c r="F6" s="193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>
      <c r="A7" s="195"/>
      <c r="B7" s="193"/>
      <c r="C7" s="195"/>
      <c r="D7" s="193"/>
      <c r="E7" s="195"/>
      <c r="F7" s="193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>
      <c r="A8" s="195"/>
      <c r="B8" s="193"/>
      <c r="C8" s="195"/>
      <c r="D8" s="193"/>
      <c r="E8" s="195"/>
      <c r="F8" s="193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>
      <c r="A9" s="195"/>
      <c r="B9" s="193"/>
      <c r="C9" s="195"/>
      <c r="D9" s="193"/>
      <c r="E9" s="195"/>
      <c r="F9" s="193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>
      <c r="A10" s="195"/>
      <c r="B10" s="193"/>
      <c r="C10" s="195"/>
      <c r="D10" s="193"/>
      <c r="E10" s="195"/>
      <c r="F10" s="193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>
      <c r="A11" s="195"/>
      <c r="B11" s="193"/>
      <c r="C11" s="195"/>
      <c r="D11" s="193"/>
      <c r="E11" s="195"/>
      <c r="F11" s="193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>
      <c r="A12" s="195"/>
      <c r="B12" s="193"/>
      <c r="C12" s="195"/>
      <c r="D12" s="193"/>
      <c r="E12" s="195"/>
      <c r="F12" s="193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>
      <c r="A13" s="195"/>
      <c r="B13" s="193"/>
      <c r="C13" s="195"/>
      <c r="D13" s="193"/>
      <c r="E13" s="195"/>
      <c r="F13" s="193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>
      <c r="A14" s="195"/>
      <c r="B14" s="193"/>
      <c r="C14" s="195"/>
      <c r="D14" s="193"/>
      <c r="E14" s="195"/>
      <c r="F14" s="193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>
      <c r="A15" s="195"/>
      <c r="B15" s="193"/>
      <c r="C15" s="195"/>
      <c r="D15" s="193"/>
      <c r="E15" s="195"/>
      <c r="F15" s="193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>
      <c r="A16" s="195"/>
      <c r="B16" s="193"/>
      <c r="C16" s="195"/>
      <c r="D16" s="193"/>
      <c r="E16" s="195"/>
      <c r="F16" s="193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>
      <c r="A17" s="195"/>
      <c r="B17" s="193"/>
      <c r="C17" s="195"/>
      <c r="D17" s="193"/>
      <c r="E17" s="195"/>
      <c r="F17" s="193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>
      <c r="A18" s="195"/>
      <c r="B18" s="193"/>
      <c r="C18" s="195"/>
      <c r="D18" s="193"/>
      <c r="E18" s="195"/>
      <c r="F18" s="193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>
      <c r="A19" s="195"/>
      <c r="B19" s="193"/>
      <c r="C19" s="195"/>
      <c r="D19" s="193"/>
      <c r="E19" s="195"/>
      <c r="F19" s="193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>
      <c r="A20" s="195"/>
      <c r="B20" s="193"/>
      <c r="C20" s="195"/>
      <c r="D20" s="193"/>
      <c r="E20" s="195"/>
      <c r="F20" s="193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>
      <c r="A21" s="195"/>
      <c r="B21" s="193"/>
      <c r="C21" s="195"/>
      <c r="D21" s="193"/>
      <c r="E21" s="195"/>
      <c r="F21" s="193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>
      <c r="A22" s="195"/>
      <c r="B22" s="193"/>
      <c r="C22" s="195"/>
      <c r="D22" s="193"/>
      <c r="E22" s="195"/>
      <c r="F22" s="193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>
      <c r="A23" s="195"/>
      <c r="B23" s="193"/>
      <c r="C23" s="195"/>
      <c r="D23" s="193"/>
      <c r="E23" s="195"/>
      <c r="F23" s="193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>
      <c r="A24" s="192" t="s">
        <v>371</v>
      </c>
      <c r="B24" s="193"/>
      <c r="C24" s="192" t="s">
        <v>372</v>
      </c>
      <c r="D24" s="193"/>
      <c r="E24" s="192" t="s">
        <v>373</v>
      </c>
      <c r="F24" s="193"/>
      <c r="G24" s="194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>
      <c r="A25" s="195"/>
      <c r="B25" s="193"/>
      <c r="C25" s="195"/>
      <c r="D25" s="193"/>
      <c r="E25" s="195"/>
      <c r="F25" s="193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>
      <c r="A26" s="195"/>
      <c r="B26" s="193"/>
      <c r="C26" s="195"/>
      <c r="D26" s="193"/>
      <c r="E26" s="195"/>
      <c r="F26" s="193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>
      <c r="A27" s="195"/>
      <c r="B27" s="193"/>
      <c r="C27" s="195"/>
      <c r="D27" s="193"/>
      <c r="E27" s="195"/>
      <c r="F27" s="193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>
      <c r="A28" s="195"/>
      <c r="B28" s="193"/>
      <c r="C28" s="195"/>
      <c r="D28" s="193"/>
      <c r="E28" s="195"/>
      <c r="F28" s="193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>
      <c r="A29" s="195"/>
      <c r="B29" s="193"/>
      <c r="C29" s="195"/>
      <c r="D29" s="193"/>
      <c r="E29" s="195"/>
      <c r="F29" s="193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>
      <c r="A30" s="195"/>
      <c r="B30" s="193"/>
      <c r="C30" s="195"/>
      <c r="D30" s="193"/>
      <c r="E30" s="195"/>
      <c r="F30" s="193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>
      <c r="A31" s="195"/>
      <c r="B31" s="193"/>
      <c r="C31" s="195"/>
      <c r="D31" s="193"/>
      <c r="E31" s="195"/>
      <c r="F31" s="193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>
      <c r="A32" s="195"/>
      <c r="B32" s="193"/>
      <c r="C32" s="195"/>
      <c r="D32" s="193"/>
      <c r="E32" s="195"/>
      <c r="F32" s="193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>
      <c r="A33" s="195"/>
      <c r="B33" s="193"/>
      <c r="C33" s="195"/>
      <c r="D33" s="193"/>
      <c r="E33" s="195"/>
      <c r="F33" s="193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>
      <c r="A34" s="195"/>
      <c r="B34" s="193"/>
      <c r="C34" s="195"/>
      <c r="D34" s="193"/>
      <c r="E34" s="195"/>
      <c r="F34" s="193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>
      <c r="A35" s="195"/>
      <c r="B35" s="193"/>
      <c r="C35" s="195"/>
      <c r="D35" s="193"/>
      <c r="E35" s="195"/>
      <c r="F35" s="193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>
      <c r="A36" s="195"/>
      <c r="B36" s="193"/>
      <c r="C36" s="195"/>
      <c r="D36" s="193"/>
      <c r="E36" s="195"/>
      <c r="F36" s="193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>
      <c r="A37" s="195"/>
      <c r="B37" s="193"/>
      <c r="C37" s="195"/>
      <c r="D37" s="193"/>
      <c r="E37" s="195"/>
      <c r="F37" s="193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>
      <c r="A38" s="195"/>
      <c r="B38" s="193"/>
      <c r="C38" s="195"/>
      <c r="D38" s="193"/>
      <c r="E38" s="195"/>
      <c r="F38" s="193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>
      <c r="A39" s="195"/>
      <c r="B39" s="193"/>
      <c r="C39" s="195"/>
      <c r="D39" s="193"/>
      <c r="E39" s="195"/>
      <c r="F39" s="193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>
      <c r="A40" s="195"/>
      <c r="B40" s="193"/>
      <c r="C40" s="195"/>
      <c r="D40" s="193"/>
      <c r="E40" s="195"/>
      <c r="F40" s="193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>
      <c r="A41" s="195"/>
      <c r="B41" s="193"/>
      <c r="C41" s="195"/>
      <c r="D41" s="193"/>
      <c r="E41" s="195"/>
      <c r="F41" s="193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>
      <c r="A42" s="195"/>
      <c r="B42" s="193"/>
      <c r="C42" s="192" t="s">
        <v>375</v>
      </c>
      <c r="D42" s="193"/>
      <c r="E42" s="192" t="s">
        <v>376</v>
      </c>
      <c r="F42" s="193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>
      <c r="A43" s="195"/>
      <c r="B43" s="193"/>
      <c r="C43" s="195"/>
      <c r="D43" s="193"/>
      <c r="E43" s="195"/>
      <c r="F43" s="193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>
      <c r="A44" s="195"/>
      <c r="B44" s="193"/>
      <c r="C44" s="195"/>
      <c r="D44" s="193"/>
      <c r="E44" s="195"/>
      <c r="F44" s="193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>
      <c r="A45" s="195"/>
      <c r="B45" s="193"/>
      <c r="C45" s="195"/>
      <c r="D45" s="193"/>
      <c r="E45" s="195"/>
      <c r="F45" s="193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>
      <c r="A46" s="195"/>
      <c r="B46" s="193"/>
      <c r="C46" s="195"/>
      <c r="D46" s="193"/>
      <c r="E46" s="195"/>
      <c r="F46" s="193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>
      <c r="A47" s="195"/>
      <c r="B47" s="193"/>
      <c r="C47" s="195"/>
      <c r="D47" s="193"/>
      <c r="E47" s="195"/>
      <c r="F47" s="193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>
      <c r="A48" s="195"/>
      <c r="B48" s="193"/>
      <c r="C48" s="195"/>
      <c r="D48" s="193"/>
      <c r="E48" s="195"/>
      <c r="F48" s="193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>
      <c r="A49" s="195"/>
      <c r="B49" s="193"/>
      <c r="C49" s="195"/>
      <c r="D49" s="193"/>
      <c r="E49" s="195"/>
      <c r="F49" s="193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>
      <c r="A50" s="195"/>
      <c r="B50" s="193"/>
      <c r="C50" s="195"/>
      <c r="D50" s="193"/>
      <c r="E50" s="195"/>
      <c r="F50" s="193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>
      <c r="A51" s="195"/>
      <c r="B51" s="193"/>
      <c r="C51" s="195"/>
      <c r="D51" s="193"/>
      <c r="E51" s="195"/>
      <c r="F51" s="193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>
      <c r="A52" s="195"/>
      <c r="B52" s="193"/>
      <c r="C52" s="195"/>
      <c r="D52" s="193"/>
      <c r="E52" s="195"/>
      <c r="F52" s="193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>
      <c r="A53" s="195"/>
      <c r="B53" s="193"/>
      <c r="C53" s="195"/>
      <c r="D53" s="193"/>
      <c r="E53" s="195"/>
      <c r="F53" s="193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>
      <c r="A54" s="195"/>
      <c r="B54" s="193"/>
      <c r="C54" s="195"/>
      <c r="D54" s="193"/>
      <c r="E54" s="195"/>
      <c r="F54" s="193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>
      <c r="A55" s="195"/>
      <c r="B55" s="193"/>
      <c r="C55" s="195"/>
      <c r="D55" s="193"/>
      <c r="E55" s="195"/>
      <c r="F55" s="193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>
      <c r="A56" s="195"/>
      <c r="B56" s="193"/>
      <c r="C56" s="195"/>
      <c r="D56" s="193"/>
      <c r="E56" s="195"/>
      <c r="F56" s="193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>
      <c r="A57" s="195"/>
      <c r="B57" s="193"/>
      <c r="C57" s="195"/>
      <c r="D57" s="193"/>
      <c r="E57" s="195"/>
      <c r="F57" s="193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>
      <c r="A58" s="195"/>
      <c r="B58" s="193"/>
      <c r="C58" s="195"/>
      <c r="D58" s="193"/>
      <c r="E58" s="195"/>
      <c r="F58" s="193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>
      <c r="A59" s="195"/>
      <c r="B59" s="193"/>
      <c r="C59" s="195"/>
      <c r="D59" s="193"/>
      <c r="E59" s="195"/>
      <c r="F59" s="193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>
      <c r="A60" s="195"/>
      <c r="B60" s="193"/>
      <c r="C60" s="195"/>
      <c r="D60" s="193"/>
      <c r="E60" s="195"/>
      <c r="F60" s="193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>
      <c r="A61" s="195"/>
      <c r="B61" s="193"/>
      <c r="C61" s="195"/>
      <c r="D61" s="193"/>
      <c r="E61" s="195"/>
      <c r="F61" s="193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>
      <c r="A62" s="195"/>
      <c r="B62" s="193"/>
      <c r="C62" s="195"/>
      <c r="D62" s="193"/>
      <c r="E62" s="195"/>
      <c r="F62" s="193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>
      <c r="A63" s="195"/>
      <c r="B63" s="193"/>
      <c r="C63" s="195"/>
      <c r="D63" s="193"/>
      <c r="E63" s="195"/>
      <c r="F63" s="193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>
      <c r="A64" s="195"/>
      <c r="B64" s="193"/>
      <c r="C64" s="195"/>
      <c r="D64" s="193"/>
      <c r="E64" s="195"/>
      <c r="F64" s="193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>
      <c r="A65" s="195"/>
      <c r="B65" s="193"/>
      <c r="C65" s="195"/>
      <c r="D65" s="193"/>
      <c r="E65" s="195"/>
      <c r="F65" s="193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>
      <c r="A66" s="195"/>
      <c r="B66" s="193"/>
      <c r="C66" s="195"/>
      <c r="D66" s="193"/>
      <c r="E66" s="195"/>
      <c r="F66" s="193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>
      <c r="A67" s="195"/>
      <c r="B67" s="193"/>
      <c r="C67" s="195"/>
      <c r="D67" s="193"/>
      <c r="E67" s="195"/>
      <c r="F67" s="193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>
      <c r="A68" s="195"/>
      <c r="B68" s="193"/>
      <c r="C68" s="195"/>
      <c r="D68" s="193"/>
      <c r="E68" s="195"/>
      <c r="F68" s="193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>
      <c r="A69" s="195"/>
      <c r="B69" s="193"/>
      <c r="C69" s="195"/>
      <c r="D69" s="193"/>
      <c r="E69" s="195"/>
      <c r="F69" s="193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>
      <c r="A70" s="195"/>
      <c r="B70" s="193"/>
      <c r="C70" s="195"/>
      <c r="D70" s="193"/>
      <c r="E70" s="195"/>
      <c r="F70" s="193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>
      <c r="A71" s="195"/>
      <c r="B71" s="193"/>
      <c r="C71" s="195"/>
      <c r="D71" s="193"/>
      <c r="E71" s="195"/>
      <c r="F71" s="193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>
      <c r="A72" s="195"/>
      <c r="B72" s="193"/>
      <c r="C72" s="195"/>
      <c r="D72" s="193"/>
      <c r="E72" s="195"/>
      <c r="F72" s="193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>
      <c r="A73" s="195"/>
      <c r="B73" s="193"/>
      <c r="C73" s="195"/>
      <c r="D73" s="193"/>
      <c r="E73" s="195"/>
      <c r="F73" s="19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>
      <c r="A74" s="195"/>
      <c r="B74" s="193"/>
      <c r="C74" s="195"/>
      <c r="D74" s="193"/>
      <c r="E74" s="195"/>
      <c r="F74" s="193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>
      <c r="A75" s="195"/>
      <c r="B75" s="193"/>
      <c r="C75" s="195"/>
      <c r="D75" s="193"/>
      <c r="E75" s="195"/>
      <c r="F75" s="193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>
      <c r="A76" s="195"/>
      <c r="B76" s="193"/>
      <c r="C76" s="195"/>
      <c r="D76" s="193"/>
      <c r="E76" s="195"/>
      <c r="F76" s="193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>
      <c r="A77" s="195"/>
      <c r="B77" s="193"/>
      <c r="C77" s="195"/>
      <c r="D77" s="193"/>
      <c r="E77" s="195"/>
      <c r="F77" s="193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>
      <c r="A78" s="195"/>
      <c r="B78" s="193"/>
      <c r="C78" s="195"/>
      <c r="D78" s="193"/>
      <c r="E78" s="195"/>
      <c r="F78" s="193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>
      <c r="A79" s="195"/>
      <c r="B79" s="193"/>
      <c r="C79" s="195"/>
      <c r="D79" s="193"/>
      <c r="E79" s="195"/>
      <c r="F79" s="193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>
      <c r="A80" s="195"/>
      <c r="B80" s="193"/>
      <c r="C80" s="195"/>
      <c r="D80" s="193"/>
      <c r="E80" s="195"/>
      <c r="F80" s="193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>
      <c r="A81" s="195"/>
      <c r="B81" s="193"/>
      <c r="C81" s="195"/>
      <c r="D81" s="193"/>
      <c r="E81" s="195"/>
      <c r="F81" s="193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>
      <c r="A82" s="195"/>
      <c r="B82" s="193"/>
      <c r="C82" s="195"/>
      <c r="D82" s="193"/>
      <c r="E82" s="195"/>
      <c r="F82" s="193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>
      <c r="A83" s="195"/>
      <c r="B83" s="193"/>
      <c r="C83" s="195"/>
      <c r="D83" s="193"/>
      <c r="E83" s="195"/>
      <c r="F83" s="193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>
      <c r="A84" s="195"/>
      <c r="B84" s="193"/>
      <c r="C84" s="195"/>
      <c r="D84" s="193"/>
      <c r="E84" s="195"/>
      <c r="F84" s="193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>
      <c r="A85" s="195"/>
      <c r="B85" s="193"/>
      <c r="C85" s="195"/>
      <c r="D85" s="193"/>
      <c r="E85" s="195"/>
      <c r="F85" s="193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>
      <c r="A86" s="195"/>
      <c r="B86" s="193"/>
      <c r="C86" s="195"/>
      <c r="D86" s="193"/>
      <c r="E86" s="195"/>
      <c r="F86" s="193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>
      <c r="A87" s="195"/>
      <c r="B87" s="193"/>
      <c r="C87" s="195"/>
      <c r="D87" s="193"/>
      <c r="E87" s="195"/>
      <c r="F87" s="193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>
      <c r="A88" s="195"/>
      <c r="B88" s="193"/>
      <c r="C88" s="195"/>
      <c r="D88" s="193"/>
      <c r="E88" s="195"/>
      <c r="F88" s="193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>
      <c r="A89" s="195"/>
      <c r="B89" s="193"/>
      <c r="C89" s="195"/>
      <c r="D89" s="193"/>
      <c r="E89" s="195"/>
      <c r="F89" s="193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>
      <c r="A90" s="195"/>
      <c r="B90" s="193"/>
      <c r="C90" s="195"/>
      <c r="D90" s="193"/>
      <c r="E90" s="195"/>
      <c r="F90" s="193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>
      <c r="A91" s="195"/>
      <c r="B91" s="193"/>
      <c r="C91" s="195"/>
      <c r="D91" s="193"/>
      <c r="E91" s="195"/>
      <c r="F91" s="193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>
      <c r="A92" s="195"/>
      <c r="B92" s="193"/>
      <c r="C92" s="195"/>
      <c r="D92" s="193"/>
      <c r="E92" s="195"/>
      <c r="F92" s="193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>
      <c r="A93" s="195"/>
      <c r="B93" s="193"/>
      <c r="C93" s="195"/>
      <c r="D93" s="193"/>
      <c r="E93" s="195"/>
      <c r="F93" s="193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>
      <c r="A94" s="195"/>
      <c r="B94" s="193"/>
      <c r="C94" s="195"/>
      <c r="D94" s="193"/>
      <c r="E94" s="195"/>
      <c r="F94" s="193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>
      <c r="A95" s="195"/>
      <c r="B95" s="193"/>
      <c r="C95" s="195"/>
      <c r="D95" s="193"/>
      <c r="E95" s="195"/>
      <c r="F95" s="193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>
      <c r="A96" s="195"/>
      <c r="B96" s="193"/>
      <c r="C96" s="195"/>
      <c r="D96" s="193"/>
      <c r="E96" s="195"/>
      <c r="F96" s="193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>
      <c r="A97" s="195"/>
      <c r="B97" s="193"/>
      <c r="C97" s="195"/>
      <c r="D97" s="193"/>
      <c r="E97" s="195"/>
      <c r="F97" s="193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>
      <c r="A98" s="195"/>
      <c r="B98" s="193"/>
      <c r="C98" s="195"/>
      <c r="D98" s="193"/>
      <c r="E98" s="195"/>
      <c r="F98" s="193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>
      <c r="A99" s="195"/>
      <c r="B99" s="193"/>
      <c r="C99" s="195"/>
      <c r="D99" s="193"/>
      <c r="E99" s="195"/>
      <c r="F99" s="193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>
      <c r="A100" s="195"/>
      <c r="B100" s="193"/>
      <c r="C100" s="195"/>
      <c r="D100" s="193"/>
      <c r="E100" s="195"/>
      <c r="F100" s="193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>
      <c r="A101" s="195"/>
      <c r="B101" s="193"/>
      <c r="C101" s="195"/>
      <c r="D101" s="193"/>
      <c r="E101" s="195"/>
      <c r="F101" s="193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>
      <c r="A102" s="195"/>
      <c r="B102" s="193"/>
      <c r="C102" s="195"/>
      <c r="D102" s="193"/>
      <c r="E102" s="195"/>
      <c r="F102" s="193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>
      <c r="A103" s="195"/>
      <c r="B103" s="193"/>
      <c r="C103" s="195"/>
      <c r="D103" s="193"/>
      <c r="E103" s="195"/>
      <c r="F103" s="193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>
      <c r="A104" s="195"/>
      <c r="B104" s="193"/>
      <c r="C104" s="195"/>
      <c r="D104" s="193"/>
      <c r="E104" s="195"/>
      <c r="F104" s="193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>
      <c r="A105" s="195"/>
      <c r="B105" s="193"/>
      <c r="C105" s="195"/>
      <c r="D105" s="193"/>
      <c r="E105" s="195"/>
      <c r="F105" s="193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>
      <c r="A106" s="195"/>
      <c r="B106" s="193"/>
      <c r="C106" s="195"/>
      <c r="D106" s="193"/>
      <c r="E106" s="195"/>
      <c r="F106" s="193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>
      <c r="A107" s="195"/>
      <c r="B107" s="193"/>
      <c r="C107" s="195"/>
      <c r="D107" s="193"/>
      <c r="E107" s="195"/>
      <c r="F107" s="193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>
      <c r="A108" s="195"/>
      <c r="B108" s="193"/>
      <c r="C108" s="195"/>
      <c r="D108" s="193"/>
      <c r="E108" s="195"/>
      <c r="F108" s="193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>
      <c r="A109" s="195"/>
      <c r="B109" s="193"/>
      <c r="C109" s="195"/>
      <c r="D109" s="193"/>
      <c r="E109" s="195"/>
      <c r="F109" s="193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>
      <c r="A110" s="195"/>
      <c r="B110" s="193"/>
      <c r="C110" s="195"/>
      <c r="D110" s="193"/>
      <c r="E110" s="195"/>
      <c r="F110" s="193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>
      <c r="A111" s="195"/>
      <c r="B111" s="193"/>
      <c r="C111" s="195"/>
      <c r="D111" s="193"/>
      <c r="E111" s="195"/>
      <c r="F111" s="193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>
      <c r="A112" s="195"/>
      <c r="B112" s="193"/>
      <c r="C112" s="195"/>
      <c r="D112" s="193"/>
      <c r="E112" s="195"/>
      <c r="F112" s="193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>
      <c r="A113" s="195"/>
      <c r="B113" s="193"/>
      <c r="C113" s="195"/>
      <c r="D113" s="193"/>
      <c r="E113" s="195"/>
      <c r="F113" s="193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>
      <c r="A114" s="195"/>
      <c r="B114" s="193"/>
      <c r="C114" s="195"/>
      <c r="D114" s="193"/>
      <c r="E114" s="195"/>
      <c r="F114" s="193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>
      <c r="A115" s="195"/>
      <c r="B115" s="193"/>
      <c r="C115" s="195"/>
      <c r="D115" s="193"/>
      <c r="E115" s="195"/>
      <c r="F115" s="193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>
      <c r="A116" s="195"/>
      <c r="B116" s="193"/>
      <c r="C116" s="195"/>
      <c r="D116" s="193"/>
      <c r="E116" s="195"/>
      <c r="F116" s="193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>
      <c r="A117" s="195"/>
      <c r="B117" s="193"/>
      <c r="C117" s="195"/>
      <c r="D117" s="193"/>
      <c r="E117" s="195"/>
      <c r="F117" s="193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>
      <c r="A118" s="195"/>
      <c r="B118" s="193"/>
      <c r="C118" s="195"/>
      <c r="D118" s="193"/>
      <c r="E118" s="195"/>
      <c r="F118" s="193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>
      <c r="A119" s="195"/>
      <c r="B119" s="193"/>
      <c r="C119" s="195"/>
      <c r="D119" s="193"/>
      <c r="E119" s="195"/>
      <c r="F119" s="193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>
      <c r="A120" s="195"/>
      <c r="B120" s="193"/>
      <c r="C120" s="195"/>
      <c r="D120" s="193"/>
      <c r="E120" s="195"/>
      <c r="F120" s="193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>
      <c r="A121" s="195"/>
      <c r="B121" s="193"/>
      <c r="C121" s="195"/>
      <c r="D121" s="193"/>
      <c r="E121" s="195"/>
      <c r="F121" s="193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>
      <c r="A122" s="195"/>
      <c r="B122" s="193"/>
      <c r="C122" s="195"/>
      <c r="D122" s="193"/>
      <c r="E122" s="195"/>
      <c r="F122" s="193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>
      <c r="A123" s="195"/>
      <c r="B123" s="193"/>
      <c r="C123" s="195"/>
      <c r="D123" s="193"/>
      <c r="E123" s="195"/>
      <c r="F123" s="193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>
      <c r="A124" s="195"/>
      <c r="B124" s="193"/>
      <c r="C124" s="195"/>
      <c r="D124" s="193"/>
      <c r="E124" s="195"/>
      <c r="F124" s="193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>
      <c r="A125" s="195"/>
      <c r="B125" s="193"/>
      <c r="C125" s="195"/>
      <c r="D125" s="193"/>
      <c r="E125" s="195"/>
      <c r="F125" s="193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>
      <c r="A126" s="195"/>
      <c r="B126" s="193"/>
      <c r="C126" s="195"/>
      <c r="D126" s="193"/>
      <c r="E126" s="195"/>
      <c r="F126" s="193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>
      <c r="A127" s="195"/>
      <c r="B127" s="193"/>
      <c r="C127" s="195"/>
      <c r="D127" s="193"/>
      <c r="E127" s="195"/>
      <c r="F127" s="193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>
      <c r="A128" s="195"/>
      <c r="B128" s="193"/>
      <c r="C128" s="195"/>
      <c r="D128" s="193"/>
      <c r="E128" s="195"/>
      <c r="F128" s="193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>
      <c r="A129" s="195"/>
      <c r="B129" s="193"/>
      <c r="C129" s="195"/>
      <c r="D129" s="193"/>
      <c r="E129" s="195"/>
      <c r="F129" s="193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>
      <c r="A130" s="195"/>
      <c r="B130" s="193"/>
      <c r="C130" s="195"/>
      <c r="D130" s="193"/>
      <c r="E130" s="195"/>
      <c r="F130" s="193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>
      <c r="A131" s="195"/>
      <c r="B131" s="193"/>
      <c r="C131" s="195"/>
      <c r="D131" s="193"/>
      <c r="E131" s="195"/>
      <c r="F131" s="193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>
      <c r="A132" s="195"/>
      <c r="B132" s="193"/>
      <c r="C132" s="195"/>
      <c r="D132" s="193"/>
      <c r="E132" s="195"/>
      <c r="F132" s="193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>
      <c r="A133" s="195"/>
      <c r="B133" s="193"/>
      <c r="C133" s="195"/>
      <c r="D133" s="193"/>
      <c r="E133" s="195"/>
      <c r="F133" s="193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>
      <c r="A134" s="195"/>
      <c r="B134" s="193"/>
      <c r="C134" s="195"/>
      <c r="D134" s="193"/>
      <c r="E134" s="195"/>
      <c r="F134" s="193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>
      <c r="A135" s="195"/>
      <c r="B135" s="193"/>
      <c r="C135" s="195"/>
      <c r="D135" s="193"/>
      <c r="E135" s="195"/>
      <c r="F135" s="193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>
      <c r="A136" s="195"/>
      <c r="B136" s="193"/>
      <c r="C136" s="195"/>
      <c r="D136" s="193"/>
      <c r="E136" s="195"/>
      <c r="F136" s="193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>
      <c r="A137" s="195"/>
      <c r="B137" s="193"/>
      <c r="C137" s="195"/>
      <c r="D137" s="193"/>
      <c r="E137" s="195"/>
      <c r="F137" s="193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>
      <c r="A138" s="195"/>
      <c r="B138" s="193"/>
      <c r="C138" s="195"/>
      <c r="D138" s="193"/>
      <c r="E138" s="195"/>
      <c r="F138" s="193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>
      <c r="A139" s="195"/>
      <c r="B139" s="193"/>
      <c r="C139" s="195"/>
      <c r="D139" s="193"/>
      <c r="E139" s="195"/>
      <c r="F139" s="193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>
      <c r="A140" s="195"/>
      <c r="B140" s="193"/>
      <c r="C140" s="195"/>
      <c r="D140" s="193"/>
      <c r="E140" s="195"/>
      <c r="F140" s="193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>
      <c r="A141" s="195"/>
      <c r="B141" s="193"/>
      <c r="C141" s="195"/>
      <c r="D141" s="193"/>
      <c r="E141" s="195"/>
      <c r="F141" s="193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>
      <c r="A142" s="195"/>
      <c r="B142" s="193"/>
      <c r="C142" s="195"/>
      <c r="D142" s="193"/>
      <c r="E142" s="195"/>
      <c r="F142" s="193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>
      <c r="A143" s="195"/>
      <c r="B143" s="193"/>
      <c r="C143" s="195"/>
      <c r="D143" s="193"/>
      <c r="E143" s="195"/>
      <c r="F143" s="193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>
      <c r="A144" s="195"/>
      <c r="B144" s="193"/>
      <c r="C144" s="195"/>
      <c r="D144" s="193"/>
      <c r="E144" s="195"/>
      <c r="F144" s="193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>
      <c r="A145" s="195"/>
      <c r="B145" s="193"/>
      <c r="C145" s="195"/>
      <c r="D145" s="193"/>
      <c r="E145" s="195"/>
      <c r="F145" s="193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>
      <c r="A146" s="195"/>
      <c r="B146" s="193"/>
      <c r="C146" s="195"/>
      <c r="D146" s="193"/>
      <c r="E146" s="195"/>
      <c r="F146" s="193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>
      <c r="A147" s="195"/>
      <c r="B147" s="193"/>
      <c r="C147" s="195"/>
      <c r="D147" s="193"/>
      <c r="E147" s="195"/>
      <c r="F147" s="193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>
      <c r="A148" s="195"/>
      <c r="B148" s="193"/>
      <c r="C148" s="195"/>
      <c r="D148" s="193"/>
      <c r="E148" s="195"/>
      <c r="F148" s="193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>
      <c r="A149" s="195"/>
      <c r="B149" s="193"/>
      <c r="C149" s="195"/>
      <c r="D149" s="193"/>
      <c r="E149" s="195"/>
      <c r="F149" s="193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>
      <c r="A150" s="195"/>
      <c r="B150" s="193"/>
      <c r="C150" s="195"/>
      <c r="D150" s="193"/>
      <c r="E150" s="195"/>
      <c r="F150" s="193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>
      <c r="A151" s="195"/>
      <c r="B151" s="193"/>
      <c r="C151" s="195"/>
      <c r="D151" s="193"/>
      <c r="E151" s="195"/>
      <c r="F151" s="193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>
      <c r="A152" s="195"/>
      <c r="B152" s="193"/>
      <c r="C152" s="195"/>
      <c r="D152" s="193"/>
      <c r="E152" s="195"/>
      <c r="F152" s="193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>
      <c r="A153" s="195"/>
      <c r="B153" s="193"/>
      <c r="C153" s="195"/>
      <c r="D153" s="193"/>
      <c r="E153" s="195"/>
      <c r="F153" s="193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>
      <c r="A154" s="195"/>
      <c r="B154" s="193"/>
      <c r="C154" s="195"/>
      <c r="D154" s="193"/>
      <c r="E154" s="195"/>
      <c r="F154" s="193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>
      <c r="A155" s="195"/>
      <c r="B155" s="193"/>
      <c r="C155" s="195"/>
      <c r="D155" s="193"/>
      <c r="E155" s="195"/>
      <c r="F155" s="193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>
      <c r="A156" s="195"/>
      <c r="B156" s="193"/>
      <c r="C156" s="195"/>
      <c r="D156" s="193"/>
      <c r="E156" s="195"/>
      <c r="F156" s="193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>
      <c r="A157" s="195"/>
      <c r="B157" s="193"/>
      <c r="C157" s="195"/>
      <c r="D157" s="193"/>
      <c r="E157" s="195"/>
      <c r="F157" s="193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>
      <c r="A158" s="195"/>
      <c r="B158" s="193"/>
      <c r="C158" s="195"/>
      <c r="D158" s="193"/>
      <c r="E158" s="195"/>
      <c r="F158" s="193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>
      <c r="A159" s="195"/>
      <c r="B159" s="193"/>
      <c r="C159" s="195"/>
      <c r="D159" s="193"/>
      <c r="E159" s="195"/>
      <c r="F159" s="193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>
      <c r="A160" s="195"/>
      <c r="B160" s="193"/>
      <c r="C160" s="195"/>
      <c r="D160" s="193"/>
      <c r="E160" s="195"/>
      <c r="F160" s="193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>
      <c r="A161" s="195"/>
      <c r="B161" s="193"/>
      <c r="C161" s="195"/>
      <c r="D161" s="193"/>
      <c r="E161" s="195"/>
      <c r="F161" s="193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>
      <c r="A162" s="195"/>
      <c r="B162" s="193"/>
      <c r="C162" s="195"/>
      <c r="D162" s="193"/>
      <c r="E162" s="195"/>
      <c r="F162" s="193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>
      <c r="A163" s="195"/>
      <c r="B163" s="193"/>
      <c r="C163" s="195"/>
      <c r="D163" s="193"/>
      <c r="E163" s="195"/>
      <c r="F163" s="193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>
      <c r="A164" s="195"/>
      <c r="B164" s="193"/>
      <c r="C164" s="195"/>
      <c r="D164" s="193"/>
      <c r="E164" s="195"/>
      <c r="F164" s="193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>
      <c r="A165" s="195"/>
      <c r="B165" s="193"/>
      <c r="C165" s="195"/>
      <c r="D165" s="193"/>
      <c r="E165" s="195"/>
      <c r="F165" s="193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>
      <c r="A166" s="195"/>
      <c r="B166" s="193"/>
      <c r="C166" s="195"/>
      <c r="D166" s="193"/>
      <c r="E166" s="195"/>
      <c r="F166" s="193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>
      <c r="A167" s="195"/>
      <c r="B167" s="193"/>
      <c r="C167" s="195"/>
      <c r="D167" s="193"/>
      <c r="E167" s="195"/>
      <c r="F167" s="193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>
      <c r="A168" s="195"/>
      <c r="B168" s="193"/>
      <c r="C168" s="195"/>
      <c r="D168" s="193"/>
      <c r="E168" s="195"/>
      <c r="F168" s="193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>
      <c r="A169" s="195"/>
      <c r="B169" s="193"/>
      <c r="C169" s="195"/>
      <c r="D169" s="193"/>
      <c r="E169" s="195"/>
      <c r="F169" s="193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>
      <c r="A170" s="195"/>
      <c r="B170" s="193"/>
      <c r="C170" s="195"/>
      <c r="D170" s="193"/>
      <c r="E170" s="195"/>
      <c r="F170" s="193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>
      <c r="A171" s="195"/>
      <c r="B171" s="193"/>
      <c r="C171" s="195"/>
      <c r="D171" s="193"/>
      <c r="E171" s="195"/>
      <c r="F171" s="193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>
      <c r="A172" s="195"/>
      <c r="B172" s="193"/>
      <c r="C172" s="195"/>
      <c r="D172" s="193"/>
      <c r="E172" s="195"/>
      <c r="F172" s="193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>
      <c r="A173" s="195"/>
      <c r="B173" s="193"/>
      <c r="C173" s="195"/>
      <c r="D173" s="193"/>
      <c r="E173" s="195"/>
      <c r="F173" s="193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>
      <c r="A174" s="195"/>
      <c r="B174" s="193"/>
      <c r="C174" s="195"/>
      <c r="D174" s="193"/>
      <c r="E174" s="195"/>
      <c r="F174" s="193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>
      <c r="A175" s="195"/>
      <c r="B175" s="193"/>
      <c r="C175" s="195"/>
      <c r="D175" s="193"/>
      <c r="E175" s="195"/>
      <c r="F175" s="193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>
      <c r="A176" s="195"/>
      <c r="B176" s="193"/>
      <c r="C176" s="195"/>
      <c r="D176" s="193"/>
      <c r="E176" s="195"/>
      <c r="F176" s="193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>
      <c r="A177" s="195"/>
      <c r="B177" s="193"/>
      <c r="C177" s="195"/>
      <c r="D177" s="193"/>
      <c r="E177" s="195"/>
      <c r="F177" s="193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>
      <c r="A178" s="195"/>
      <c r="B178" s="193"/>
      <c r="C178" s="195"/>
      <c r="D178" s="193"/>
      <c r="E178" s="195"/>
      <c r="F178" s="193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>
      <c r="A179" s="195"/>
      <c r="B179" s="193"/>
      <c r="C179" s="195"/>
      <c r="D179" s="193"/>
      <c r="E179" s="195"/>
      <c r="F179" s="193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>
      <c r="A180" s="195"/>
      <c r="B180" s="193"/>
      <c r="C180" s="195"/>
      <c r="D180" s="193"/>
      <c r="E180" s="195"/>
      <c r="F180" s="193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>
      <c r="A181" s="195"/>
      <c r="B181" s="193"/>
      <c r="C181" s="195"/>
      <c r="D181" s="193"/>
      <c r="E181" s="195"/>
      <c r="F181" s="193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>
      <c r="A182" s="195"/>
      <c r="B182" s="193"/>
      <c r="C182" s="195"/>
      <c r="D182" s="193"/>
      <c r="E182" s="195"/>
      <c r="F182" s="193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>
      <c r="A183" s="195"/>
      <c r="B183" s="193"/>
      <c r="C183" s="195"/>
      <c r="D183" s="193"/>
      <c r="E183" s="195"/>
      <c r="F183" s="193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>
      <c r="A184" s="195"/>
      <c r="B184" s="193"/>
      <c r="C184" s="195"/>
      <c r="D184" s="193"/>
      <c r="E184" s="195"/>
      <c r="F184" s="193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>
      <c r="A185" s="195"/>
      <c r="B185" s="193"/>
      <c r="C185" s="195"/>
      <c r="D185" s="193"/>
      <c r="E185" s="195"/>
      <c r="F185" s="193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>
      <c r="A186" s="195"/>
      <c r="B186" s="193"/>
      <c r="C186" s="195"/>
      <c r="D186" s="193"/>
      <c r="E186" s="195"/>
      <c r="F186" s="193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>
      <c r="A187" s="195"/>
      <c r="B187" s="193"/>
      <c r="C187" s="195"/>
      <c r="D187" s="193"/>
      <c r="E187" s="195"/>
      <c r="F187" s="193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>
      <c r="A188" s="195"/>
      <c r="B188" s="193"/>
      <c r="C188" s="195"/>
      <c r="D188" s="193"/>
      <c r="E188" s="195"/>
      <c r="F188" s="193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>
      <c r="A189" s="195"/>
      <c r="B189" s="193"/>
      <c r="C189" s="195"/>
      <c r="D189" s="193"/>
      <c r="E189" s="195"/>
      <c r="F189" s="193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>
      <c r="A190" s="195"/>
      <c r="B190" s="193"/>
      <c r="C190" s="195"/>
      <c r="D190" s="193"/>
      <c r="E190" s="195"/>
      <c r="F190" s="193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>
      <c r="A191" s="195"/>
      <c r="B191" s="193"/>
      <c r="C191" s="195"/>
      <c r="D191" s="193"/>
      <c r="E191" s="195"/>
      <c r="F191" s="193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>
      <c r="A192" s="195"/>
      <c r="B192" s="193"/>
      <c r="C192" s="195"/>
      <c r="D192" s="193"/>
      <c r="E192" s="195"/>
      <c r="F192" s="193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>
      <c r="A193" s="195"/>
      <c r="B193" s="193"/>
      <c r="C193" s="195"/>
      <c r="D193" s="193"/>
      <c r="E193" s="195"/>
      <c r="F193" s="193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>
      <c r="A194" s="195"/>
      <c r="B194" s="193"/>
      <c r="C194" s="195"/>
      <c r="D194" s="193"/>
      <c r="E194" s="195"/>
      <c r="F194" s="193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>
      <c r="A195" s="195"/>
      <c r="B195" s="193"/>
      <c r="C195" s="195"/>
      <c r="D195" s="193"/>
      <c r="E195" s="195"/>
      <c r="F195" s="193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>
      <c r="A196" s="195"/>
      <c r="B196" s="193"/>
      <c r="C196" s="195"/>
      <c r="D196" s="193"/>
      <c r="E196" s="195"/>
      <c r="F196" s="193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>
      <c r="A197" s="195"/>
      <c r="B197" s="193"/>
      <c r="C197" s="195"/>
      <c r="D197" s="193"/>
      <c r="E197" s="195"/>
      <c r="F197" s="193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>
      <c r="A198" s="195"/>
      <c r="B198" s="193"/>
      <c r="C198" s="195"/>
      <c r="D198" s="193"/>
      <c r="E198" s="195"/>
      <c r="F198" s="193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>
      <c r="A199" s="195"/>
      <c r="B199" s="193"/>
      <c r="C199" s="195"/>
      <c r="D199" s="193"/>
      <c r="E199" s="195"/>
      <c r="F199" s="193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>
      <c r="A200" s="195"/>
      <c r="B200" s="193"/>
      <c r="C200" s="195"/>
      <c r="D200" s="193"/>
      <c r="E200" s="195"/>
      <c r="F200" s="193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>
      <c r="A201" s="195"/>
      <c r="B201" s="193"/>
      <c r="C201" s="195"/>
      <c r="D201" s="193"/>
      <c r="E201" s="195"/>
      <c r="F201" s="193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>
      <c r="A202" s="195"/>
      <c r="B202" s="193"/>
      <c r="C202" s="195"/>
      <c r="D202" s="193"/>
      <c r="E202" s="195"/>
      <c r="F202" s="193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>
      <c r="A203" s="195"/>
      <c r="B203" s="193"/>
      <c r="C203" s="195"/>
      <c r="D203" s="193"/>
      <c r="E203" s="195"/>
      <c r="F203" s="193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>
      <c r="A204" s="195"/>
      <c r="B204" s="193"/>
      <c r="C204" s="195"/>
      <c r="D204" s="193"/>
      <c r="E204" s="195"/>
      <c r="F204" s="193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>
      <c r="A205" s="195"/>
      <c r="B205" s="193"/>
      <c r="C205" s="195"/>
      <c r="D205" s="193"/>
      <c r="E205" s="195"/>
      <c r="F205" s="193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>
      <c r="A206" s="195"/>
      <c r="B206" s="193"/>
      <c r="C206" s="195"/>
      <c r="D206" s="193"/>
      <c r="E206" s="195"/>
      <c r="F206" s="193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>
      <c r="A207" s="195"/>
      <c r="B207" s="193"/>
      <c r="C207" s="195"/>
      <c r="D207" s="193"/>
      <c r="E207" s="195"/>
      <c r="F207" s="193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>
      <c r="A208" s="195"/>
      <c r="B208" s="193"/>
      <c r="C208" s="195"/>
      <c r="D208" s="193"/>
      <c r="E208" s="195"/>
      <c r="F208" s="193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>
      <c r="A209" s="195"/>
      <c r="B209" s="193"/>
      <c r="C209" s="195"/>
      <c r="D209" s="193"/>
      <c r="E209" s="195"/>
      <c r="F209" s="193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>
      <c r="A210" s="195"/>
      <c r="B210" s="193"/>
      <c r="C210" s="195"/>
      <c r="D210" s="193"/>
      <c r="E210" s="195"/>
      <c r="F210" s="193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>
      <c r="A211" s="195"/>
      <c r="B211" s="193"/>
      <c r="C211" s="195"/>
      <c r="D211" s="193"/>
      <c r="E211" s="195"/>
      <c r="F211" s="193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>
      <c r="A212" s="195"/>
      <c r="B212" s="193"/>
      <c r="C212" s="195"/>
      <c r="D212" s="193"/>
      <c r="E212" s="195"/>
      <c r="F212" s="193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>
      <c r="A213" s="195"/>
      <c r="B213" s="193"/>
      <c r="C213" s="195"/>
      <c r="D213" s="193"/>
      <c r="E213" s="195"/>
      <c r="F213" s="193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>
      <c r="A214" s="195"/>
      <c r="B214" s="193"/>
      <c r="C214" s="195"/>
      <c r="D214" s="193"/>
      <c r="E214" s="195"/>
      <c r="F214" s="193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>
      <c r="A215" s="195"/>
      <c r="B215" s="193"/>
      <c r="C215" s="195"/>
      <c r="D215" s="193"/>
      <c r="E215" s="195"/>
      <c r="F215" s="193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>
      <c r="A216" s="195"/>
      <c r="B216" s="193"/>
      <c r="C216" s="195"/>
      <c r="D216" s="193"/>
      <c r="E216" s="195"/>
      <c r="F216" s="193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>
      <c r="A217" s="195"/>
      <c r="B217" s="193"/>
      <c r="C217" s="195"/>
      <c r="D217" s="193"/>
      <c r="E217" s="195"/>
      <c r="F217" s="193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>
      <c r="A218" s="195"/>
      <c r="B218" s="193"/>
      <c r="C218" s="195"/>
      <c r="D218" s="193"/>
      <c r="E218" s="195"/>
      <c r="F218" s="193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>
      <c r="A219" s="195"/>
      <c r="B219" s="193"/>
      <c r="C219" s="195"/>
      <c r="D219" s="193"/>
      <c r="E219" s="195"/>
      <c r="F219" s="193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>
      <c r="A220" s="195"/>
      <c r="B220" s="193"/>
      <c r="C220" s="195"/>
      <c r="D220" s="193"/>
      <c r="E220" s="195"/>
      <c r="F220" s="193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>
      <c r="A221" s="195"/>
      <c r="B221" s="193"/>
      <c r="C221" s="195"/>
      <c r="D221" s="193"/>
      <c r="E221" s="195"/>
      <c r="F221" s="193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>
      <c r="A222" s="195"/>
      <c r="B222" s="193"/>
      <c r="C222" s="195"/>
      <c r="D222" s="193"/>
      <c r="E222" s="195"/>
      <c r="F222" s="193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>
      <c r="A223" s="195"/>
      <c r="B223" s="193"/>
      <c r="C223" s="195"/>
      <c r="D223" s="193"/>
      <c r="E223" s="195"/>
      <c r="F223" s="193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>
      <c r="A224" s="195"/>
      <c r="B224" s="193"/>
      <c r="C224" s="195"/>
      <c r="D224" s="193"/>
      <c r="E224" s="195"/>
      <c r="F224" s="193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>
      <c r="A225" s="195"/>
      <c r="B225" s="193"/>
      <c r="C225" s="195"/>
      <c r="D225" s="193"/>
      <c r="E225" s="195"/>
      <c r="F225" s="193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>
      <c r="A226" s="195"/>
      <c r="B226" s="193"/>
      <c r="C226" s="195"/>
      <c r="D226" s="193"/>
      <c r="E226" s="195"/>
      <c r="F226" s="193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>
      <c r="A227" s="195"/>
      <c r="B227" s="193"/>
      <c r="C227" s="195"/>
      <c r="D227" s="193"/>
      <c r="E227" s="195"/>
      <c r="F227" s="193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>
      <c r="A228" s="195"/>
      <c r="B228" s="193"/>
      <c r="C228" s="195"/>
      <c r="D228" s="193"/>
      <c r="E228" s="195"/>
      <c r="F228" s="193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>
      <c r="A229" s="195"/>
      <c r="B229" s="193"/>
      <c r="C229" s="195"/>
      <c r="D229" s="193"/>
      <c r="E229" s="195"/>
      <c r="F229" s="193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>
      <c r="A230" s="195"/>
      <c r="B230" s="193"/>
      <c r="C230" s="195"/>
      <c r="D230" s="193"/>
      <c r="E230" s="195"/>
      <c r="F230" s="193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>
      <c r="A231" s="195"/>
      <c r="B231" s="193"/>
      <c r="C231" s="195"/>
      <c r="D231" s="193"/>
      <c r="E231" s="195"/>
      <c r="F231" s="193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>
      <c r="A232" s="195"/>
      <c r="B232" s="193"/>
      <c r="C232" s="195"/>
      <c r="D232" s="193"/>
      <c r="E232" s="195"/>
      <c r="F232" s="193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>
      <c r="A233" s="195"/>
      <c r="B233" s="193"/>
      <c r="C233" s="195"/>
      <c r="D233" s="193"/>
      <c r="E233" s="195"/>
      <c r="F233" s="193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>
      <c r="A234" s="195"/>
      <c r="B234" s="193"/>
      <c r="C234" s="195"/>
      <c r="D234" s="193"/>
      <c r="E234" s="195"/>
      <c r="F234" s="193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>
      <c r="A235" s="195"/>
      <c r="B235" s="193"/>
      <c r="C235" s="195"/>
      <c r="D235" s="193"/>
      <c r="E235" s="195"/>
      <c r="F235" s="193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>
      <c r="A236" s="195"/>
      <c r="B236" s="193"/>
      <c r="C236" s="195"/>
      <c r="D236" s="193"/>
      <c r="E236" s="195"/>
      <c r="F236" s="193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>
      <c r="A237" s="195"/>
      <c r="B237" s="193"/>
      <c r="C237" s="195"/>
      <c r="D237" s="193"/>
      <c r="E237" s="195"/>
      <c r="F237" s="193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>
      <c r="A238" s="195"/>
      <c r="B238" s="193"/>
      <c r="C238" s="195"/>
      <c r="D238" s="193"/>
      <c r="E238" s="195"/>
      <c r="F238" s="193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>
      <c r="A239" s="195"/>
      <c r="B239" s="193"/>
      <c r="C239" s="195"/>
      <c r="D239" s="193"/>
      <c r="E239" s="195"/>
      <c r="F239" s="193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>
      <c r="A240" s="195"/>
      <c r="B240" s="193"/>
      <c r="C240" s="195"/>
      <c r="D240" s="193"/>
      <c r="E240" s="195"/>
      <c r="F240" s="193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>
      <c r="A241" s="195"/>
      <c r="B241" s="193"/>
      <c r="C241" s="195"/>
      <c r="D241" s="193"/>
      <c r="E241" s="195"/>
      <c r="F241" s="193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>
      <c r="A242" s="195"/>
      <c r="B242" s="193"/>
      <c r="C242" s="195"/>
      <c r="D242" s="193"/>
      <c r="E242" s="195"/>
      <c r="F242" s="193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>
      <c r="A243" s="195"/>
      <c r="B243" s="193"/>
      <c r="C243" s="195"/>
      <c r="D243" s="193"/>
      <c r="E243" s="195"/>
      <c r="F243" s="193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>
      <c r="A244" s="195"/>
      <c r="B244" s="193"/>
      <c r="C244" s="195"/>
      <c r="D244" s="193"/>
      <c r="E244" s="195"/>
      <c r="F244" s="193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>
      <c r="A245" s="195"/>
      <c r="B245" s="193"/>
      <c r="C245" s="195"/>
      <c r="D245" s="193"/>
      <c r="E245" s="195"/>
      <c r="F245" s="193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>
      <c r="A246" s="195"/>
      <c r="B246" s="193"/>
      <c r="C246" s="195"/>
      <c r="D246" s="193"/>
      <c r="E246" s="195"/>
      <c r="F246" s="193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>
      <c r="A247" s="195"/>
      <c r="B247" s="193"/>
      <c r="C247" s="195"/>
      <c r="D247" s="193"/>
      <c r="E247" s="195"/>
      <c r="F247" s="193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>
      <c r="A248" s="195"/>
      <c r="B248" s="193"/>
      <c r="C248" s="195"/>
      <c r="D248" s="193"/>
      <c r="E248" s="195"/>
      <c r="F248" s="193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>
      <c r="A249" s="195"/>
      <c r="B249" s="193"/>
      <c r="C249" s="195"/>
      <c r="D249" s="193"/>
      <c r="E249" s="195"/>
      <c r="F249" s="193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>
      <c r="A250" s="195"/>
      <c r="B250" s="193"/>
      <c r="C250" s="195"/>
      <c r="D250" s="193"/>
      <c r="E250" s="195"/>
      <c r="F250" s="193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>
      <c r="A251" s="195"/>
      <c r="B251" s="193"/>
      <c r="C251" s="195"/>
      <c r="D251" s="193"/>
      <c r="E251" s="195"/>
      <c r="F251" s="193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>
      <c r="A252" s="195"/>
      <c r="B252" s="193"/>
      <c r="C252" s="195"/>
      <c r="D252" s="193"/>
      <c r="E252" s="195"/>
      <c r="F252" s="193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>
      <c r="A253" s="195"/>
      <c r="B253" s="193"/>
      <c r="C253" s="195"/>
      <c r="D253" s="193"/>
      <c r="E253" s="195"/>
      <c r="F253" s="193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>
      <c r="A254" s="195"/>
      <c r="B254" s="193"/>
      <c r="C254" s="195"/>
      <c r="D254" s="193"/>
      <c r="E254" s="195"/>
      <c r="F254" s="193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>
      <c r="A255" s="195"/>
      <c r="B255" s="193"/>
      <c r="C255" s="195"/>
      <c r="D255" s="193"/>
      <c r="E255" s="195"/>
      <c r="F255" s="193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>
      <c r="A256" s="195"/>
      <c r="B256" s="193"/>
      <c r="C256" s="195"/>
      <c r="D256" s="193"/>
      <c r="E256" s="195"/>
      <c r="F256" s="193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>
      <c r="A257" s="195"/>
      <c r="B257" s="193"/>
      <c r="C257" s="195"/>
      <c r="D257" s="193"/>
      <c r="E257" s="195"/>
      <c r="F257" s="193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>
      <c r="A258" s="195"/>
      <c r="B258" s="193"/>
      <c r="C258" s="195"/>
      <c r="D258" s="193"/>
      <c r="E258" s="195"/>
      <c r="F258" s="193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>
      <c r="A259" s="195"/>
      <c r="B259" s="193"/>
      <c r="C259" s="195"/>
      <c r="D259" s="193"/>
      <c r="E259" s="195"/>
      <c r="F259" s="193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>
      <c r="A260" s="195"/>
      <c r="B260" s="193"/>
      <c r="C260" s="195"/>
      <c r="D260" s="193"/>
      <c r="E260" s="195"/>
      <c r="F260" s="193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>
      <c r="A261" s="195"/>
      <c r="B261" s="193"/>
      <c r="C261" s="195"/>
      <c r="D261" s="193"/>
      <c r="E261" s="195"/>
      <c r="F261" s="193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>
      <c r="A262" s="195"/>
      <c r="B262" s="193"/>
      <c r="C262" s="195"/>
      <c r="D262" s="193"/>
      <c r="E262" s="195"/>
      <c r="F262" s="193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>
      <c r="A263" s="195"/>
      <c r="B263" s="193"/>
      <c r="C263" s="195"/>
      <c r="D263" s="193"/>
      <c r="E263" s="195"/>
      <c r="F263" s="193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>
      <c r="A264" s="195"/>
      <c r="B264" s="193"/>
      <c r="C264" s="195"/>
      <c r="D264" s="193"/>
      <c r="E264" s="195"/>
      <c r="F264" s="193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>
      <c r="A265" s="195"/>
      <c r="B265" s="193"/>
      <c r="C265" s="195"/>
      <c r="D265" s="193"/>
      <c r="E265" s="195"/>
      <c r="F265" s="193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>
      <c r="A266" s="195"/>
      <c r="B266" s="193"/>
      <c r="C266" s="195"/>
      <c r="D266" s="193"/>
      <c r="E266" s="195"/>
      <c r="F266" s="193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>
      <c r="A267" s="195"/>
      <c r="B267" s="193"/>
      <c r="C267" s="195"/>
      <c r="D267" s="193"/>
      <c r="E267" s="195"/>
      <c r="F267" s="193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>
      <c r="A268" s="195"/>
      <c r="B268" s="193"/>
      <c r="C268" s="195"/>
      <c r="D268" s="193"/>
      <c r="E268" s="195"/>
      <c r="F268" s="193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>
      <c r="A269" s="195"/>
      <c r="B269" s="193"/>
      <c r="C269" s="195"/>
      <c r="D269" s="193"/>
      <c r="E269" s="195"/>
      <c r="F269" s="193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>
      <c r="A270" s="195"/>
      <c r="B270" s="193"/>
      <c r="C270" s="195"/>
      <c r="D270" s="193"/>
      <c r="E270" s="195"/>
      <c r="F270" s="193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>
      <c r="A271" s="195"/>
      <c r="B271" s="193"/>
      <c r="C271" s="195"/>
      <c r="D271" s="193"/>
      <c r="E271" s="195"/>
      <c r="F271" s="193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>
      <c r="A272" s="195"/>
      <c r="B272" s="193"/>
      <c r="C272" s="195"/>
      <c r="D272" s="193"/>
      <c r="E272" s="195"/>
      <c r="F272" s="193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>
      <c r="A273" s="195"/>
      <c r="B273" s="193"/>
      <c r="C273" s="195"/>
      <c r="D273" s="193"/>
      <c r="E273" s="195"/>
      <c r="F273" s="193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>
      <c r="A274" s="195"/>
      <c r="B274" s="193"/>
      <c r="C274" s="195"/>
      <c r="D274" s="193"/>
      <c r="E274" s="195"/>
      <c r="F274" s="193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>
      <c r="A275" s="195"/>
      <c r="B275" s="193"/>
      <c r="C275" s="195"/>
      <c r="D275" s="193"/>
      <c r="E275" s="195"/>
      <c r="F275" s="193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>
      <c r="A276" s="195"/>
      <c r="B276" s="193"/>
      <c r="C276" s="195"/>
      <c r="D276" s="193"/>
      <c r="E276" s="195"/>
      <c r="F276" s="193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>
      <c r="A277" s="195"/>
      <c r="B277" s="193"/>
      <c r="C277" s="195"/>
      <c r="D277" s="193"/>
      <c r="E277" s="195"/>
      <c r="F277" s="193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>
      <c r="A278" s="195"/>
      <c r="B278" s="193"/>
      <c r="C278" s="195"/>
      <c r="D278" s="193"/>
      <c r="E278" s="195"/>
      <c r="F278" s="193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>
      <c r="A279" s="195"/>
      <c r="B279" s="193"/>
      <c r="C279" s="195"/>
      <c r="D279" s="193"/>
      <c r="E279" s="195"/>
      <c r="F279" s="193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>
      <c r="A280" s="195"/>
      <c r="B280" s="193"/>
      <c r="C280" s="195"/>
      <c r="D280" s="193"/>
      <c r="E280" s="195"/>
      <c r="F280" s="193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>
      <c r="A281" s="195"/>
      <c r="B281" s="193"/>
      <c r="C281" s="195"/>
      <c r="D281" s="193"/>
      <c r="E281" s="195"/>
      <c r="F281" s="193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>
      <c r="A282" s="195"/>
      <c r="B282" s="193"/>
      <c r="C282" s="195"/>
      <c r="D282" s="193"/>
      <c r="E282" s="195"/>
      <c r="F282" s="193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>
      <c r="A283" s="195"/>
      <c r="B283" s="193"/>
      <c r="C283" s="195"/>
      <c r="D283" s="193"/>
      <c r="E283" s="195"/>
      <c r="F283" s="193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>
      <c r="A284" s="195"/>
      <c r="B284" s="193"/>
      <c r="C284" s="195"/>
      <c r="D284" s="193"/>
      <c r="E284" s="195"/>
      <c r="F284" s="193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>
      <c r="A285" s="195"/>
      <c r="B285" s="193"/>
      <c r="C285" s="195"/>
      <c r="D285" s="193"/>
      <c r="E285" s="195"/>
      <c r="F285" s="193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>
      <c r="A286" s="195"/>
      <c r="B286" s="193"/>
      <c r="C286" s="195"/>
      <c r="D286" s="193"/>
      <c r="E286" s="195"/>
      <c r="F286" s="193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>
      <c r="A287" s="195"/>
      <c r="B287" s="193"/>
      <c r="C287" s="195"/>
      <c r="D287" s="193"/>
      <c r="E287" s="195"/>
      <c r="F287" s="193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>
      <c r="A288" s="195"/>
      <c r="B288" s="193"/>
      <c r="C288" s="195"/>
      <c r="D288" s="193"/>
      <c r="E288" s="195"/>
      <c r="F288" s="193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>
      <c r="A289" s="195"/>
      <c r="B289" s="193"/>
      <c r="C289" s="195"/>
      <c r="D289" s="193"/>
      <c r="E289" s="195"/>
      <c r="F289" s="193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>
      <c r="A290" s="195"/>
      <c r="B290" s="193"/>
      <c r="C290" s="195"/>
      <c r="D290" s="193"/>
      <c r="E290" s="195"/>
      <c r="F290" s="193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>
      <c r="A291" s="195"/>
      <c r="B291" s="193"/>
      <c r="C291" s="195"/>
      <c r="D291" s="193"/>
      <c r="E291" s="195"/>
      <c r="F291" s="193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>
      <c r="A292" s="195"/>
      <c r="B292" s="193"/>
      <c r="C292" s="195"/>
      <c r="D292" s="193"/>
      <c r="E292" s="195"/>
      <c r="F292" s="193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>
      <c r="A293" s="195"/>
      <c r="B293" s="193"/>
      <c r="C293" s="195"/>
      <c r="D293" s="193"/>
      <c r="E293" s="195"/>
      <c r="F293" s="193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>
      <c r="A294" s="195"/>
      <c r="B294" s="193"/>
      <c r="C294" s="195"/>
      <c r="D294" s="193"/>
      <c r="E294" s="195"/>
      <c r="F294" s="193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>
      <c r="A295" s="195"/>
      <c r="B295" s="193"/>
      <c r="C295" s="195"/>
      <c r="D295" s="193"/>
      <c r="E295" s="195"/>
      <c r="F295" s="193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>
      <c r="A296" s="195"/>
      <c r="B296" s="193"/>
      <c r="C296" s="195"/>
      <c r="D296" s="193"/>
      <c r="E296" s="195"/>
      <c r="F296" s="193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>
      <c r="A297" s="195"/>
      <c r="B297" s="193"/>
      <c r="C297" s="195"/>
      <c r="D297" s="193"/>
      <c r="E297" s="195"/>
      <c r="F297" s="193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>
      <c r="A298" s="195"/>
      <c r="B298" s="193"/>
      <c r="C298" s="195"/>
      <c r="D298" s="193"/>
      <c r="E298" s="195"/>
      <c r="F298" s="193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>
      <c r="A299" s="195"/>
      <c r="B299" s="193"/>
      <c r="C299" s="195"/>
      <c r="D299" s="193"/>
      <c r="E299" s="195"/>
      <c r="F299" s="193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>
      <c r="A300" s="195"/>
      <c r="B300" s="193"/>
      <c r="C300" s="195"/>
      <c r="D300" s="193"/>
      <c r="E300" s="195"/>
      <c r="F300" s="193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>
      <c r="A301" s="195"/>
      <c r="B301" s="193"/>
      <c r="C301" s="195"/>
      <c r="D301" s="193"/>
      <c r="E301" s="195"/>
      <c r="F301" s="193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>
      <c r="A302" s="195"/>
      <c r="B302" s="193"/>
      <c r="C302" s="195"/>
      <c r="D302" s="193"/>
      <c r="E302" s="195"/>
      <c r="F302" s="193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>
      <c r="A303" s="195"/>
      <c r="B303" s="193"/>
      <c r="C303" s="195"/>
      <c r="D303" s="193"/>
      <c r="E303" s="195"/>
      <c r="F303" s="193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>
      <c r="A304" s="195"/>
      <c r="B304" s="193"/>
      <c r="C304" s="195"/>
      <c r="D304" s="193"/>
      <c r="E304" s="195"/>
      <c r="F304" s="193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>
      <c r="A305" s="195"/>
      <c r="B305" s="193"/>
      <c r="C305" s="195"/>
      <c r="D305" s="193"/>
      <c r="E305" s="195"/>
      <c r="F305" s="193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>
      <c r="A306" s="195"/>
      <c r="B306" s="193"/>
      <c r="C306" s="195"/>
      <c r="D306" s="193"/>
      <c r="E306" s="195"/>
      <c r="F306" s="193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>
      <c r="A307" s="195"/>
      <c r="B307" s="193"/>
      <c r="C307" s="195"/>
      <c r="D307" s="193"/>
      <c r="E307" s="195"/>
      <c r="F307" s="193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>
      <c r="A308" s="195"/>
      <c r="B308" s="193"/>
      <c r="C308" s="195"/>
      <c r="D308" s="193"/>
      <c r="E308" s="195"/>
      <c r="F308" s="193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>
      <c r="A309" s="195"/>
      <c r="B309" s="193"/>
      <c r="C309" s="195"/>
      <c r="D309" s="193"/>
      <c r="E309" s="195"/>
      <c r="F309" s="193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>
      <c r="A310" s="195"/>
      <c r="B310" s="193"/>
      <c r="C310" s="195"/>
      <c r="D310" s="193"/>
      <c r="E310" s="195"/>
      <c r="F310" s="193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>
      <c r="A311" s="195"/>
      <c r="B311" s="193"/>
      <c r="C311" s="195"/>
      <c r="D311" s="193"/>
      <c r="E311" s="195"/>
      <c r="F311" s="193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>
      <c r="A312" s="195"/>
      <c r="B312" s="193"/>
      <c r="C312" s="195"/>
      <c r="D312" s="193"/>
      <c r="E312" s="195"/>
      <c r="F312" s="193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>
      <c r="A313" s="195"/>
      <c r="B313" s="193"/>
      <c r="C313" s="195"/>
      <c r="D313" s="193"/>
      <c r="E313" s="195"/>
      <c r="F313" s="193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>
      <c r="A314" s="195"/>
      <c r="B314" s="193"/>
      <c r="C314" s="195"/>
      <c r="D314" s="193"/>
      <c r="E314" s="195"/>
      <c r="F314" s="193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>
      <c r="A315" s="195"/>
      <c r="B315" s="193"/>
      <c r="C315" s="195"/>
      <c r="D315" s="193"/>
      <c r="E315" s="195"/>
      <c r="F315" s="193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>
      <c r="A316" s="195"/>
      <c r="B316" s="193"/>
      <c r="C316" s="195"/>
      <c r="D316" s="193"/>
      <c r="E316" s="195"/>
      <c r="F316" s="193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>
      <c r="A317" s="195"/>
      <c r="B317" s="193"/>
      <c r="C317" s="195"/>
      <c r="D317" s="193"/>
      <c r="E317" s="195"/>
      <c r="F317" s="193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>
      <c r="A318" s="195"/>
      <c r="B318" s="193"/>
      <c r="C318" s="195"/>
      <c r="D318" s="193"/>
      <c r="E318" s="195"/>
      <c r="F318" s="193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>
      <c r="A319" s="195"/>
      <c r="B319" s="193"/>
      <c r="C319" s="195"/>
      <c r="D319" s="193"/>
      <c r="E319" s="195"/>
      <c r="F319" s="193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>
      <c r="A320" s="195"/>
      <c r="B320" s="193"/>
      <c r="C320" s="195"/>
      <c r="D320" s="193"/>
      <c r="E320" s="195"/>
      <c r="F320" s="193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>
      <c r="A321" s="195"/>
      <c r="B321" s="193"/>
      <c r="C321" s="195"/>
      <c r="D321" s="193"/>
      <c r="E321" s="195"/>
      <c r="F321" s="193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>
      <c r="A322" s="195"/>
      <c r="B322" s="193"/>
      <c r="C322" s="195"/>
      <c r="D322" s="193"/>
      <c r="E322" s="195"/>
      <c r="F322" s="193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>
      <c r="A323" s="195"/>
      <c r="B323" s="193"/>
      <c r="C323" s="195"/>
      <c r="D323" s="193"/>
      <c r="E323" s="195"/>
      <c r="F323" s="193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>
      <c r="A324" s="195"/>
      <c r="B324" s="193"/>
      <c r="C324" s="195"/>
      <c r="D324" s="193"/>
      <c r="E324" s="195"/>
      <c r="F324" s="193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>
      <c r="A325" s="195"/>
      <c r="B325" s="193"/>
      <c r="C325" s="195"/>
      <c r="D325" s="193"/>
      <c r="E325" s="195"/>
      <c r="F325" s="193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>
      <c r="A326" s="195"/>
      <c r="B326" s="193"/>
      <c r="C326" s="195"/>
      <c r="D326" s="193"/>
      <c r="E326" s="195"/>
      <c r="F326" s="193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>
      <c r="A327" s="195"/>
      <c r="B327" s="193"/>
      <c r="C327" s="195"/>
      <c r="D327" s="193"/>
      <c r="E327" s="195"/>
      <c r="F327" s="193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>
      <c r="A328" s="195"/>
      <c r="B328" s="193"/>
      <c r="C328" s="195"/>
      <c r="D328" s="193"/>
      <c r="E328" s="195"/>
      <c r="F328" s="193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>
      <c r="A329" s="195"/>
      <c r="B329" s="193"/>
      <c r="C329" s="195"/>
      <c r="D329" s="193"/>
      <c r="E329" s="195"/>
      <c r="F329" s="193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>
      <c r="A330" s="195"/>
      <c r="B330" s="193"/>
      <c r="C330" s="195"/>
      <c r="D330" s="193"/>
      <c r="E330" s="195"/>
      <c r="F330" s="193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>
      <c r="A331" s="195"/>
      <c r="B331" s="193"/>
      <c r="C331" s="195"/>
      <c r="D331" s="193"/>
      <c r="E331" s="195"/>
      <c r="F331" s="193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>
      <c r="A332" s="195"/>
      <c r="B332" s="193"/>
      <c r="C332" s="195"/>
      <c r="D332" s="193"/>
      <c r="E332" s="195"/>
      <c r="F332" s="193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>
      <c r="A333" s="195"/>
      <c r="B333" s="193"/>
      <c r="C333" s="195"/>
      <c r="D333" s="193"/>
      <c r="E333" s="195"/>
      <c r="F333" s="193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>
      <c r="A334" s="195"/>
      <c r="B334" s="193"/>
      <c r="C334" s="195"/>
      <c r="D334" s="193"/>
      <c r="E334" s="195"/>
      <c r="F334" s="193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>
      <c r="A335" s="195"/>
      <c r="B335" s="193"/>
      <c r="C335" s="195"/>
      <c r="D335" s="193"/>
      <c r="E335" s="195"/>
      <c r="F335" s="193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>
      <c r="A336" s="195"/>
      <c r="B336" s="193"/>
      <c r="C336" s="195"/>
      <c r="D336" s="193"/>
      <c r="E336" s="195"/>
      <c r="F336" s="193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>
      <c r="A337" s="195"/>
      <c r="B337" s="193"/>
      <c r="C337" s="195"/>
      <c r="D337" s="193"/>
      <c r="E337" s="195"/>
      <c r="F337" s="193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>
      <c r="A338" s="195"/>
      <c r="B338" s="193"/>
      <c r="C338" s="195"/>
      <c r="D338" s="193"/>
      <c r="E338" s="195"/>
      <c r="F338" s="193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>
      <c r="A339" s="195"/>
      <c r="B339" s="193"/>
      <c r="C339" s="195"/>
      <c r="D339" s="193"/>
      <c r="E339" s="195"/>
      <c r="F339" s="193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>
      <c r="A340" s="195"/>
      <c r="B340" s="193"/>
      <c r="C340" s="195"/>
      <c r="D340" s="193"/>
      <c r="E340" s="195"/>
      <c r="F340" s="193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>
      <c r="A341" s="195"/>
      <c r="B341" s="193"/>
      <c r="C341" s="195"/>
      <c r="D341" s="193"/>
      <c r="E341" s="195"/>
      <c r="F341" s="193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>
      <c r="A342" s="195"/>
      <c r="B342" s="193"/>
      <c r="C342" s="195"/>
      <c r="D342" s="193"/>
      <c r="E342" s="195"/>
      <c r="F342" s="193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>
      <c r="A343" s="195"/>
      <c r="B343" s="193"/>
      <c r="C343" s="195"/>
      <c r="D343" s="193"/>
      <c r="E343" s="195"/>
      <c r="F343" s="193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>
      <c r="A344" s="195"/>
      <c r="B344" s="193"/>
      <c r="C344" s="195"/>
      <c r="D344" s="193"/>
      <c r="E344" s="195"/>
      <c r="F344" s="193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>
      <c r="A345" s="195"/>
      <c r="B345" s="193"/>
      <c r="C345" s="195"/>
      <c r="D345" s="193"/>
      <c r="E345" s="195"/>
      <c r="F345" s="193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>
      <c r="A346" s="195"/>
      <c r="B346" s="193"/>
      <c r="C346" s="195"/>
      <c r="D346" s="193"/>
      <c r="E346" s="195"/>
      <c r="F346" s="193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>
      <c r="A347" s="195"/>
      <c r="B347" s="193"/>
      <c r="C347" s="195"/>
      <c r="D347" s="193"/>
      <c r="E347" s="195"/>
      <c r="F347" s="193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>
      <c r="A348" s="195"/>
      <c r="B348" s="193"/>
      <c r="C348" s="195"/>
      <c r="D348" s="193"/>
      <c r="E348" s="195"/>
      <c r="F348" s="193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>
      <c r="A349" s="195"/>
      <c r="B349" s="193"/>
      <c r="C349" s="195"/>
      <c r="D349" s="193"/>
      <c r="E349" s="195"/>
      <c r="F349" s="193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>
      <c r="A350" s="195"/>
      <c r="B350" s="193"/>
      <c r="C350" s="195"/>
      <c r="D350" s="193"/>
      <c r="E350" s="195"/>
      <c r="F350" s="193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>
      <c r="A351" s="195"/>
      <c r="B351" s="193"/>
      <c r="C351" s="195"/>
      <c r="D351" s="193"/>
      <c r="E351" s="195"/>
      <c r="F351" s="193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>
      <c r="A352" s="195"/>
      <c r="B352" s="193"/>
      <c r="C352" s="195"/>
      <c r="D352" s="193"/>
      <c r="E352" s="195"/>
      <c r="F352" s="193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>
      <c r="A353" s="195"/>
      <c r="B353" s="193"/>
      <c r="C353" s="195"/>
      <c r="D353" s="193"/>
      <c r="E353" s="195"/>
      <c r="F353" s="193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>
      <c r="A354" s="195"/>
      <c r="B354" s="193"/>
      <c r="C354" s="195"/>
      <c r="D354" s="193"/>
      <c r="E354" s="195"/>
      <c r="F354" s="193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>
      <c r="A355" s="195"/>
      <c r="B355" s="193"/>
      <c r="C355" s="195"/>
      <c r="D355" s="193"/>
      <c r="E355" s="195"/>
      <c r="F355" s="193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>
      <c r="A356" s="195"/>
      <c r="B356" s="193"/>
      <c r="C356" s="195"/>
      <c r="D356" s="193"/>
      <c r="E356" s="195"/>
      <c r="F356" s="193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>
      <c r="A357" s="195"/>
      <c r="B357" s="193"/>
      <c r="C357" s="195"/>
      <c r="D357" s="193"/>
      <c r="E357" s="195"/>
      <c r="F357" s="193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>
      <c r="A358" s="195"/>
      <c r="B358" s="193"/>
      <c r="C358" s="195"/>
      <c r="D358" s="193"/>
      <c r="E358" s="195"/>
      <c r="F358" s="193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>
      <c r="A359" s="195"/>
      <c r="B359" s="193"/>
      <c r="C359" s="195"/>
      <c r="D359" s="193"/>
      <c r="E359" s="195"/>
      <c r="F359" s="193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>
      <c r="A360" s="195"/>
      <c r="B360" s="193"/>
      <c r="C360" s="195"/>
      <c r="D360" s="193"/>
      <c r="E360" s="195"/>
      <c r="F360" s="193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>
      <c r="A361" s="195"/>
      <c r="B361" s="193"/>
      <c r="C361" s="195"/>
      <c r="D361" s="193"/>
      <c r="E361" s="195"/>
      <c r="F361" s="193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>
      <c r="A362" s="195"/>
      <c r="B362" s="193"/>
      <c r="C362" s="195"/>
      <c r="D362" s="193"/>
      <c r="E362" s="195"/>
      <c r="F362" s="193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>
      <c r="A363" s="195"/>
      <c r="B363" s="193"/>
      <c r="C363" s="195"/>
      <c r="D363" s="193"/>
      <c r="E363" s="195"/>
      <c r="F363" s="193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>
      <c r="A364" s="195"/>
      <c r="B364" s="193"/>
      <c r="C364" s="195"/>
      <c r="D364" s="193"/>
      <c r="E364" s="195"/>
      <c r="F364" s="193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>
      <c r="A365" s="195"/>
      <c r="B365" s="193"/>
      <c r="C365" s="195"/>
      <c r="D365" s="193"/>
      <c r="E365" s="195"/>
      <c r="F365" s="193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>
      <c r="A366" s="195"/>
      <c r="B366" s="193"/>
      <c r="C366" s="195"/>
      <c r="D366" s="193"/>
      <c r="E366" s="195"/>
      <c r="F366" s="193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>
      <c r="A367" s="195"/>
      <c r="B367" s="193"/>
      <c r="C367" s="195"/>
      <c r="D367" s="193"/>
      <c r="E367" s="195"/>
      <c r="F367" s="193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>
      <c r="A368" s="195"/>
      <c r="B368" s="193"/>
      <c r="C368" s="195"/>
      <c r="D368" s="193"/>
      <c r="E368" s="195"/>
      <c r="F368" s="193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>
      <c r="A369" s="195"/>
      <c r="B369" s="193"/>
      <c r="C369" s="195"/>
      <c r="D369" s="193"/>
      <c r="E369" s="195"/>
      <c r="F369" s="193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>
      <c r="A370" s="195"/>
      <c r="B370" s="193"/>
      <c r="C370" s="195"/>
      <c r="D370" s="193"/>
      <c r="E370" s="195"/>
      <c r="F370" s="193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>
      <c r="A371" s="195"/>
      <c r="B371" s="193"/>
      <c r="C371" s="195"/>
      <c r="D371" s="193"/>
      <c r="E371" s="195"/>
      <c r="F371" s="193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>
      <c r="A372" s="195"/>
      <c r="B372" s="193"/>
      <c r="C372" s="195"/>
      <c r="D372" s="193"/>
      <c r="E372" s="195"/>
      <c r="F372" s="193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>
      <c r="A373" s="195"/>
      <c r="B373" s="193"/>
      <c r="C373" s="195"/>
      <c r="D373" s="193"/>
      <c r="E373" s="195"/>
      <c r="F373" s="193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>
      <c r="A374" s="195"/>
      <c r="B374" s="193"/>
      <c r="C374" s="195"/>
      <c r="D374" s="193"/>
      <c r="E374" s="195"/>
      <c r="F374" s="193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>
      <c r="A375" s="195"/>
      <c r="B375" s="193"/>
      <c r="C375" s="195"/>
      <c r="D375" s="193"/>
      <c r="E375" s="195"/>
      <c r="F375" s="193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>
      <c r="A376" s="195"/>
      <c r="B376" s="193"/>
      <c r="C376" s="195"/>
      <c r="D376" s="193"/>
      <c r="E376" s="195"/>
      <c r="F376" s="193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>
      <c r="A377" s="195"/>
      <c r="B377" s="193"/>
      <c r="C377" s="195"/>
      <c r="D377" s="193"/>
      <c r="E377" s="195"/>
      <c r="F377" s="193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>
      <c r="A378" s="195"/>
      <c r="B378" s="193"/>
      <c r="C378" s="195"/>
      <c r="D378" s="193"/>
      <c r="E378" s="195"/>
      <c r="F378" s="193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>
      <c r="A379" s="195"/>
      <c r="B379" s="193"/>
      <c r="C379" s="195"/>
      <c r="D379" s="193"/>
      <c r="E379" s="195"/>
      <c r="F379" s="193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>
      <c r="A380" s="195"/>
      <c r="B380" s="193"/>
      <c r="C380" s="195"/>
      <c r="D380" s="193"/>
      <c r="E380" s="195"/>
      <c r="F380" s="193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>
      <c r="A381" s="195"/>
      <c r="B381" s="193"/>
      <c r="C381" s="195"/>
      <c r="D381" s="193"/>
      <c r="E381" s="195"/>
      <c r="F381" s="193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>
      <c r="A382" s="195"/>
      <c r="B382" s="193"/>
      <c r="C382" s="195"/>
      <c r="D382" s="193"/>
      <c r="E382" s="195"/>
      <c r="F382" s="193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>
      <c r="A383" s="195"/>
      <c r="B383" s="193"/>
      <c r="C383" s="195"/>
      <c r="D383" s="193"/>
      <c r="E383" s="195"/>
      <c r="F383" s="193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>
      <c r="A384" s="195"/>
      <c r="B384" s="193"/>
      <c r="C384" s="195"/>
      <c r="D384" s="193"/>
      <c r="E384" s="195"/>
      <c r="F384" s="193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>
      <c r="A385" s="195"/>
      <c r="B385" s="193"/>
      <c r="C385" s="195"/>
      <c r="D385" s="193"/>
      <c r="E385" s="195"/>
      <c r="F385" s="193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>
      <c r="A386" s="195"/>
      <c r="B386" s="193"/>
      <c r="C386" s="195"/>
      <c r="D386" s="193"/>
      <c r="E386" s="195"/>
      <c r="F386" s="193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>
      <c r="A387" s="195"/>
      <c r="B387" s="193"/>
      <c r="C387" s="195"/>
      <c r="D387" s="193"/>
      <c r="E387" s="195"/>
      <c r="F387" s="193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>
      <c r="A388" s="195"/>
      <c r="B388" s="193"/>
      <c r="C388" s="195"/>
      <c r="D388" s="193"/>
      <c r="E388" s="195"/>
      <c r="F388" s="193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>
      <c r="A389" s="195"/>
      <c r="B389" s="193"/>
      <c r="C389" s="195"/>
      <c r="D389" s="193"/>
      <c r="E389" s="195"/>
      <c r="F389" s="193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>
      <c r="A390" s="195"/>
      <c r="B390" s="193"/>
      <c r="C390" s="195"/>
      <c r="D390" s="193"/>
      <c r="E390" s="195"/>
      <c r="F390" s="193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>
      <c r="A391" s="195"/>
      <c r="B391" s="193"/>
      <c r="C391" s="195"/>
      <c r="D391" s="193"/>
      <c r="E391" s="195"/>
      <c r="F391" s="193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>
      <c r="A392" s="195"/>
      <c r="B392" s="193"/>
      <c r="C392" s="195"/>
      <c r="D392" s="193"/>
      <c r="E392" s="195"/>
      <c r="F392" s="193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>
      <c r="A393" s="195"/>
      <c r="B393" s="193"/>
      <c r="C393" s="195"/>
      <c r="D393" s="193"/>
      <c r="E393" s="195"/>
      <c r="F393" s="193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>
      <c r="A394" s="195"/>
      <c r="B394" s="193"/>
      <c r="C394" s="195"/>
      <c r="D394" s="193"/>
      <c r="E394" s="195"/>
      <c r="F394" s="193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>
      <c r="A395" s="195"/>
      <c r="B395" s="193"/>
      <c r="C395" s="195"/>
      <c r="D395" s="193"/>
      <c r="E395" s="195"/>
      <c r="F395" s="193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>
      <c r="A396" s="195"/>
      <c r="B396" s="193"/>
      <c r="C396" s="195"/>
      <c r="D396" s="193"/>
      <c r="E396" s="195"/>
      <c r="F396" s="193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>
      <c r="A397" s="195"/>
      <c r="B397" s="193"/>
      <c r="C397" s="195"/>
      <c r="D397" s="193"/>
      <c r="E397" s="195"/>
      <c r="F397" s="193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>
      <c r="A398" s="195"/>
      <c r="B398" s="193"/>
      <c r="C398" s="195"/>
      <c r="D398" s="193"/>
      <c r="E398" s="195"/>
      <c r="F398" s="193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>
      <c r="A399" s="195"/>
      <c r="B399" s="193"/>
      <c r="C399" s="195"/>
      <c r="D399" s="193"/>
      <c r="E399" s="195"/>
      <c r="F399" s="193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>
      <c r="A400" s="195"/>
      <c r="B400" s="193"/>
      <c r="C400" s="195"/>
      <c r="D400" s="193"/>
      <c r="E400" s="195"/>
      <c r="F400" s="193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>
      <c r="A401" s="195"/>
      <c r="B401" s="193"/>
      <c r="C401" s="195"/>
      <c r="D401" s="193"/>
      <c r="E401" s="195"/>
      <c r="F401" s="193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>
      <c r="A402" s="195"/>
      <c r="B402" s="193"/>
      <c r="C402" s="195"/>
      <c r="D402" s="193"/>
      <c r="E402" s="195"/>
      <c r="F402" s="193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>
      <c r="A403" s="195"/>
      <c r="B403" s="193"/>
      <c r="C403" s="195"/>
      <c r="D403" s="193"/>
      <c r="E403" s="195"/>
      <c r="F403" s="193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>
      <c r="A404" s="195"/>
      <c r="B404" s="193"/>
      <c r="C404" s="195"/>
      <c r="D404" s="193"/>
      <c r="E404" s="195"/>
      <c r="F404" s="193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>
      <c r="A405" s="195"/>
      <c r="B405" s="193"/>
      <c r="C405" s="195"/>
      <c r="D405" s="193"/>
      <c r="E405" s="195"/>
      <c r="F405" s="193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>
      <c r="A406" s="195"/>
      <c r="B406" s="193"/>
      <c r="C406" s="195"/>
      <c r="D406" s="193"/>
      <c r="E406" s="195"/>
      <c r="F406" s="193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>
      <c r="A407" s="195"/>
      <c r="B407" s="193"/>
      <c r="C407" s="195"/>
      <c r="D407" s="193"/>
      <c r="E407" s="195"/>
      <c r="F407" s="193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>
      <c r="A408" s="195"/>
      <c r="B408" s="193"/>
      <c r="C408" s="195"/>
      <c r="D408" s="193"/>
      <c r="E408" s="195"/>
      <c r="F408" s="193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>
      <c r="A409" s="195"/>
      <c r="B409" s="193"/>
      <c r="C409" s="195"/>
      <c r="D409" s="193"/>
      <c r="E409" s="195"/>
      <c r="F409" s="193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>
      <c r="A410" s="195"/>
      <c r="B410" s="193"/>
      <c r="C410" s="195"/>
      <c r="D410" s="193"/>
      <c r="E410" s="195"/>
      <c r="F410" s="193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>
      <c r="A411" s="195"/>
      <c r="B411" s="193"/>
      <c r="C411" s="195"/>
      <c r="D411" s="193"/>
      <c r="E411" s="195"/>
      <c r="F411" s="193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>
      <c r="A412" s="195"/>
      <c r="B412" s="193"/>
      <c r="C412" s="195"/>
      <c r="D412" s="193"/>
      <c r="E412" s="195"/>
      <c r="F412" s="193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>
      <c r="A413" s="195"/>
      <c r="B413" s="193"/>
      <c r="C413" s="195"/>
      <c r="D413" s="193"/>
      <c r="E413" s="195"/>
      <c r="F413" s="193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>
      <c r="A414" s="195"/>
      <c r="B414" s="193"/>
      <c r="C414" s="195"/>
      <c r="D414" s="193"/>
      <c r="E414" s="195"/>
      <c r="F414" s="193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>
      <c r="A415" s="195"/>
      <c r="B415" s="193"/>
      <c r="C415" s="195"/>
      <c r="D415" s="193"/>
      <c r="E415" s="195"/>
      <c r="F415" s="193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>
      <c r="A416" s="195"/>
      <c r="B416" s="193"/>
      <c r="C416" s="195"/>
      <c r="D416" s="193"/>
      <c r="E416" s="195"/>
      <c r="F416" s="193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>
      <c r="A417" s="195"/>
      <c r="B417" s="193"/>
      <c r="C417" s="195"/>
      <c r="D417" s="193"/>
      <c r="E417" s="195"/>
      <c r="F417" s="193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>
      <c r="A418" s="195"/>
      <c r="B418" s="193"/>
      <c r="C418" s="195"/>
      <c r="D418" s="193"/>
      <c r="E418" s="195"/>
      <c r="F418" s="193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>
      <c r="A419" s="195"/>
      <c r="B419" s="193"/>
      <c r="C419" s="195"/>
      <c r="D419" s="193"/>
      <c r="E419" s="195"/>
      <c r="F419" s="193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>
      <c r="A420" s="195"/>
      <c r="B420" s="193"/>
      <c r="C420" s="195"/>
      <c r="D420" s="193"/>
      <c r="E420" s="195"/>
      <c r="F420" s="193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>
      <c r="A421" s="195"/>
      <c r="B421" s="193"/>
      <c r="C421" s="195"/>
      <c r="D421" s="193"/>
      <c r="E421" s="195"/>
      <c r="F421" s="193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>
      <c r="A422" s="195"/>
      <c r="B422" s="193"/>
      <c r="C422" s="195"/>
      <c r="D422" s="193"/>
      <c r="E422" s="195"/>
      <c r="F422" s="193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>
      <c r="A423" s="195"/>
      <c r="B423" s="193"/>
      <c r="C423" s="195"/>
      <c r="D423" s="193"/>
      <c r="E423" s="195"/>
      <c r="F423" s="193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>
      <c r="A424" s="195"/>
      <c r="B424" s="193"/>
      <c r="C424" s="195"/>
      <c r="D424" s="193"/>
      <c r="E424" s="195"/>
      <c r="F424" s="193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>
      <c r="A425" s="195"/>
      <c r="B425" s="193"/>
      <c r="C425" s="195"/>
      <c r="D425" s="193"/>
      <c r="E425" s="195"/>
      <c r="F425" s="193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>
      <c r="A426" s="195"/>
      <c r="B426" s="193"/>
      <c r="C426" s="195"/>
      <c r="D426" s="193"/>
      <c r="E426" s="195"/>
      <c r="F426" s="193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>
      <c r="A427" s="195"/>
      <c r="B427" s="193"/>
      <c r="C427" s="195"/>
      <c r="D427" s="193"/>
      <c r="E427" s="195"/>
      <c r="F427" s="193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>
      <c r="A428" s="195"/>
      <c r="B428" s="193"/>
      <c r="C428" s="195"/>
      <c r="D428" s="193"/>
      <c r="E428" s="195"/>
      <c r="F428" s="193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>
      <c r="A429" s="195"/>
      <c r="B429" s="193"/>
      <c r="C429" s="195"/>
      <c r="D429" s="193"/>
      <c r="E429" s="195"/>
      <c r="F429" s="193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>
      <c r="A430" s="195"/>
      <c r="B430" s="193"/>
      <c r="C430" s="195"/>
      <c r="D430" s="193"/>
      <c r="E430" s="195"/>
      <c r="F430" s="193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>
      <c r="A431" s="195"/>
      <c r="B431" s="193"/>
      <c r="C431" s="195"/>
      <c r="D431" s="193"/>
      <c r="E431" s="195"/>
      <c r="F431" s="193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>
      <c r="A432" s="195"/>
      <c r="B432" s="193"/>
      <c r="C432" s="195"/>
      <c r="D432" s="193"/>
      <c r="E432" s="195"/>
      <c r="F432" s="193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>
      <c r="A433" s="195"/>
      <c r="B433" s="193"/>
      <c r="C433" s="195"/>
      <c r="D433" s="193"/>
      <c r="E433" s="195"/>
      <c r="F433" s="193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>
      <c r="A434" s="195"/>
      <c r="B434" s="193"/>
      <c r="C434" s="195"/>
      <c r="D434" s="193"/>
      <c r="E434" s="195"/>
      <c r="F434" s="193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>
      <c r="A435" s="195"/>
      <c r="B435" s="193"/>
      <c r="C435" s="195"/>
      <c r="D435" s="193"/>
      <c r="E435" s="195"/>
      <c r="F435" s="193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>
      <c r="A436" s="195"/>
      <c r="B436" s="193"/>
      <c r="C436" s="195"/>
      <c r="D436" s="193"/>
      <c r="E436" s="195"/>
      <c r="F436" s="193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>
      <c r="A437" s="195"/>
      <c r="B437" s="193"/>
      <c r="C437" s="195"/>
      <c r="D437" s="193"/>
      <c r="E437" s="195"/>
      <c r="F437" s="193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>
      <c r="A438" s="195"/>
      <c r="B438" s="193"/>
      <c r="C438" s="195"/>
      <c r="D438" s="193"/>
      <c r="E438" s="195"/>
      <c r="F438" s="193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>
      <c r="A439" s="195"/>
      <c r="B439" s="193"/>
      <c r="C439" s="195"/>
      <c r="D439" s="193"/>
      <c r="E439" s="195"/>
      <c r="F439" s="193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>
      <c r="A440" s="195"/>
      <c r="B440" s="193"/>
      <c r="C440" s="195"/>
      <c r="D440" s="193"/>
      <c r="E440" s="195"/>
      <c r="F440" s="193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>
      <c r="A441" s="195"/>
      <c r="B441" s="193"/>
      <c r="C441" s="195"/>
      <c r="D441" s="193"/>
      <c r="E441" s="195"/>
      <c r="F441" s="193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>
      <c r="A442" s="195"/>
      <c r="B442" s="193"/>
      <c r="C442" s="195"/>
      <c r="D442" s="193"/>
      <c r="E442" s="195"/>
      <c r="F442" s="193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>
      <c r="A443" s="195"/>
      <c r="B443" s="193"/>
      <c r="C443" s="195"/>
      <c r="D443" s="193"/>
      <c r="E443" s="195"/>
      <c r="F443" s="193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>
      <c r="A444" s="195"/>
      <c r="B444" s="193"/>
      <c r="C444" s="195"/>
      <c r="D444" s="193"/>
      <c r="E444" s="195"/>
      <c r="F444" s="193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>
      <c r="A445" s="195"/>
      <c r="B445" s="193"/>
      <c r="C445" s="195"/>
      <c r="D445" s="193"/>
      <c r="E445" s="195"/>
      <c r="F445" s="193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>
      <c r="A446" s="195"/>
      <c r="B446" s="193"/>
      <c r="C446" s="195"/>
      <c r="D446" s="193"/>
      <c r="E446" s="195"/>
      <c r="F446" s="193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>
      <c r="A447" s="195"/>
      <c r="B447" s="193"/>
      <c r="C447" s="195"/>
      <c r="D447" s="193"/>
      <c r="E447" s="195"/>
      <c r="F447" s="193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>
      <c r="A448" s="195"/>
      <c r="B448" s="193"/>
      <c r="C448" s="195"/>
      <c r="D448" s="193"/>
      <c r="E448" s="195"/>
      <c r="F448" s="193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>
      <c r="A449" s="195"/>
      <c r="B449" s="193"/>
      <c r="C449" s="195"/>
      <c r="D449" s="193"/>
      <c r="E449" s="195"/>
      <c r="F449" s="193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>
      <c r="A450" s="195"/>
      <c r="B450" s="193"/>
      <c r="C450" s="195"/>
      <c r="D450" s="193"/>
      <c r="E450" s="195"/>
      <c r="F450" s="193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>
      <c r="A451" s="195"/>
      <c r="B451" s="193"/>
      <c r="C451" s="195"/>
      <c r="D451" s="193"/>
      <c r="E451" s="195"/>
      <c r="F451" s="193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>
      <c r="A452" s="195"/>
      <c r="B452" s="193"/>
      <c r="C452" s="195"/>
      <c r="D452" s="193"/>
      <c r="E452" s="195"/>
      <c r="F452" s="193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>
      <c r="A453" s="195"/>
      <c r="B453" s="193"/>
      <c r="C453" s="195"/>
      <c r="D453" s="193"/>
      <c r="E453" s="195"/>
      <c r="F453" s="193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>
      <c r="A454" s="195"/>
      <c r="B454" s="193"/>
      <c r="C454" s="195"/>
      <c r="D454" s="193"/>
      <c r="E454" s="195"/>
      <c r="F454" s="193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>
      <c r="A455" s="195"/>
      <c r="B455" s="193"/>
      <c r="C455" s="195"/>
      <c r="D455" s="193"/>
      <c r="E455" s="195"/>
      <c r="F455" s="193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>
      <c r="A456" s="195"/>
      <c r="B456" s="193"/>
      <c r="C456" s="195"/>
      <c r="D456" s="193"/>
      <c r="E456" s="195"/>
      <c r="F456" s="193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>
      <c r="A457" s="195"/>
      <c r="B457" s="193"/>
      <c r="C457" s="195"/>
      <c r="D457" s="193"/>
      <c r="E457" s="195"/>
      <c r="F457" s="193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>
      <c r="A458" s="195"/>
      <c r="B458" s="193"/>
      <c r="C458" s="195"/>
      <c r="D458" s="193"/>
      <c r="E458" s="195"/>
      <c r="F458" s="193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>
      <c r="A459" s="195"/>
      <c r="B459" s="193"/>
      <c r="C459" s="195"/>
      <c r="D459" s="193"/>
      <c r="E459" s="195"/>
      <c r="F459" s="193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>
      <c r="A460" s="195"/>
      <c r="B460" s="193"/>
      <c r="C460" s="195"/>
      <c r="D460" s="193"/>
      <c r="E460" s="195"/>
      <c r="F460" s="193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>
      <c r="A461" s="195"/>
      <c r="B461" s="193"/>
      <c r="C461" s="195"/>
      <c r="D461" s="193"/>
      <c r="E461" s="195"/>
      <c r="F461" s="193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>
      <c r="A462" s="195"/>
      <c r="B462" s="193"/>
      <c r="C462" s="195"/>
      <c r="D462" s="193"/>
      <c r="E462" s="195"/>
      <c r="F462" s="193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>
      <c r="A463" s="195"/>
      <c r="B463" s="193"/>
      <c r="C463" s="195"/>
      <c r="D463" s="193"/>
      <c r="E463" s="195"/>
      <c r="F463" s="193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>
      <c r="A464" s="195"/>
      <c r="B464" s="193"/>
      <c r="C464" s="195"/>
      <c r="D464" s="193"/>
      <c r="E464" s="195"/>
      <c r="F464" s="193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>
      <c r="A465" s="195"/>
      <c r="B465" s="193"/>
      <c r="C465" s="195"/>
      <c r="D465" s="193"/>
      <c r="E465" s="195"/>
      <c r="F465" s="193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>
      <c r="A466" s="195"/>
      <c r="B466" s="193"/>
      <c r="C466" s="195"/>
      <c r="D466" s="193"/>
      <c r="E466" s="195"/>
      <c r="F466" s="193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>
      <c r="A467" s="195"/>
      <c r="B467" s="193"/>
      <c r="C467" s="195"/>
      <c r="D467" s="193"/>
      <c r="E467" s="195"/>
      <c r="F467" s="193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>
      <c r="A468" s="195"/>
      <c r="B468" s="193"/>
      <c r="C468" s="195"/>
      <c r="D468" s="193"/>
      <c r="E468" s="195"/>
      <c r="F468" s="193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>
      <c r="A469" s="195"/>
      <c r="B469" s="193"/>
      <c r="C469" s="195"/>
      <c r="D469" s="193"/>
      <c r="E469" s="195"/>
      <c r="F469" s="193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>
      <c r="A470" s="195"/>
      <c r="B470" s="193"/>
      <c r="C470" s="195"/>
      <c r="D470" s="193"/>
      <c r="E470" s="195"/>
      <c r="F470" s="193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>
      <c r="A471" s="195"/>
      <c r="B471" s="193"/>
      <c r="C471" s="195"/>
      <c r="D471" s="193"/>
      <c r="E471" s="195"/>
      <c r="F471" s="193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>
      <c r="A472" s="195"/>
      <c r="B472" s="193"/>
      <c r="C472" s="195"/>
      <c r="D472" s="193"/>
      <c r="E472" s="195"/>
      <c r="F472" s="193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>
      <c r="A473" s="195"/>
      <c r="B473" s="193"/>
      <c r="C473" s="195"/>
      <c r="D473" s="193"/>
      <c r="E473" s="195"/>
      <c r="F473" s="193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>
      <c r="A474" s="195"/>
      <c r="B474" s="193"/>
      <c r="C474" s="195"/>
      <c r="D474" s="193"/>
      <c r="E474" s="195"/>
      <c r="F474" s="193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>
      <c r="A475" s="195"/>
      <c r="B475" s="193"/>
      <c r="C475" s="195"/>
      <c r="D475" s="193"/>
      <c r="E475" s="195"/>
      <c r="F475" s="193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>
      <c r="A476" s="195"/>
      <c r="B476" s="193"/>
      <c r="C476" s="195"/>
      <c r="D476" s="193"/>
      <c r="E476" s="195"/>
      <c r="F476" s="193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>
      <c r="A477" s="195"/>
      <c r="B477" s="193"/>
      <c r="C477" s="195"/>
      <c r="D477" s="193"/>
      <c r="E477" s="195"/>
      <c r="F477" s="193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>
      <c r="A478" s="195"/>
      <c r="B478" s="193"/>
      <c r="C478" s="195"/>
      <c r="D478" s="193"/>
      <c r="E478" s="195"/>
      <c r="F478" s="193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>
      <c r="A479" s="195"/>
      <c r="B479" s="193"/>
      <c r="C479" s="195"/>
      <c r="D479" s="193"/>
      <c r="E479" s="195"/>
      <c r="F479" s="193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>
      <c r="A480" s="195"/>
      <c r="B480" s="193"/>
      <c r="C480" s="195"/>
      <c r="D480" s="193"/>
      <c r="E480" s="195"/>
      <c r="F480" s="193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>
      <c r="A481" s="195"/>
      <c r="B481" s="193"/>
      <c r="C481" s="195"/>
      <c r="D481" s="193"/>
      <c r="E481" s="195"/>
      <c r="F481" s="193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>
      <c r="A482" s="195"/>
      <c r="B482" s="193"/>
      <c r="C482" s="195"/>
      <c r="D482" s="193"/>
      <c r="E482" s="195"/>
      <c r="F482" s="193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>
      <c r="A483" s="195"/>
      <c r="B483" s="193"/>
      <c r="C483" s="195"/>
      <c r="D483" s="193"/>
      <c r="E483" s="195"/>
      <c r="F483" s="193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>
      <c r="A484" s="195"/>
      <c r="B484" s="193"/>
      <c r="C484" s="195"/>
      <c r="D484" s="193"/>
      <c r="E484" s="195"/>
      <c r="F484" s="193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>
      <c r="A485" s="195"/>
      <c r="B485" s="193"/>
      <c r="C485" s="195"/>
      <c r="D485" s="193"/>
      <c r="E485" s="195"/>
      <c r="F485" s="193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>
      <c r="A486" s="195"/>
      <c r="B486" s="193"/>
      <c r="C486" s="195"/>
      <c r="D486" s="193"/>
      <c r="E486" s="195"/>
      <c r="F486" s="193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>
      <c r="A487" s="195"/>
      <c r="B487" s="193"/>
      <c r="C487" s="195"/>
      <c r="D487" s="193"/>
      <c r="E487" s="195"/>
      <c r="F487" s="193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>
      <c r="A488" s="195"/>
      <c r="B488" s="193"/>
      <c r="C488" s="195"/>
      <c r="D488" s="193"/>
      <c r="E488" s="195"/>
      <c r="F488" s="193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>
      <c r="A489" s="195"/>
      <c r="B489" s="193"/>
      <c r="C489" s="195"/>
      <c r="D489" s="193"/>
      <c r="E489" s="195"/>
      <c r="F489" s="193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>
      <c r="A490" s="195"/>
      <c r="B490" s="193"/>
      <c r="C490" s="195"/>
      <c r="D490" s="193"/>
      <c r="E490" s="195"/>
      <c r="F490" s="193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>
      <c r="A491" s="195"/>
      <c r="B491" s="193"/>
      <c r="C491" s="195"/>
      <c r="D491" s="193"/>
      <c r="E491" s="195"/>
      <c r="F491" s="193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>
      <c r="A492" s="195"/>
      <c r="B492" s="193"/>
      <c r="C492" s="195"/>
      <c r="D492" s="193"/>
      <c r="E492" s="195"/>
      <c r="F492" s="193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>
      <c r="A493" s="195"/>
      <c r="B493" s="193"/>
      <c r="C493" s="195"/>
      <c r="D493" s="193"/>
      <c r="E493" s="195"/>
      <c r="F493" s="193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>
      <c r="A494" s="195"/>
      <c r="B494" s="193"/>
      <c r="C494" s="195"/>
      <c r="D494" s="193"/>
      <c r="E494" s="195"/>
      <c r="F494" s="193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>
      <c r="A495" s="195"/>
      <c r="B495" s="193"/>
      <c r="C495" s="195"/>
      <c r="D495" s="193"/>
      <c r="E495" s="195"/>
      <c r="F495" s="193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>
      <c r="A496" s="195"/>
      <c r="B496" s="193"/>
      <c r="C496" s="195"/>
      <c r="D496" s="193"/>
      <c r="E496" s="195"/>
      <c r="F496" s="193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>
      <c r="A497" s="195"/>
      <c r="B497" s="193"/>
      <c r="C497" s="195"/>
      <c r="D497" s="193"/>
      <c r="E497" s="195"/>
      <c r="F497" s="193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>
      <c r="A498" s="195"/>
      <c r="B498" s="193"/>
      <c r="C498" s="195"/>
      <c r="D498" s="193"/>
      <c r="E498" s="195"/>
      <c r="F498" s="193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>
      <c r="A499" s="195"/>
      <c r="B499" s="193"/>
      <c r="C499" s="195"/>
      <c r="D499" s="193"/>
      <c r="E499" s="195"/>
      <c r="F499" s="193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>
      <c r="A500" s="195"/>
      <c r="B500" s="193"/>
      <c r="C500" s="195"/>
      <c r="D500" s="193"/>
      <c r="E500" s="195"/>
      <c r="F500" s="193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>
      <c r="A501" s="195"/>
      <c r="B501" s="193"/>
      <c r="C501" s="195"/>
      <c r="D501" s="193"/>
      <c r="E501" s="195"/>
      <c r="F501" s="193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>
      <c r="A502" s="195"/>
      <c r="B502" s="193"/>
      <c r="C502" s="195"/>
      <c r="D502" s="193"/>
      <c r="E502" s="195"/>
      <c r="F502" s="193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>
      <c r="A503" s="195"/>
      <c r="B503" s="193"/>
      <c r="C503" s="195"/>
      <c r="D503" s="193"/>
      <c r="E503" s="195"/>
      <c r="F503" s="193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>
      <c r="A504" s="195"/>
      <c r="B504" s="193"/>
      <c r="C504" s="195"/>
      <c r="D504" s="193"/>
      <c r="E504" s="195"/>
      <c r="F504" s="193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>
      <c r="A505" s="195"/>
      <c r="B505" s="193"/>
      <c r="C505" s="195"/>
      <c r="D505" s="193"/>
      <c r="E505" s="195"/>
      <c r="F505" s="193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>
      <c r="A506" s="195"/>
      <c r="B506" s="193"/>
      <c r="C506" s="195"/>
      <c r="D506" s="193"/>
      <c r="E506" s="195"/>
      <c r="F506" s="193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>
      <c r="A507" s="195"/>
      <c r="B507" s="193"/>
      <c r="C507" s="195"/>
      <c r="D507" s="193"/>
      <c r="E507" s="195"/>
      <c r="F507" s="193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>
      <c r="A508" s="195"/>
      <c r="B508" s="193"/>
      <c r="C508" s="195"/>
      <c r="D508" s="193"/>
      <c r="E508" s="195"/>
      <c r="F508" s="193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>
      <c r="A509" s="195"/>
      <c r="B509" s="193"/>
      <c r="C509" s="195"/>
      <c r="D509" s="193"/>
      <c r="E509" s="195"/>
      <c r="F509" s="193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>
      <c r="A510" s="195"/>
      <c r="B510" s="193"/>
      <c r="C510" s="195"/>
      <c r="D510" s="193"/>
      <c r="E510" s="195"/>
      <c r="F510" s="193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>
      <c r="A511" s="195"/>
      <c r="B511" s="193"/>
      <c r="C511" s="195"/>
      <c r="D511" s="193"/>
      <c r="E511" s="195"/>
      <c r="F511" s="193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>
      <c r="A512" s="195"/>
      <c r="B512" s="193"/>
      <c r="C512" s="195"/>
      <c r="D512" s="193"/>
      <c r="E512" s="195"/>
      <c r="F512" s="193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>
      <c r="A513" s="195"/>
      <c r="B513" s="193"/>
      <c r="C513" s="195"/>
      <c r="D513" s="193"/>
      <c r="E513" s="195"/>
      <c r="F513" s="193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>
      <c r="A514" s="195"/>
      <c r="B514" s="193"/>
      <c r="C514" s="195"/>
      <c r="D514" s="193"/>
      <c r="E514" s="195"/>
      <c r="F514" s="193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>
      <c r="A515" s="195"/>
      <c r="B515" s="193"/>
      <c r="C515" s="195"/>
      <c r="D515" s="193"/>
      <c r="E515" s="195"/>
      <c r="F515" s="193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>
      <c r="A516" s="195"/>
      <c r="B516" s="193"/>
      <c r="C516" s="195"/>
      <c r="D516" s="193"/>
      <c r="E516" s="195"/>
      <c r="F516" s="193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>
      <c r="A517" s="195"/>
      <c r="B517" s="193"/>
      <c r="C517" s="195"/>
      <c r="D517" s="193"/>
      <c r="E517" s="195"/>
      <c r="F517" s="193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>
      <c r="A518" s="195"/>
      <c r="B518" s="193"/>
      <c r="C518" s="195"/>
      <c r="D518" s="193"/>
      <c r="E518" s="195"/>
      <c r="F518" s="193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>
      <c r="A519" s="195"/>
      <c r="B519" s="193"/>
      <c r="C519" s="195"/>
      <c r="D519" s="193"/>
      <c r="E519" s="195"/>
      <c r="F519" s="193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>
      <c r="A520" s="195"/>
      <c r="B520" s="193"/>
      <c r="C520" s="195"/>
      <c r="D520" s="193"/>
      <c r="E520" s="195"/>
      <c r="F520" s="193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>
      <c r="A521" s="195"/>
      <c r="B521" s="193"/>
      <c r="C521" s="195"/>
      <c r="D521" s="193"/>
      <c r="E521" s="195"/>
      <c r="F521" s="193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>
      <c r="A522" s="195"/>
      <c r="B522" s="193"/>
      <c r="C522" s="195"/>
      <c r="D522" s="193"/>
      <c r="E522" s="195"/>
      <c r="F522" s="193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>
      <c r="A523" s="195"/>
      <c r="B523" s="193"/>
      <c r="C523" s="195"/>
      <c r="D523" s="193"/>
      <c r="E523" s="195"/>
      <c r="F523" s="193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>
      <c r="A524" s="195"/>
      <c r="B524" s="193"/>
      <c r="C524" s="195"/>
      <c r="D524" s="193"/>
      <c r="E524" s="195"/>
      <c r="F524" s="193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>
      <c r="A525" s="195"/>
      <c r="B525" s="193"/>
      <c r="C525" s="195"/>
      <c r="D525" s="193"/>
      <c r="E525" s="195"/>
      <c r="F525" s="193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>
      <c r="A526" s="195"/>
      <c r="B526" s="193"/>
      <c r="C526" s="195"/>
      <c r="D526" s="193"/>
      <c r="E526" s="195"/>
      <c r="F526" s="193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>
      <c r="A527" s="195"/>
      <c r="B527" s="193"/>
      <c r="C527" s="195"/>
      <c r="D527" s="193"/>
      <c r="E527" s="195"/>
      <c r="F527" s="193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>
      <c r="A528" s="195"/>
      <c r="B528" s="193"/>
      <c r="C528" s="195"/>
      <c r="D528" s="193"/>
      <c r="E528" s="195"/>
      <c r="F528" s="193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>
      <c r="A529" s="195"/>
      <c r="B529" s="193"/>
      <c r="C529" s="195"/>
      <c r="D529" s="193"/>
      <c r="E529" s="195"/>
      <c r="F529" s="193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>
      <c r="A530" s="195"/>
      <c r="B530" s="193"/>
      <c r="C530" s="195"/>
      <c r="D530" s="193"/>
      <c r="E530" s="195"/>
      <c r="F530" s="193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>
      <c r="A531" s="195"/>
      <c r="B531" s="193"/>
      <c r="C531" s="195"/>
      <c r="D531" s="193"/>
      <c r="E531" s="195"/>
      <c r="F531" s="193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>
      <c r="A532" s="195"/>
      <c r="B532" s="193"/>
      <c r="C532" s="195"/>
      <c r="D532" s="193"/>
      <c r="E532" s="195"/>
      <c r="F532" s="193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>
      <c r="A533" s="195"/>
      <c r="B533" s="193"/>
      <c r="C533" s="195"/>
      <c r="D533" s="193"/>
      <c r="E533" s="195"/>
      <c r="F533" s="193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>
      <c r="A534" s="195"/>
      <c r="B534" s="193"/>
      <c r="C534" s="195"/>
      <c r="D534" s="193"/>
      <c r="E534" s="195"/>
      <c r="F534" s="193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>
      <c r="A535" s="195"/>
      <c r="B535" s="193"/>
      <c r="C535" s="195"/>
      <c r="D535" s="193"/>
      <c r="E535" s="195"/>
      <c r="F535" s="193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>
      <c r="A536" s="195"/>
      <c r="B536" s="193"/>
      <c r="C536" s="195"/>
      <c r="D536" s="193"/>
      <c r="E536" s="195"/>
      <c r="F536" s="193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>
      <c r="A537" s="195"/>
      <c r="B537" s="193"/>
      <c r="C537" s="195"/>
      <c r="D537" s="193"/>
      <c r="E537" s="195"/>
      <c r="F537" s="193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>
      <c r="A538" s="195"/>
      <c r="B538" s="193"/>
      <c r="C538" s="195"/>
      <c r="D538" s="193"/>
      <c r="E538" s="195"/>
      <c r="F538" s="193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>
      <c r="A539" s="195"/>
      <c r="B539" s="193"/>
      <c r="C539" s="195"/>
      <c r="D539" s="193"/>
      <c r="E539" s="195"/>
      <c r="F539" s="193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>
      <c r="A540" s="195"/>
      <c r="B540" s="193"/>
      <c r="C540" s="195"/>
      <c r="D540" s="193"/>
      <c r="E540" s="195"/>
      <c r="F540" s="193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>
      <c r="A541" s="195"/>
      <c r="B541" s="193"/>
      <c r="C541" s="195"/>
      <c r="D541" s="193"/>
      <c r="E541" s="195"/>
      <c r="F541" s="193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>
      <c r="A542" s="195"/>
      <c r="B542" s="193"/>
      <c r="C542" s="195"/>
      <c r="D542" s="193"/>
      <c r="E542" s="195"/>
      <c r="F542" s="193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>
      <c r="A543" s="195"/>
      <c r="B543" s="193"/>
      <c r="C543" s="195"/>
      <c r="D543" s="193"/>
      <c r="E543" s="195"/>
      <c r="F543" s="193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>
      <c r="A544" s="195"/>
      <c r="B544" s="193"/>
      <c r="C544" s="195"/>
      <c r="D544" s="193"/>
      <c r="E544" s="195"/>
      <c r="F544" s="193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>
      <c r="A545" s="195"/>
      <c r="B545" s="193"/>
      <c r="C545" s="195"/>
      <c r="D545" s="193"/>
      <c r="E545" s="195"/>
      <c r="F545" s="193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>
      <c r="A546" s="195"/>
      <c r="B546" s="193"/>
      <c r="C546" s="195"/>
      <c r="D546" s="193"/>
      <c r="E546" s="195"/>
      <c r="F546" s="193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>
      <c r="A547" s="195"/>
      <c r="B547" s="193"/>
      <c r="C547" s="195"/>
      <c r="D547" s="193"/>
      <c r="E547" s="195"/>
      <c r="F547" s="193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>
      <c r="A548" s="195"/>
      <c r="B548" s="193"/>
      <c r="C548" s="195"/>
      <c r="D548" s="193"/>
      <c r="E548" s="195"/>
      <c r="F548" s="193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>
      <c r="A549" s="195"/>
      <c r="B549" s="193"/>
      <c r="C549" s="195"/>
      <c r="D549" s="193"/>
      <c r="E549" s="195"/>
      <c r="F549" s="193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>
      <c r="A550" s="195"/>
      <c r="B550" s="193"/>
      <c r="C550" s="195"/>
      <c r="D550" s="193"/>
      <c r="E550" s="195"/>
      <c r="F550" s="193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>
      <c r="A551" s="195"/>
      <c r="B551" s="193"/>
      <c r="C551" s="195"/>
      <c r="D551" s="193"/>
      <c r="E551" s="195"/>
      <c r="F551" s="193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>
      <c r="A552" s="195"/>
      <c r="B552" s="193"/>
      <c r="C552" s="195"/>
      <c r="D552" s="193"/>
      <c r="E552" s="195"/>
      <c r="F552" s="193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>
      <c r="A553" s="195"/>
      <c r="B553" s="193"/>
      <c r="C553" s="195"/>
      <c r="D553" s="193"/>
      <c r="E553" s="195"/>
      <c r="F553" s="193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>
      <c r="A554" s="195"/>
      <c r="B554" s="193"/>
      <c r="C554" s="195"/>
      <c r="D554" s="193"/>
      <c r="E554" s="195"/>
      <c r="F554" s="193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>
      <c r="A555" s="195"/>
      <c r="B555" s="193"/>
      <c r="C555" s="195"/>
      <c r="D555" s="193"/>
      <c r="E555" s="195"/>
      <c r="F555" s="193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>
      <c r="A556" s="195"/>
      <c r="B556" s="193"/>
      <c r="C556" s="195"/>
      <c r="D556" s="193"/>
      <c r="E556" s="195"/>
      <c r="F556" s="193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>
      <c r="A557" s="195"/>
      <c r="B557" s="193"/>
      <c r="C557" s="195"/>
      <c r="D557" s="193"/>
      <c r="E557" s="195"/>
      <c r="F557" s="193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>
      <c r="A558" s="195"/>
      <c r="B558" s="193"/>
      <c r="C558" s="195"/>
      <c r="D558" s="193"/>
      <c r="E558" s="195"/>
      <c r="F558" s="193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>
      <c r="A559" s="195"/>
      <c r="B559" s="193"/>
      <c r="C559" s="195"/>
      <c r="D559" s="193"/>
      <c r="E559" s="195"/>
      <c r="F559" s="193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>
      <c r="A560" s="195"/>
      <c r="B560" s="193"/>
      <c r="C560" s="195"/>
      <c r="D560" s="193"/>
      <c r="E560" s="195"/>
      <c r="F560" s="193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>
      <c r="A561" s="195"/>
      <c r="B561" s="193"/>
      <c r="C561" s="195"/>
      <c r="D561" s="193"/>
      <c r="E561" s="195"/>
      <c r="F561" s="193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>
      <c r="A562" s="195"/>
      <c r="B562" s="193"/>
      <c r="C562" s="195"/>
      <c r="D562" s="193"/>
      <c r="E562" s="195"/>
      <c r="F562" s="193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>
      <c r="A563" s="195"/>
      <c r="B563" s="193"/>
      <c r="C563" s="195"/>
      <c r="D563" s="193"/>
      <c r="E563" s="195"/>
      <c r="F563" s="193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>
      <c r="A564" s="195"/>
      <c r="B564" s="193"/>
      <c r="C564" s="195"/>
      <c r="D564" s="193"/>
      <c r="E564" s="195"/>
      <c r="F564" s="193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>
      <c r="A565" s="195"/>
      <c r="B565" s="193"/>
      <c r="C565" s="195"/>
      <c r="D565" s="193"/>
      <c r="E565" s="195"/>
      <c r="F565" s="193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>
      <c r="A566" s="195"/>
      <c r="B566" s="193"/>
      <c r="C566" s="195"/>
      <c r="D566" s="193"/>
      <c r="E566" s="195"/>
      <c r="F566" s="193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>
      <c r="A567" s="195"/>
      <c r="B567" s="193"/>
      <c r="C567" s="195"/>
      <c r="D567" s="193"/>
      <c r="E567" s="195"/>
      <c r="F567" s="193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>
      <c r="A568" s="195"/>
      <c r="B568" s="193"/>
      <c r="C568" s="195"/>
      <c r="D568" s="193"/>
      <c r="E568" s="195"/>
      <c r="F568" s="193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>
      <c r="A569" s="195"/>
      <c r="B569" s="193"/>
      <c r="C569" s="195"/>
      <c r="D569" s="193"/>
      <c r="E569" s="195"/>
      <c r="F569" s="193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>
      <c r="A570" s="195"/>
      <c r="B570" s="193"/>
      <c r="C570" s="195"/>
      <c r="D570" s="193"/>
      <c r="E570" s="195"/>
      <c r="F570" s="193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>
      <c r="A571" s="195"/>
      <c r="B571" s="193"/>
      <c r="C571" s="195"/>
      <c r="D571" s="193"/>
      <c r="E571" s="195"/>
      <c r="F571" s="193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>
      <c r="A572" s="195"/>
      <c r="B572" s="193"/>
      <c r="C572" s="195"/>
      <c r="D572" s="193"/>
      <c r="E572" s="195"/>
      <c r="F572" s="193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>
      <c r="A573" s="195"/>
      <c r="B573" s="193"/>
      <c r="C573" s="195"/>
      <c r="D573" s="193"/>
      <c r="E573" s="195"/>
      <c r="F573" s="193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>
      <c r="A574" s="195"/>
      <c r="B574" s="193"/>
      <c r="C574" s="195"/>
      <c r="D574" s="193"/>
      <c r="E574" s="195"/>
      <c r="F574" s="193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>
      <c r="A575" s="195"/>
      <c r="B575" s="193"/>
      <c r="C575" s="195"/>
      <c r="D575" s="193"/>
      <c r="E575" s="195"/>
      <c r="F575" s="193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>
      <c r="A576" s="195"/>
      <c r="B576" s="193"/>
      <c r="C576" s="195"/>
      <c r="D576" s="193"/>
      <c r="E576" s="195"/>
      <c r="F576" s="193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>
      <c r="A577" s="195"/>
      <c r="B577" s="193"/>
      <c r="C577" s="195"/>
      <c r="D577" s="193"/>
      <c r="E577" s="195"/>
      <c r="F577" s="193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>
      <c r="A578" s="195"/>
      <c r="B578" s="193"/>
      <c r="C578" s="195"/>
      <c r="D578" s="193"/>
      <c r="E578" s="195"/>
      <c r="F578" s="193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>
      <c r="A579" s="195"/>
      <c r="B579" s="193"/>
      <c r="C579" s="195"/>
      <c r="D579" s="193"/>
      <c r="E579" s="195"/>
      <c r="F579" s="193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>
      <c r="A580" s="195"/>
      <c r="B580" s="193"/>
      <c r="C580" s="195"/>
      <c r="D580" s="193"/>
      <c r="E580" s="195"/>
      <c r="F580" s="193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>
      <c r="A581" s="195"/>
      <c r="B581" s="193"/>
      <c r="C581" s="195"/>
      <c r="D581" s="193"/>
      <c r="E581" s="195"/>
      <c r="F581" s="193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>
      <c r="A582" s="195"/>
      <c r="B582" s="193"/>
      <c r="C582" s="195"/>
      <c r="D582" s="193"/>
      <c r="E582" s="195"/>
      <c r="F582" s="193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>
      <c r="A583" s="195"/>
      <c r="B583" s="193"/>
      <c r="C583" s="195"/>
      <c r="D583" s="193"/>
      <c r="E583" s="195"/>
      <c r="F583" s="193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>
      <c r="A584" s="195"/>
      <c r="B584" s="193"/>
      <c r="C584" s="195"/>
      <c r="D584" s="193"/>
      <c r="E584" s="195"/>
      <c r="F584" s="193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>
      <c r="A585" s="195"/>
      <c r="B585" s="193"/>
      <c r="C585" s="195"/>
      <c r="D585" s="193"/>
      <c r="E585" s="195"/>
      <c r="F585" s="193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>
      <c r="A586" s="195"/>
      <c r="B586" s="193"/>
      <c r="C586" s="195"/>
      <c r="D586" s="193"/>
      <c r="E586" s="195"/>
      <c r="F586" s="193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>
      <c r="A587" s="195"/>
      <c r="B587" s="193"/>
      <c r="C587" s="195"/>
      <c r="D587" s="193"/>
      <c r="E587" s="195"/>
      <c r="F587" s="193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>
      <c r="A588" s="195"/>
      <c r="B588" s="193"/>
      <c r="C588" s="195"/>
      <c r="D588" s="193"/>
      <c r="E588" s="195"/>
      <c r="F588" s="193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>
      <c r="A589" s="195"/>
      <c r="B589" s="193"/>
      <c r="C589" s="195"/>
      <c r="D589" s="193"/>
      <c r="E589" s="195"/>
      <c r="F589" s="193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>
      <c r="A590" s="195"/>
      <c r="B590" s="193"/>
      <c r="C590" s="195"/>
      <c r="D590" s="193"/>
      <c r="E590" s="195"/>
      <c r="F590" s="193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>
      <c r="A591" s="195"/>
      <c r="B591" s="193"/>
      <c r="C591" s="195"/>
      <c r="D591" s="193"/>
      <c r="E591" s="195"/>
      <c r="F591" s="193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>
      <c r="A592" s="195"/>
      <c r="B592" s="193"/>
      <c r="C592" s="195"/>
      <c r="D592" s="193"/>
      <c r="E592" s="195"/>
      <c r="F592" s="193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>
      <c r="A593" s="195"/>
      <c r="B593" s="193"/>
      <c r="C593" s="195"/>
      <c r="D593" s="193"/>
      <c r="E593" s="195"/>
      <c r="F593" s="193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>
      <c r="A594" s="195"/>
      <c r="B594" s="193"/>
      <c r="C594" s="195"/>
      <c r="D594" s="193"/>
      <c r="E594" s="195"/>
      <c r="F594" s="193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>
      <c r="A595" s="195"/>
      <c r="B595" s="193"/>
      <c r="C595" s="195"/>
      <c r="D595" s="193"/>
      <c r="E595" s="195"/>
      <c r="F595" s="193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>
      <c r="A596" s="195"/>
      <c r="B596" s="193"/>
      <c r="C596" s="195"/>
      <c r="D596" s="193"/>
      <c r="E596" s="195"/>
      <c r="F596" s="193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>
      <c r="A597" s="195"/>
      <c r="B597" s="193"/>
      <c r="C597" s="195"/>
      <c r="D597" s="193"/>
      <c r="E597" s="195"/>
      <c r="F597" s="193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>
      <c r="A598" s="195"/>
      <c r="B598" s="193"/>
      <c r="C598" s="195"/>
      <c r="D598" s="193"/>
      <c r="E598" s="195"/>
      <c r="F598" s="193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>
      <c r="A599" s="195"/>
      <c r="B599" s="193"/>
      <c r="C599" s="195"/>
      <c r="D599" s="193"/>
      <c r="E599" s="195"/>
      <c r="F599" s="193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>
      <c r="A600" s="195"/>
      <c r="B600" s="193"/>
      <c r="C600" s="195"/>
      <c r="D600" s="193"/>
      <c r="E600" s="195"/>
      <c r="F600" s="193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>
      <c r="A601" s="195"/>
      <c r="B601" s="193"/>
      <c r="C601" s="195"/>
      <c r="D601" s="193"/>
      <c r="E601" s="195"/>
      <c r="F601" s="193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>
      <c r="A602" s="195"/>
      <c r="B602" s="193"/>
      <c r="C602" s="195"/>
      <c r="D602" s="193"/>
      <c r="E602" s="195"/>
      <c r="F602" s="193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>
      <c r="A603" s="195"/>
      <c r="B603" s="193"/>
      <c r="C603" s="195"/>
      <c r="D603" s="193"/>
      <c r="E603" s="195"/>
      <c r="F603" s="193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>
      <c r="A604" s="195"/>
      <c r="B604" s="193"/>
      <c r="C604" s="195"/>
      <c r="D604" s="193"/>
      <c r="E604" s="195"/>
      <c r="F604" s="193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>
      <c r="A605" s="195"/>
      <c r="B605" s="193"/>
      <c r="C605" s="195"/>
      <c r="D605" s="193"/>
      <c r="E605" s="195"/>
      <c r="F605" s="193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>
      <c r="A606" s="195"/>
      <c r="B606" s="193"/>
      <c r="C606" s="195"/>
      <c r="D606" s="193"/>
      <c r="E606" s="195"/>
      <c r="F606" s="193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>
      <c r="A607" s="195"/>
      <c r="B607" s="193"/>
      <c r="C607" s="195"/>
      <c r="D607" s="193"/>
      <c r="E607" s="195"/>
      <c r="F607" s="193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>
      <c r="A608" s="195"/>
      <c r="B608" s="193"/>
      <c r="C608" s="195"/>
      <c r="D608" s="193"/>
      <c r="E608" s="195"/>
      <c r="F608" s="193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>
      <c r="A609" s="195"/>
      <c r="B609" s="193"/>
      <c r="C609" s="195"/>
      <c r="D609" s="193"/>
      <c r="E609" s="195"/>
      <c r="F609" s="193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>
      <c r="A610" s="195"/>
      <c r="B610" s="193"/>
      <c r="C610" s="195"/>
      <c r="D610" s="193"/>
      <c r="E610" s="195"/>
      <c r="F610" s="193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>
      <c r="A611" s="195"/>
      <c r="B611" s="193"/>
      <c r="C611" s="195"/>
      <c r="D611" s="193"/>
      <c r="E611" s="195"/>
      <c r="F611" s="193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>
      <c r="A612" s="195"/>
      <c r="B612" s="193"/>
      <c r="C612" s="195"/>
      <c r="D612" s="193"/>
      <c r="E612" s="195"/>
      <c r="F612" s="193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>
      <c r="A613" s="195"/>
      <c r="B613" s="193"/>
      <c r="C613" s="195"/>
      <c r="D613" s="193"/>
      <c r="E613" s="195"/>
      <c r="F613" s="193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>
      <c r="A614" s="195"/>
      <c r="B614" s="193"/>
      <c r="C614" s="195"/>
      <c r="D614" s="193"/>
      <c r="E614" s="195"/>
      <c r="F614" s="193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>
      <c r="A615" s="195"/>
      <c r="B615" s="193"/>
      <c r="C615" s="195"/>
      <c r="D615" s="193"/>
      <c r="E615" s="195"/>
      <c r="F615" s="193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>
      <c r="A616" s="195"/>
      <c r="B616" s="193"/>
      <c r="C616" s="195"/>
      <c r="D616" s="193"/>
      <c r="E616" s="195"/>
      <c r="F616" s="193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>
      <c r="A617" s="195"/>
      <c r="B617" s="193"/>
      <c r="C617" s="195"/>
      <c r="D617" s="193"/>
      <c r="E617" s="195"/>
      <c r="F617" s="193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>
      <c r="A618" s="195"/>
      <c r="B618" s="193"/>
      <c r="C618" s="195"/>
      <c r="D618" s="193"/>
      <c r="E618" s="195"/>
      <c r="F618" s="193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>
      <c r="A619" s="195"/>
      <c r="B619" s="193"/>
      <c r="C619" s="195"/>
      <c r="D619" s="193"/>
      <c r="E619" s="195"/>
      <c r="F619" s="193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>
      <c r="A620" s="195"/>
      <c r="B620" s="193"/>
      <c r="C620" s="195"/>
      <c r="D620" s="193"/>
      <c r="E620" s="195"/>
      <c r="F620" s="193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>
      <c r="A621" s="195"/>
      <c r="B621" s="193"/>
      <c r="C621" s="195"/>
      <c r="D621" s="193"/>
      <c r="E621" s="195"/>
      <c r="F621" s="193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>
      <c r="A622" s="195"/>
      <c r="B622" s="193"/>
      <c r="C622" s="195"/>
      <c r="D622" s="193"/>
      <c r="E622" s="195"/>
      <c r="F622" s="193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>
      <c r="A623" s="195"/>
      <c r="B623" s="193"/>
      <c r="C623" s="195"/>
      <c r="D623" s="193"/>
      <c r="E623" s="195"/>
      <c r="F623" s="193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>
      <c r="A624" s="195"/>
      <c r="B624" s="193"/>
      <c r="C624" s="195"/>
      <c r="D624" s="193"/>
      <c r="E624" s="195"/>
      <c r="F624" s="193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>
      <c r="A625" s="195"/>
      <c r="B625" s="193"/>
      <c r="C625" s="195"/>
      <c r="D625" s="193"/>
      <c r="E625" s="195"/>
      <c r="F625" s="193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>
      <c r="A626" s="195"/>
      <c r="B626" s="193"/>
      <c r="C626" s="195"/>
      <c r="D626" s="193"/>
      <c r="E626" s="195"/>
      <c r="F626" s="193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>
      <c r="A627" s="195"/>
      <c r="B627" s="193"/>
      <c r="C627" s="195"/>
      <c r="D627" s="193"/>
      <c r="E627" s="195"/>
      <c r="F627" s="193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>
      <c r="A628" s="195"/>
      <c r="B628" s="193"/>
      <c r="C628" s="195"/>
      <c r="D628" s="193"/>
      <c r="E628" s="195"/>
      <c r="F628" s="193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>
      <c r="A629" s="195"/>
      <c r="B629" s="193"/>
      <c r="C629" s="195"/>
      <c r="D629" s="193"/>
      <c r="E629" s="195"/>
      <c r="F629" s="193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>
      <c r="A630" s="195"/>
      <c r="B630" s="193"/>
      <c r="C630" s="195"/>
      <c r="D630" s="193"/>
      <c r="E630" s="195"/>
      <c r="F630" s="193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>
      <c r="A631" s="195"/>
      <c r="B631" s="193"/>
      <c r="C631" s="195"/>
      <c r="D631" s="193"/>
      <c r="E631" s="195"/>
      <c r="F631" s="193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>
      <c r="A632" s="195"/>
      <c r="B632" s="193"/>
      <c r="C632" s="195"/>
      <c r="D632" s="193"/>
      <c r="E632" s="195"/>
      <c r="F632" s="193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>
      <c r="A633" s="195"/>
      <c r="B633" s="193"/>
      <c r="C633" s="195"/>
      <c r="D633" s="193"/>
      <c r="E633" s="195"/>
      <c r="F633" s="193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>
      <c r="A634" s="195"/>
      <c r="B634" s="193"/>
      <c r="C634" s="195"/>
      <c r="D634" s="193"/>
      <c r="E634" s="195"/>
      <c r="F634" s="193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>
      <c r="A635" s="195"/>
      <c r="B635" s="193"/>
      <c r="C635" s="195"/>
      <c r="D635" s="193"/>
      <c r="E635" s="195"/>
      <c r="F635" s="193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>
      <c r="A636" s="195"/>
      <c r="B636" s="193"/>
      <c r="C636" s="195"/>
      <c r="D636" s="193"/>
      <c r="E636" s="195"/>
      <c r="F636" s="193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>
      <c r="A637" s="195"/>
      <c r="B637" s="193"/>
      <c r="C637" s="195"/>
      <c r="D637" s="193"/>
      <c r="E637" s="195"/>
      <c r="F637" s="193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>
      <c r="A638" s="195"/>
      <c r="B638" s="193"/>
      <c r="C638" s="195"/>
      <c r="D638" s="193"/>
      <c r="E638" s="195"/>
      <c r="F638" s="193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>
      <c r="A639" s="195"/>
      <c r="B639" s="193"/>
      <c r="C639" s="195"/>
      <c r="D639" s="193"/>
      <c r="E639" s="195"/>
      <c r="F639" s="193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>
      <c r="A640" s="195"/>
      <c r="B640" s="193"/>
      <c r="C640" s="195"/>
      <c r="D640" s="193"/>
      <c r="E640" s="195"/>
      <c r="F640" s="193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>
      <c r="A641" s="195"/>
      <c r="B641" s="193"/>
      <c r="C641" s="195"/>
      <c r="D641" s="193"/>
      <c r="E641" s="195"/>
      <c r="F641" s="193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>
      <c r="A642" s="195"/>
      <c r="B642" s="193"/>
      <c r="C642" s="195"/>
      <c r="D642" s="193"/>
      <c r="E642" s="195"/>
      <c r="F642" s="193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>
      <c r="A643" s="195"/>
      <c r="B643" s="193"/>
      <c r="C643" s="195"/>
      <c r="D643" s="193"/>
      <c r="E643" s="195"/>
      <c r="F643" s="193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>
      <c r="A644" s="195"/>
      <c r="B644" s="193"/>
      <c r="C644" s="195"/>
      <c r="D644" s="193"/>
      <c r="E644" s="195"/>
      <c r="F644" s="193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>
      <c r="A645" s="195"/>
      <c r="B645" s="193"/>
      <c r="C645" s="195"/>
      <c r="D645" s="193"/>
      <c r="E645" s="195"/>
      <c r="F645" s="193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>
      <c r="A646" s="195"/>
      <c r="B646" s="193"/>
      <c r="C646" s="195"/>
      <c r="D646" s="193"/>
      <c r="E646" s="195"/>
      <c r="F646" s="193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>
      <c r="A647" s="195"/>
      <c r="B647" s="193"/>
      <c r="C647" s="195"/>
      <c r="D647" s="193"/>
      <c r="E647" s="195"/>
      <c r="F647" s="193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>
      <c r="A648" s="195"/>
      <c r="B648" s="193"/>
      <c r="C648" s="195"/>
      <c r="D648" s="193"/>
      <c r="E648" s="195"/>
      <c r="F648" s="193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>
      <c r="A649" s="195"/>
      <c r="B649" s="193"/>
      <c r="C649" s="195"/>
      <c r="D649" s="193"/>
      <c r="E649" s="195"/>
      <c r="F649" s="193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>
      <c r="A650" s="195"/>
      <c r="B650" s="193"/>
      <c r="C650" s="195"/>
      <c r="D650" s="193"/>
      <c r="E650" s="195"/>
      <c r="F650" s="193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>
      <c r="A651" s="195"/>
      <c r="B651" s="193"/>
      <c r="C651" s="195"/>
      <c r="D651" s="193"/>
      <c r="E651" s="195"/>
      <c r="F651" s="193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>
      <c r="A652" s="195"/>
      <c r="B652" s="193"/>
      <c r="C652" s="195"/>
      <c r="D652" s="193"/>
      <c r="E652" s="195"/>
      <c r="F652" s="193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>
      <c r="A653" s="195"/>
      <c r="B653" s="193"/>
      <c r="C653" s="195"/>
      <c r="D653" s="193"/>
      <c r="E653" s="195"/>
      <c r="F653" s="193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>
      <c r="A654" s="195"/>
      <c r="B654" s="193"/>
      <c r="C654" s="195"/>
      <c r="D654" s="193"/>
      <c r="E654" s="195"/>
      <c r="F654" s="193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>
      <c r="A655" s="195"/>
      <c r="B655" s="193"/>
      <c r="C655" s="195"/>
      <c r="D655" s="193"/>
      <c r="E655" s="195"/>
      <c r="F655" s="193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>
      <c r="A656" s="195"/>
      <c r="B656" s="193"/>
      <c r="C656" s="195"/>
      <c r="D656" s="193"/>
      <c r="E656" s="195"/>
      <c r="F656" s="193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>
      <c r="A657" s="195"/>
      <c r="B657" s="193"/>
      <c r="C657" s="195"/>
      <c r="D657" s="193"/>
      <c r="E657" s="195"/>
      <c r="F657" s="193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>
      <c r="A658" s="195"/>
      <c r="B658" s="193"/>
      <c r="C658" s="195"/>
      <c r="D658" s="193"/>
      <c r="E658" s="195"/>
      <c r="F658" s="193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>
      <c r="A659" s="195"/>
      <c r="B659" s="193"/>
      <c r="C659" s="195"/>
      <c r="D659" s="193"/>
      <c r="E659" s="195"/>
      <c r="F659" s="193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>
      <c r="A660" s="195"/>
      <c r="B660" s="193"/>
      <c r="C660" s="195"/>
      <c r="D660" s="193"/>
      <c r="E660" s="195"/>
      <c r="F660" s="193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>
      <c r="A661" s="195"/>
      <c r="B661" s="193"/>
      <c r="C661" s="195"/>
      <c r="D661" s="193"/>
      <c r="E661" s="195"/>
      <c r="F661" s="193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>
      <c r="A662" s="195"/>
      <c r="B662" s="193"/>
      <c r="C662" s="195"/>
      <c r="D662" s="193"/>
      <c r="E662" s="195"/>
      <c r="F662" s="193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>
      <c r="A663" s="195"/>
      <c r="B663" s="193"/>
      <c r="C663" s="195"/>
      <c r="D663" s="193"/>
      <c r="E663" s="195"/>
      <c r="F663" s="193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>
      <c r="A664" s="195"/>
      <c r="B664" s="193"/>
      <c r="C664" s="195"/>
      <c r="D664" s="193"/>
      <c r="E664" s="195"/>
      <c r="F664" s="193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>
      <c r="A665" s="195"/>
      <c r="B665" s="193"/>
      <c r="C665" s="195"/>
      <c r="D665" s="193"/>
      <c r="E665" s="195"/>
      <c r="F665" s="193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>
      <c r="A666" s="195"/>
      <c r="B666" s="193"/>
      <c r="C666" s="195"/>
      <c r="D666" s="193"/>
      <c r="E666" s="195"/>
      <c r="F666" s="193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>
      <c r="A667" s="195"/>
      <c r="B667" s="193"/>
      <c r="C667" s="195"/>
      <c r="D667" s="193"/>
      <c r="E667" s="195"/>
      <c r="F667" s="193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>
      <c r="A668" s="195"/>
      <c r="B668" s="193"/>
      <c r="C668" s="195"/>
      <c r="D668" s="193"/>
      <c r="E668" s="195"/>
      <c r="F668" s="193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>
      <c r="A669" s="195"/>
      <c r="B669" s="193"/>
      <c r="C669" s="195"/>
      <c r="D669" s="193"/>
      <c r="E669" s="195"/>
      <c r="F669" s="193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>
      <c r="A670" s="195"/>
      <c r="B670" s="193"/>
      <c r="C670" s="195"/>
      <c r="D670" s="193"/>
      <c r="E670" s="195"/>
      <c r="F670" s="193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>
      <c r="A671" s="195"/>
      <c r="B671" s="193"/>
      <c r="C671" s="195"/>
      <c r="D671" s="193"/>
      <c r="E671" s="195"/>
      <c r="F671" s="193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>
      <c r="A672" s="195"/>
      <c r="B672" s="193"/>
      <c r="C672" s="195"/>
      <c r="D672" s="193"/>
      <c r="E672" s="195"/>
      <c r="F672" s="193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>
      <c r="A673" s="195"/>
      <c r="B673" s="193"/>
      <c r="C673" s="195"/>
      <c r="D673" s="193"/>
      <c r="E673" s="195"/>
      <c r="F673" s="193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>
      <c r="A674" s="195"/>
      <c r="B674" s="193"/>
      <c r="C674" s="195"/>
      <c r="D674" s="193"/>
      <c r="E674" s="195"/>
      <c r="F674" s="193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>
      <c r="A675" s="195"/>
      <c r="B675" s="193"/>
      <c r="C675" s="195"/>
      <c r="D675" s="193"/>
      <c r="E675" s="195"/>
      <c r="F675" s="193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>
      <c r="A676" s="195"/>
      <c r="B676" s="193"/>
      <c r="C676" s="195"/>
      <c r="D676" s="193"/>
      <c r="E676" s="195"/>
      <c r="F676" s="193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>
      <c r="A677" s="195"/>
      <c r="B677" s="193"/>
      <c r="C677" s="195"/>
      <c r="D677" s="193"/>
      <c r="E677" s="195"/>
      <c r="F677" s="193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>
      <c r="A678" s="195"/>
      <c r="B678" s="193"/>
      <c r="C678" s="195"/>
      <c r="D678" s="193"/>
      <c r="E678" s="195"/>
      <c r="F678" s="193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>
      <c r="A679" s="195"/>
      <c r="B679" s="193"/>
      <c r="C679" s="195"/>
      <c r="D679" s="193"/>
      <c r="E679" s="195"/>
      <c r="F679" s="193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>
      <c r="A680" s="195"/>
      <c r="B680" s="193"/>
      <c r="C680" s="195"/>
      <c r="D680" s="193"/>
      <c r="E680" s="195"/>
      <c r="F680" s="193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>
      <c r="A681" s="195"/>
      <c r="B681" s="193"/>
      <c r="C681" s="195"/>
      <c r="D681" s="193"/>
      <c r="E681" s="195"/>
      <c r="F681" s="193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>
      <c r="A682" s="195"/>
      <c r="B682" s="193"/>
      <c r="C682" s="195"/>
      <c r="D682" s="193"/>
      <c r="E682" s="195"/>
      <c r="F682" s="193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>
      <c r="A683" s="195"/>
      <c r="B683" s="193"/>
      <c r="C683" s="195"/>
      <c r="D683" s="193"/>
      <c r="E683" s="195"/>
      <c r="F683" s="193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>
      <c r="A684" s="195"/>
      <c r="B684" s="193"/>
      <c r="C684" s="195"/>
      <c r="D684" s="193"/>
      <c r="E684" s="195"/>
      <c r="F684" s="193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>
      <c r="A685" s="195"/>
      <c r="B685" s="193"/>
      <c r="C685" s="195"/>
      <c r="D685" s="193"/>
      <c r="E685" s="195"/>
      <c r="F685" s="193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>
      <c r="A686" s="195"/>
      <c r="B686" s="193"/>
      <c r="C686" s="195"/>
      <c r="D686" s="193"/>
      <c r="E686" s="195"/>
      <c r="F686" s="193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>
      <c r="A687" s="195"/>
      <c r="B687" s="193"/>
      <c r="C687" s="195"/>
      <c r="D687" s="193"/>
      <c r="E687" s="195"/>
      <c r="F687" s="193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>
      <c r="A688" s="195"/>
      <c r="B688" s="193"/>
      <c r="C688" s="195"/>
      <c r="D688" s="193"/>
      <c r="E688" s="195"/>
      <c r="F688" s="193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>
      <c r="A689" s="195"/>
      <c r="B689" s="193"/>
      <c r="C689" s="195"/>
      <c r="D689" s="193"/>
      <c r="E689" s="195"/>
      <c r="F689" s="193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>
      <c r="A690" s="195"/>
      <c r="B690" s="193"/>
      <c r="C690" s="195"/>
      <c r="D690" s="193"/>
      <c r="E690" s="195"/>
      <c r="F690" s="193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>
      <c r="A691" s="195"/>
      <c r="B691" s="193"/>
      <c r="C691" s="195"/>
      <c r="D691" s="193"/>
      <c r="E691" s="195"/>
      <c r="F691" s="193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>
      <c r="A692" s="195"/>
      <c r="B692" s="193"/>
      <c r="C692" s="195"/>
      <c r="D692" s="193"/>
      <c r="E692" s="195"/>
      <c r="F692" s="193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>
      <c r="A693" s="195"/>
      <c r="B693" s="193"/>
      <c r="C693" s="195"/>
      <c r="D693" s="193"/>
      <c r="E693" s="195"/>
      <c r="F693" s="193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>
      <c r="A694" s="195"/>
      <c r="B694" s="193"/>
      <c r="C694" s="195"/>
      <c r="D694" s="193"/>
      <c r="E694" s="195"/>
      <c r="F694" s="193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>
      <c r="A695" s="195"/>
      <c r="B695" s="193"/>
      <c r="C695" s="195"/>
      <c r="D695" s="193"/>
      <c r="E695" s="195"/>
      <c r="F695" s="193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>
      <c r="A696" s="195"/>
      <c r="B696" s="193"/>
      <c r="C696" s="195"/>
      <c r="D696" s="193"/>
      <c r="E696" s="195"/>
      <c r="F696" s="193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>
      <c r="A697" s="195"/>
      <c r="B697" s="193"/>
      <c r="C697" s="195"/>
      <c r="D697" s="193"/>
      <c r="E697" s="195"/>
      <c r="F697" s="193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>
      <c r="A698" s="195"/>
      <c r="B698" s="193"/>
      <c r="C698" s="195"/>
      <c r="D698" s="193"/>
      <c r="E698" s="195"/>
      <c r="F698" s="193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>
      <c r="A699" s="195"/>
      <c r="B699" s="193"/>
      <c r="C699" s="195"/>
      <c r="D699" s="193"/>
      <c r="E699" s="195"/>
      <c r="F699" s="193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>
      <c r="A700" s="195"/>
      <c r="B700" s="193"/>
      <c r="C700" s="195"/>
      <c r="D700" s="193"/>
      <c r="E700" s="195"/>
      <c r="F700" s="193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>
      <c r="A701" s="195"/>
      <c r="B701" s="193"/>
      <c r="C701" s="195"/>
      <c r="D701" s="193"/>
      <c r="E701" s="195"/>
      <c r="F701" s="193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>
      <c r="A702" s="195"/>
      <c r="B702" s="193"/>
      <c r="C702" s="195"/>
      <c r="D702" s="193"/>
      <c r="E702" s="195"/>
      <c r="F702" s="193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>
      <c r="A703" s="195"/>
      <c r="B703" s="193"/>
      <c r="C703" s="195"/>
      <c r="D703" s="193"/>
      <c r="E703" s="195"/>
      <c r="F703" s="193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>
      <c r="A704" s="195"/>
      <c r="B704" s="193"/>
      <c r="C704" s="195"/>
      <c r="D704" s="193"/>
      <c r="E704" s="195"/>
      <c r="F704" s="193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>
      <c r="A705" s="195"/>
      <c r="B705" s="193"/>
      <c r="C705" s="195"/>
      <c r="D705" s="193"/>
      <c r="E705" s="195"/>
      <c r="F705" s="193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>
      <c r="A706" s="195"/>
      <c r="B706" s="193"/>
      <c r="C706" s="195"/>
      <c r="D706" s="193"/>
      <c r="E706" s="195"/>
      <c r="F706" s="193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>
      <c r="A707" s="195"/>
      <c r="B707" s="193"/>
      <c r="C707" s="195"/>
      <c r="D707" s="193"/>
      <c r="E707" s="195"/>
      <c r="F707" s="193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>
      <c r="A708" s="195"/>
      <c r="B708" s="193"/>
      <c r="C708" s="195"/>
      <c r="D708" s="193"/>
      <c r="E708" s="195"/>
      <c r="F708" s="193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>
      <c r="A709" s="195"/>
      <c r="B709" s="193"/>
      <c r="C709" s="195"/>
      <c r="D709" s="193"/>
      <c r="E709" s="195"/>
      <c r="F709" s="193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>
      <c r="A710" s="195"/>
      <c r="B710" s="193"/>
      <c r="C710" s="195"/>
      <c r="D710" s="193"/>
      <c r="E710" s="195"/>
      <c r="F710" s="193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>
      <c r="A711" s="195"/>
      <c r="B711" s="193"/>
      <c r="C711" s="195"/>
      <c r="D711" s="193"/>
      <c r="E711" s="195"/>
      <c r="F711" s="193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>
      <c r="A712" s="195"/>
      <c r="B712" s="193"/>
      <c r="C712" s="195"/>
      <c r="D712" s="193"/>
      <c r="E712" s="195"/>
      <c r="F712" s="193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>
      <c r="A713" s="195"/>
      <c r="B713" s="193"/>
      <c r="C713" s="195"/>
      <c r="D713" s="193"/>
      <c r="E713" s="195"/>
      <c r="F713" s="193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>
      <c r="A714" s="195"/>
      <c r="B714" s="193"/>
      <c r="C714" s="195"/>
      <c r="D714" s="193"/>
      <c r="E714" s="195"/>
      <c r="F714" s="193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>
      <c r="A715" s="195"/>
      <c r="B715" s="193"/>
      <c r="C715" s="195"/>
      <c r="D715" s="193"/>
      <c r="E715" s="195"/>
      <c r="F715" s="193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>
      <c r="A716" s="195"/>
      <c r="B716" s="193"/>
      <c r="C716" s="195"/>
      <c r="D716" s="193"/>
      <c r="E716" s="195"/>
      <c r="F716" s="193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>
      <c r="A717" s="195"/>
      <c r="B717" s="193"/>
      <c r="C717" s="195"/>
      <c r="D717" s="193"/>
      <c r="E717" s="195"/>
      <c r="F717" s="193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>
      <c r="A718" s="195"/>
      <c r="B718" s="193"/>
      <c r="C718" s="195"/>
      <c r="D718" s="193"/>
      <c r="E718" s="195"/>
      <c r="F718" s="193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>
      <c r="A719" s="195"/>
      <c r="B719" s="193"/>
      <c r="C719" s="195"/>
      <c r="D719" s="193"/>
      <c r="E719" s="195"/>
      <c r="F719" s="193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>
      <c r="A720" s="195"/>
      <c r="B720" s="193"/>
      <c r="C720" s="195"/>
      <c r="D720" s="193"/>
      <c r="E720" s="195"/>
      <c r="F720" s="193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>
      <c r="A721" s="195"/>
      <c r="B721" s="193"/>
      <c r="C721" s="195"/>
      <c r="D721" s="193"/>
      <c r="E721" s="195"/>
      <c r="F721" s="193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>
      <c r="A722" s="195"/>
      <c r="B722" s="193"/>
      <c r="C722" s="195"/>
      <c r="D722" s="193"/>
      <c r="E722" s="195"/>
      <c r="F722" s="193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>
      <c r="A723" s="195"/>
      <c r="B723" s="193"/>
      <c r="C723" s="195"/>
      <c r="D723" s="193"/>
      <c r="E723" s="195"/>
      <c r="F723" s="193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>
      <c r="A724" s="195"/>
      <c r="B724" s="193"/>
      <c r="C724" s="195"/>
      <c r="D724" s="193"/>
      <c r="E724" s="195"/>
      <c r="F724" s="193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>
      <c r="A725" s="195"/>
      <c r="B725" s="193"/>
      <c r="C725" s="195"/>
      <c r="D725" s="193"/>
      <c r="E725" s="195"/>
      <c r="F725" s="193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>
      <c r="A726" s="195"/>
      <c r="B726" s="193"/>
      <c r="C726" s="195"/>
      <c r="D726" s="193"/>
      <c r="E726" s="195"/>
      <c r="F726" s="193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>
      <c r="A727" s="195"/>
      <c r="B727" s="193"/>
      <c r="C727" s="195"/>
      <c r="D727" s="193"/>
      <c r="E727" s="195"/>
      <c r="F727" s="193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>
      <c r="A728" s="195"/>
      <c r="B728" s="193"/>
      <c r="C728" s="195"/>
      <c r="D728" s="193"/>
      <c r="E728" s="195"/>
      <c r="F728" s="193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>
      <c r="A729" s="195"/>
      <c r="B729" s="193"/>
      <c r="C729" s="195"/>
      <c r="D729" s="193"/>
      <c r="E729" s="195"/>
      <c r="F729" s="193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>
      <c r="A730" s="195"/>
      <c r="B730" s="193"/>
      <c r="C730" s="195"/>
      <c r="D730" s="193"/>
      <c r="E730" s="195"/>
      <c r="F730" s="193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>
      <c r="A731" s="195"/>
      <c r="B731" s="193"/>
      <c r="C731" s="195"/>
      <c r="D731" s="193"/>
      <c r="E731" s="195"/>
      <c r="F731" s="193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>
      <c r="A732" s="195"/>
      <c r="B732" s="193"/>
      <c r="C732" s="195"/>
      <c r="D732" s="193"/>
      <c r="E732" s="195"/>
      <c r="F732" s="193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>
      <c r="A733" s="195"/>
      <c r="B733" s="193"/>
      <c r="C733" s="195"/>
      <c r="D733" s="193"/>
      <c r="E733" s="195"/>
      <c r="F733" s="193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>
      <c r="A734" s="195"/>
      <c r="B734" s="193"/>
      <c r="C734" s="195"/>
      <c r="D734" s="193"/>
      <c r="E734" s="195"/>
      <c r="F734" s="193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>
      <c r="A735" s="195"/>
      <c r="B735" s="193"/>
      <c r="C735" s="195"/>
      <c r="D735" s="193"/>
      <c r="E735" s="195"/>
      <c r="F735" s="193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>
      <c r="A736" s="195"/>
      <c r="B736" s="193"/>
      <c r="C736" s="195"/>
      <c r="D736" s="193"/>
      <c r="E736" s="195"/>
      <c r="F736" s="193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>
      <c r="A737" s="195"/>
      <c r="B737" s="193"/>
      <c r="C737" s="195"/>
      <c r="D737" s="193"/>
      <c r="E737" s="195"/>
      <c r="F737" s="193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>
      <c r="A738" s="195"/>
      <c r="B738" s="193"/>
      <c r="C738" s="195"/>
      <c r="D738" s="193"/>
      <c r="E738" s="195"/>
      <c r="F738" s="193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>
      <c r="A739" s="195"/>
      <c r="B739" s="193"/>
      <c r="C739" s="195"/>
      <c r="D739" s="193"/>
      <c r="E739" s="195"/>
      <c r="F739" s="193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>
      <c r="A740" s="195"/>
      <c r="B740" s="193"/>
      <c r="C740" s="195"/>
      <c r="D740" s="193"/>
      <c r="E740" s="195"/>
      <c r="F740" s="193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>
      <c r="A741" s="195"/>
      <c r="B741" s="193"/>
      <c r="C741" s="195"/>
      <c r="D741" s="193"/>
      <c r="E741" s="195"/>
      <c r="F741" s="193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>
      <c r="A742" s="195"/>
      <c r="B742" s="193"/>
      <c r="C742" s="195"/>
      <c r="D742" s="193"/>
      <c r="E742" s="195"/>
      <c r="F742" s="193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>
      <c r="A743" s="195"/>
      <c r="B743" s="193"/>
      <c r="C743" s="195"/>
      <c r="D743" s="193"/>
      <c r="E743" s="195"/>
      <c r="F743" s="193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>
      <c r="A744" s="195"/>
      <c r="B744" s="193"/>
      <c r="C744" s="195"/>
      <c r="D744" s="193"/>
      <c r="E744" s="195"/>
      <c r="F744" s="193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>
      <c r="A745" s="195"/>
      <c r="B745" s="193"/>
      <c r="C745" s="195"/>
      <c r="D745" s="193"/>
      <c r="E745" s="195"/>
      <c r="F745" s="193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>
      <c r="A746" s="195"/>
      <c r="B746" s="193"/>
      <c r="C746" s="195"/>
      <c r="D746" s="193"/>
      <c r="E746" s="195"/>
      <c r="F746" s="193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>
      <c r="A747" s="195"/>
      <c r="B747" s="193"/>
      <c r="C747" s="195"/>
      <c r="D747" s="193"/>
      <c r="E747" s="195"/>
      <c r="F747" s="193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>
      <c r="A748" s="195"/>
      <c r="B748" s="193"/>
      <c r="C748" s="195"/>
      <c r="D748" s="193"/>
      <c r="E748" s="195"/>
      <c r="F748" s="193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>
      <c r="A749" s="195"/>
      <c r="B749" s="193"/>
      <c r="C749" s="195"/>
      <c r="D749" s="193"/>
      <c r="E749" s="195"/>
      <c r="F749" s="193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>
      <c r="A750" s="195"/>
      <c r="B750" s="193"/>
      <c r="C750" s="195"/>
      <c r="D750" s="193"/>
      <c r="E750" s="195"/>
      <c r="F750" s="193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>
      <c r="A751" s="195"/>
      <c r="B751" s="193"/>
      <c r="C751" s="195"/>
      <c r="D751" s="193"/>
      <c r="E751" s="195"/>
      <c r="F751" s="193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>
      <c r="A752" s="195"/>
      <c r="B752" s="193"/>
      <c r="C752" s="195"/>
      <c r="D752" s="193"/>
      <c r="E752" s="195"/>
      <c r="F752" s="193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>
      <c r="A753" s="195"/>
      <c r="B753" s="193"/>
      <c r="C753" s="195"/>
      <c r="D753" s="193"/>
      <c r="E753" s="195"/>
      <c r="F753" s="193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>
      <c r="A754" s="195"/>
      <c r="B754" s="193"/>
      <c r="C754" s="195"/>
      <c r="D754" s="193"/>
      <c r="E754" s="195"/>
      <c r="F754" s="193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>
      <c r="A755" s="195"/>
      <c r="B755" s="193"/>
      <c r="C755" s="195"/>
      <c r="D755" s="193"/>
      <c r="E755" s="195"/>
      <c r="F755" s="193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>
      <c r="A756" s="195"/>
      <c r="B756" s="193"/>
      <c r="C756" s="195"/>
      <c r="D756" s="193"/>
      <c r="E756" s="195"/>
      <c r="F756" s="193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>
      <c r="A757" s="195"/>
      <c r="B757" s="193"/>
      <c r="C757" s="195"/>
      <c r="D757" s="193"/>
      <c r="E757" s="195"/>
      <c r="F757" s="193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>
      <c r="A758" s="195"/>
      <c r="B758" s="193"/>
      <c r="C758" s="195"/>
      <c r="D758" s="193"/>
      <c r="E758" s="195"/>
      <c r="F758" s="193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>
      <c r="A759" s="195"/>
      <c r="B759" s="193"/>
      <c r="C759" s="195"/>
      <c r="D759" s="193"/>
      <c r="E759" s="195"/>
      <c r="F759" s="193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>
      <c r="A760" s="195"/>
      <c r="B760" s="193"/>
      <c r="C760" s="195"/>
      <c r="D760" s="193"/>
      <c r="E760" s="195"/>
      <c r="F760" s="193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>
      <c r="A761" s="195"/>
      <c r="B761" s="193"/>
      <c r="C761" s="195"/>
      <c r="D761" s="193"/>
      <c r="E761" s="195"/>
      <c r="F761" s="193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>
      <c r="A762" s="195"/>
      <c r="B762" s="193"/>
      <c r="C762" s="195"/>
      <c r="D762" s="193"/>
      <c r="E762" s="195"/>
      <c r="F762" s="193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>
      <c r="A763" s="195"/>
      <c r="B763" s="193"/>
      <c r="C763" s="195"/>
      <c r="D763" s="193"/>
      <c r="E763" s="195"/>
      <c r="F763" s="193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>
      <c r="A764" s="195"/>
      <c r="B764" s="193"/>
      <c r="C764" s="195"/>
      <c r="D764" s="193"/>
      <c r="E764" s="195"/>
      <c r="F764" s="193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>
      <c r="A765" s="195"/>
      <c r="B765" s="193"/>
      <c r="C765" s="195"/>
      <c r="D765" s="193"/>
      <c r="E765" s="195"/>
      <c r="F765" s="193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>
      <c r="A766" s="195"/>
      <c r="B766" s="193"/>
      <c r="C766" s="195"/>
      <c r="D766" s="193"/>
      <c r="E766" s="195"/>
      <c r="F766" s="193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>
      <c r="A767" s="195"/>
      <c r="B767" s="193"/>
      <c r="C767" s="195"/>
      <c r="D767" s="193"/>
      <c r="E767" s="195"/>
      <c r="F767" s="193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>
      <c r="A768" s="195"/>
      <c r="B768" s="193"/>
      <c r="C768" s="195"/>
      <c r="D768" s="193"/>
      <c r="E768" s="195"/>
      <c r="F768" s="193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>
      <c r="A769" s="195"/>
      <c r="B769" s="193"/>
      <c r="C769" s="195"/>
      <c r="D769" s="193"/>
      <c r="E769" s="195"/>
      <c r="F769" s="193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>
      <c r="A770" s="195"/>
      <c r="B770" s="193"/>
      <c r="C770" s="195"/>
      <c r="D770" s="193"/>
      <c r="E770" s="195"/>
      <c r="F770" s="193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>
      <c r="A771" s="195"/>
      <c r="B771" s="193"/>
      <c r="C771" s="195"/>
      <c r="D771" s="193"/>
      <c r="E771" s="195"/>
      <c r="F771" s="193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>
      <c r="A772" s="195"/>
      <c r="B772" s="193"/>
      <c r="C772" s="195"/>
      <c r="D772" s="193"/>
      <c r="E772" s="195"/>
      <c r="F772" s="193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>
      <c r="A773" s="195"/>
      <c r="B773" s="193"/>
      <c r="C773" s="195"/>
      <c r="D773" s="193"/>
      <c r="E773" s="195"/>
      <c r="F773" s="193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>
      <c r="A774" s="195"/>
      <c r="B774" s="193"/>
      <c r="C774" s="195"/>
      <c r="D774" s="193"/>
      <c r="E774" s="195"/>
      <c r="F774" s="193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>
      <c r="A775" s="195"/>
      <c r="B775" s="193"/>
      <c r="C775" s="195"/>
      <c r="D775" s="193"/>
      <c r="E775" s="195"/>
      <c r="F775" s="193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>
      <c r="A776" s="195"/>
      <c r="B776" s="193"/>
      <c r="C776" s="195"/>
      <c r="D776" s="193"/>
      <c r="E776" s="195"/>
      <c r="F776" s="193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>
      <c r="A777" s="195"/>
      <c r="B777" s="193"/>
      <c r="C777" s="195"/>
      <c r="D777" s="193"/>
      <c r="E777" s="195"/>
      <c r="F777" s="193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>
      <c r="A778" s="195"/>
      <c r="B778" s="193"/>
      <c r="C778" s="195"/>
      <c r="D778" s="193"/>
      <c r="E778" s="195"/>
      <c r="F778" s="193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>
      <c r="A779" s="195"/>
      <c r="B779" s="193"/>
      <c r="C779" s="195"/>
      <c r="D779" s="193"/>
      <c r="E779" s="195"/>
      <c r="F779" s="193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>
      <c r="A780" s="195"/>
      <c r="B780" s="193"/>
      <c r="C780" s="195"/>
      <c r="D780" s="193"/>
      <c r="E780" s="195"/>
      <c r="F780" s="193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>
      <c r="A781" s="195"/>
      <c r="B781" s="193"/>
      <c r="C781" s="195"/>
      <c r="D781" s="193"/>
      <c r="E781" s="195"/>
      <c r="F781" s="193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>
      <c r="A782" s="195"/>
      <c r="B782" s="193"/>
      <c r="C782" s="195"/>
      <c r="D782" s="193"/>
      <c r="E782" s="195"/>
      <c r="F782" s="193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>
      <c r="A783" s="195"/>
      <c r="B783" s="193"/>
      <c r="C783" s="195"/>
      <c r="D783" s="193"/>
      <c r="E783" s="195"/>
      <c r="F783" s="193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>
      <c r="A784" s="195"/>
      <c r="B784" s="193"/>
      <c r="C784" s="195"/>
      <c r="D784" s="193"/>
      <c r="E784" s="195"/>
      <c r="F784" s="193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>
      <c r="A785" s="195"/>
      <c r="B785" s="193"/>
      <c r="C785" s="195"/>
      <c r="D785" s="193"/>
      <c r="E785" s="195"/>
      <c r="F785" s="193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>
      <c r="A786" s="195"/>
      <c r="B786" s="193"/>
      <c r="C786" s="195"/>
      <c r="D786" s="193"/>
      <c r="E786" s="195"/>
      <c r="F786" s="193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>
      <c r="A787" s="195"/>
      <c r="B787" s="193"/>
      <c r="C787" s="195"/>
      <c r="D787" s="193"/>
      <c r="E787" s="195"/>
      <c r="F787" s="193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>
      <c r="A788" s="195"/>
      <c r="B788" s="193"/>
      <c r="C788" s="195"/>
      <c r="D788" s="193"/>
      <c r="E788" s="195"/>
      <c r="F788" s="193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>
      <c r="A789" s="195"/>
      <c r="B789" s="193"/>
      <c r="C789" s="195"/>
      <c r="D789" s="193"/>
      <c r="E789" s="195"/>
      <c r="F789" s="193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>
      <c r="A790" s="195"/>
      <c r="B790" s="193"/>
      <c r="C790" s="195"/>
      <c r="D790" s="193"/>
      <c r="E790" s="195"/>
      <c r="F790" s="193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>
      <c r="A791" s="195"/>
      <c r="B791" s="193"/>
      <c r="C791" s="195"/>
      <c r="D791" s="193"/>
      <c r="E791" s="195"/>
      <c r="F791" s="193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>
      <c r="A792" s="195"/>
      <c r="B792" s="193"/>
      <c r="C792" s="195"/>
      <c r="D792" s="193"/>
      <c r="E792" s="195"/>
      <c r="F792" s="193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>
      <c r="A793" s="195"/>
      <c r="B793" s="193"/>
      <c r="C793" s="195"/>
      <c r="D793" s="193"/>
      <c r="E793" s="195"/>
      <c r="F793" s="193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>
      <c r="A794" s="195"/>
      <c r="B794" s="193"/>
      <c r="C794" s="195"/>
      <c r="D794" s="193"/>
      <c r="E794" s="195"/>
      <c r="F794" s="193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>
      <c r="A795" s="195"/>
      <c r="B795" s="193"/>
      <c r="C795" s="195"/>
      <c r="D795" s="193"/>
      <c r="E795" s="195"/>
      <c r="F795" s="193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>
      <c r="A796" s="195"/>
      <c r="B796" s="193"/>
      <c r="C796" s="195"/>
      <c r="D796" s="193"/>
      <c r="E796" s="195"/>
      <c r="F796" s="193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>
      <c r="A797" s="195"/>
      <c r="B797" s="193"/>
      <c r="C797" s="195"/>
      <c r="D797" s="193"/>
      <c r="E797" s="195"/>
      <c r="F797" s="193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>
      <c r="A798" s="195"/>
      <c r="B798" s="193"/>
      <c r="C798" s="195"/>
      <c r="D798" s="193"/>
      <c r="E798" s="195"/>
      <c r="F798" s="193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>
      <c r="A799" s="195"/>
      <c r="B799" s="193"/>
      <c r="C799" s="195"/>
      <c r="D799" s="193"/>
      <c r="E799" s="195"/>
      <c r="F799" s="193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>
      <c r="A800" s="195"/>
      <c r="B800" s="193"/>
      <c r="C800" s="195"/>
      <c r="D800" s="193"/>
      <c r="E800" s="195"/>
      <c r="F800" s="193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>
      <c r="A801" s="195"/>
      <c r="B801" s="193"/>
      <c r="C801" s="195"/>
      <c r="D801" s="193"/>
      <c r="E801" s="195"/>
      <c r="F801" s="193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>
      <c r="A802" s="195"/>
      <c r="B802" s="193"/>
      <c r="C802" s="195"/>
      <c r="D802" s="193"/>
      <c r="E802" s="195"/>
      <c r="F802" s="193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>
      <c r="A803" s="195"/>
      <c r="B803" s="193"/>
      <c r="C803" s="195"/>
      <c r="D803" s="193"/>
      <c r="E803" s="195"/>
      <c r="F803" s="193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>
      <c r="A804" s="195"/>
      <c r="B804" s="193"/>
      <c r="C804" s="195"/>
      <c r="D804" s="193"/>
      <c r="E804" s="195"/>
      <c r="F804" s="193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>
      <c r="A805" s="195"/>
      <c r="B805" s="193"/>
      <c r="C805" s="195"/>
      <c r="D805" s="193"/>
      <c r="E805" s="195"/>
      <c r="F805" s="193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>
      <c r="A806" s="195"/>
      <c r="B806" s="193"/>
      <c r="C806" s="195"/>
      <c r="D806" s="193"/>
      <c r="E806" s="195"/>
      <c r="F806" s="193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>
      <c r="A807" s="195"/>
      <c r="B807" s="193"/>
      <c r="C807" s="195"/>
      <c r="D807" s="193"/>
      <c r="E807" s="195"/>
      <c r="F807" s="193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>
      <c r="A808" s="195"/>
      <c r="B808" s="193"/>
      <c r="C808" s="195"/>
      <c r="D808" s="193"/>
      <c r="E808" s="195"/>
      <c r="F808" s="193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>
      <c r="A809" s="195"/>
      <c r="B809" s="193"/>
      <c r="C809" s="195"/>
      <c r="D809" s="193"/>
      <c r="E809" s="195"/>
      <c r="F809" s="193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>
      <c r="A810" s="195"/>
      <c r="B810" s="193"/>
      <c r="C810" s="195"/>
      <c r="D810" s="193"/>
      <c r="E810" s="195"/>
      <c r="F810" s="193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>
      <c r="A811" s="195"/>
      <c r="B811" s="193"/>
      <c r="C811" s="195"/>
      <c r="D811" s="193"/>
      <c r="E811" s="195"/>
      <c r="F811" s="193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>
      <c r="A812" s="195"/>
      <c r="B812" s="193"/>
      <c r="C812" s="195"/>
      <c r="D812" s="193"/>
      <c r="E812" s="195"/>
      <c r="F812" s="193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>
      <c r="A813" s="195"/>
      <c r="B813" s="193"/>
      <c r="C813" s="195"/>
      <c r="D813" s="193"/>
      <c r="E813" s="195"/>
      <c r="F813" s="193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>
      <c r="A814" s="195"/>
      <c r="B814" s="193"/>
      <c r="C814" s="195"/>
      <c r="D814" s="193"/>
      <c r="E814" s="195"/>
      <c r="F814" s="193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>
      <c r="A815" s="195"/>
      <c r="B815" s="193"/>
      <c r="C815" s="195"/>
      <c r="D815" s="193"/>
      <c r="E815" s="195"/>
      <c r="F815" s="193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>
      <c r="A816" s="195"/>
      <c r="B816" s="193"/>
      <c r="C816" s="195"/>
      <c r="D816" s="193"/>
      <c r="E816" s="195"/>
      <c r="F816" s="193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>
      <c r="A817" s="195"/>
      <c r="B817" s="193"/>
      <c r="C817" s="195"/>
      <c r="D817" s="193"/>
      <c r="E817" s="195"/>
      <c r="F817" s="193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>
      <c r="A818" s="195"/>
      <c r="B818" s="193"/>
      <c r="C818" s="195"/>
      <c r="D818" s="193"/>
      <c r="E818" s="195"/>
      <c r="F818" s="193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>
      <c r="A819" s="195"/>
      <c r="B819" s="193"/>
      <c r="C819" s="195"/>
      <c r="D819" s="193"/>
      <c r="E819" s="195"/>
      <c r="F819" s="193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>
      <c r="A820" s="195"/>
      <c r="B820" s="193"/>
      <c r="C820" s="195"/>
      <c r="D820" s="193"/>
      <c r="E820" s="195"/>
      <c r="F820" s="193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>
      <c r="A821" s="195"/>
      <c r="B821" s="193"/>
      <c r="C821" s="195"/>
      <c r="D821" s="193"/>
      <c r="E821" s="195"/>
      <c r="F821" s="193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>
      <c r="A822" s="195"/>
      <c r="B822" s="193"/>
      <c r="C822" s="195"/>
      <c r="D822" s="193"/>
      <c r="E822" s="195"/>
      <c r="F822" s="193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>
      <c r="A823" s="195"/>
      <c r="B823" s="193"/>
      <c r="C823" s="195"/>
      <c r="D823" s="193"/>
      <c r="E823" s="195"/>
      <c r="F823" s="193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>
      <c r="A824" s="195"/>
      <c r="B824" s="193"/>
      <c r="C824" s="195"/>
      <c r="D824" s="193"/>
      <c r="E824" s="195"/>
      <c r="F824" s="193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>
      <c r="A825" s="195"/>
      <c r="B825" s="193"/>
      <c r="C825" s="195"/>
      <c r="D825" s="193"/>
      <c r="E825" s="195"/>
      <c r="F825" s="193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>
      <c r="A826" s="195"/>
      <c r="B826" s="193"/>
      <c r="C826" s="195"/>
      <c r="D826" s="193"/>
      <c r="E826" s="195"/>
      <c r="F826" s="193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>
      <c r="A827" s="195"/>
      <c r="B827" s="193"/>
      <c r="C827" s="195"/>
      <c r="D827" s="193"/>
      <c r="E827" s="195"/>
      <c r="F827" s="193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>
      <c r="A828" s="195"/>
      <c r="B828" s="193"/>
      <c r="C828" s="195"/>
      <c r="D828" s="193"/>
      <c r="E828" s="195"/>
      <c r="F828" s="193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>
      <c r="A829" s="195"/>
      <c r="B829" s="193"/>
      <c r="C829" s="195"/>
      <c r="D829" s="193"/>
      <c r="E829" s="195"/>
      <c r="F829" s="193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>
      <c r="A830" s="195"/>
      <c r="B830" s="193"/>
      <c r="C830" s="195"/>
      <c r="D830" s="193"/>
      <c r="E830" s="195"/>
      <c r="F830" s="193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>
      <c r="A831" s="195"/>
      <c r="B831" s="193"/>
      <c r="C831" s="195"/>
      <c r="D831" s="193"/>
      <c r="E831" s="195"/>
      <c r="F831" s="193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>
      <c r="A832" s="195"/>
      <c r="B832" s="193"/>
      <c r="C832" s="195"/>
      <c r="D832" s="193"/>
      <c r="E832" s="195"/>
      <c r="F832" s="193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>
      <c r="A833" s="195"/>
      <c r="B833" s="193"/>
      <c r="C833" s="195"/>
      <c r="D833" s="193"/>
      <c r="E833" s="195"/>
      <c r="F833" s="193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>
      <c r="A834" s="195"/>
      <c r="B834" s="193"/>
      <c r="C834" s="195"/>
      <c r="D834" s="193"/>
      <c r="E834" s="195"/>
      <c r="F834" s="193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>
      <c r="A835" s="195"/>
      <c r="B835" s="193"/>
      <c r="C835" s="195"/>
      <c r="D835" s="193"/>
      <c r="E835" s="195"/>
      <c r="F835" s="193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>
      <c r="A836" s="195"/>
      <c r="B836" s="193"/>
      <c r="C836" s="195"/>
      <c r="D836" s="193"/>
      <c r="E836" s="195"/>
      <c r="F836" s="193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>
      <c r="A837" s="195"/>
      <c r="B837" s="193"/>
      <c r="C837" s="195"/>
      <c r="D837" s="193"/>
      <c r="E837" s="195"/>
      <c r="F837" s="193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>
      <c r="A838" s="195"/>
      <c r="B838" s="193"/>
      <c r="C838" s="195"/>
      <c r="D838" s="193"/>
      <c r="E838" s="195"/>
      <c r="F838" s="193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>
      <c r="A839" s="195"/>
      <c r="B839" s="193"/>
      <c r="C839" s="195"/>
      <c r="D839" s="193"/>
      <c r="E839" s="195"/>
      <c r="F839" s="193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>
      <c r="A840" s="195"/>
      <c r="B840" s="193"/>
      <c r="C840" s="195"/>
      <c r="D840" s="193"/>
      <c r="E840" s="195"/>
      <c r="F840" s="193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>
      <c r="A841" s="195"/>
      <c r="B841" s="193"/>
      <c r="C841" s="195"/>
      <c r="D841" s="193"/>
      <c r="E841" s="195"/>
      <c r="F841" s="193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>
      <c r="A842" s="195"/>
      <c r="B842" s="193"/>
      <c r="C842" s="195"/>
      <c r="D842" s="193"/>
      <c r="E842" s="195"/>
      <c r="F842" s="193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>
      <c r="A843" s="195"/>
      <c r="B843" s="193"/>
      <c r="C843" s="195"/>
      <c r="D843" s="193"/>
      <c r="E843" s="195"/>
      <c r="F843" s="193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>
      <c r="A844" s="195"/>
      <c r="B844" s="193"/>
      <c r="C844" s="195"/>
      <c r="D844" s="193"/>
      <c r="E844" s="195"/>
      <c r="F844" s="193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>
      <c r="A845" s="195"/>
      <c r="B845" s="193"/>
      <c r="C845" s="195"/>
      <c r="D845" s="193"/>
      <c r="E845" s="195"/>
      <c r="F845" s="193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>
      <c r="A846" s="195"/>
      <c r="B846" s="193"/>
      <c r="C846" s="195"/>
      <c r="D846" s="193"/>
      <c r="E846" s="195"/>
      <c r="F846" s="193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>
      <c r="A847" s="195"/>
      <c r="B847" s="193"/>
      <c r="C847" s="195"/>
      <c r="D847" s="193"/>
      <c r="E847" s="195"/>
      <c r="F847" s="193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>
      <c r="A848" s="195"/>
      <c r="B848" s="193"/>
      <c r="C848" s="195"/>
      <c r="D848" s="193"/>
      <c r="E848" s="195"/>
      <c r="F848" s="193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>
      <c r="A849" s="195"/>
      <c r="B849" s="193"/>
      <c r="C849" s="195"/>
      <c r="D849" s="193"/>
      <c r="E849" s="195"/>
      <c r="F849" s="193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>
      <c r="A850" s="195"/>
      <c r="B850" s="193"/>
      <c r="C850" s="195"/>
      <c r="D850" s="193"/>
      <c r="E850" s="195"/>
      <c r="F850" s="193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>
      <c r="A851" s="195"/>
      <c r="B851" s="193"/>
      <c r="C851" s="195"/>
      <c r="D851" s="193"/>
      <c r="E851" s="195"/>
      <c r="F851" s="193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>
      <c r="A852" s="195"/>
      <c r="B852" s="193"/>
      <c r="C852" s="195"/>
      <c r="D852" s="193"/>
      <c r="E852" s="195"/>
      <c r="F852" s="193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>
      <c r="A853" s="195"/>
      <c r="B853" s="193"/>
      <c r="C853" s="195"/>
      <c r="D853" s="193"/>
      <c r="E853" s="195"/>
      <c r="F853" s="193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>
      <c r="A854" s="195"/>
      <c r="B854" s="193"/>
      <c r="C854" s="195"/>
      <c r="D854" s="193"/>
      <c r="E854" s="195"/>
      <c r="F854" s="193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>
      <c r="A855" s="195"/>
      <c r="B855" s="193"/>
      <c r="C855" s="195"/>
      <c r="D855" s="193"/>
      <c r="E855" s="195"/>
      <c r="F855" s="193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>
      <c r="A856" s="195"/>
      <c r="B856" s="193"/>
      <c r="C856" s="195"/>
      <c r="D856" s="193"/>
      <c r="E856" s="195"/>
      <c r="F856" s="193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>
      <c r="A857" s="195"/>
      <c r="B857" s="193"/>
      <c r="C857" s="195"/>
      <c r="D857" s="193"/>
      <c r="E857" s="195"/>
      <c r="F857" s="193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>
      <c r="A858" s="195"/>
      <c r="B858" s="193"/>
      <c r="C858" s="195"/>
      <c r="D858" s="193"/>
      <c r="E858" s="195"/>
      <c r="F858" s="193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>
      <c r="A859" s="195"/>
      <c r="B859" s="193"/>
      <c r="C859" s="195"/>
      <c r="D859" s="193"/>
      <c r="E859" s="195"/>
      <c r="F859" s="193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>
      <c r="A860" s="195"/>
      <c r="B860" s="193"/>
      <c r="C860" s="195"/>
      <c r="D860" s="193"/>
      <c r="E860" s="195"/>
      <c r="F860" s="193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>
      <c r="A861" s="195"/>
      <c r="B861" s="193"/>
      <c r="C861" s="195"/>
      <c r="D861" s="193"/>
      <c r="E861" s="195"/>
      <c r="F861" s="193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>
      <c r="A862" s="195"/>
      <c r="B862" s="193"/>
      <c r="C862" s="195"/>
      <c r="D862" s="193"/>
      <c r="E862" s="195"/>
      <c r="F862" s="193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>
      <c r="A863" s="195"/>
      <c r="B863" s="193"/>
      <c r="C863" s="195"/>
      <c r="D863" s="193"/>
      <c r="E863" s="195"/>
      <c r="F863" s="193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>
      <c r="A864" s="195"/>
      <c r="B864" s="193"/>
      <c r="C864" s="195"/>
      <c r="D864" s="193"/>
      <c r="E864" s="195"/>
      <c r="F864" s="193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>
      <c r="A865" s="195"/>
      <c r="B865" s="193"/>
      <c r="C865" s="195"/>
      <c r="D865" s="193"/>
      <c r="E865" s="195"/>
      <c r="F865" s="193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>
      <c r="A866" s="195"/>
      <c r="B866" s="193"/>
      <c r="C866" s="195"/>
      <c r="D866" s="193"/>
      <c r="E866" s="195"/>
      <c r="F866" s="193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>
      <c r="A867" s="195"/>
      <c r="B867" s="193"/>
      <c r="C867" s="195"/>
      <c r="D867" s="193"/>
      <c r="E867" s="195"/>
      <c r="F867" s="193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>
      <c r="A868" s="195"/>
      <c r="B868" s="193"/>
      <c r="C868" s="195"/>
      <c r="D868" s="193"/>
      <c r="E868" s="195"/>
      <c r="F868" s="193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>
      <c r="A869" s="195"/>
      <c r="B869" s="193"/>
      <c r="C869" s="195"/>
      <c r="D869" s="193"/>
      <c r="E869" s="195"/>
      <c r="F869" s="193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>
      <c r="A870" s="195"/>
      <c r="B870" s="193"/>
      <c r="C870" s="195"/>
      <c r="D870" s="193"/>
      <c r="E870" s="195"/>
      <c r="F870" s="193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>
      <c r="A871" s="195"/>
      <c r="B871" s="193"/>
      <c r="C871" s="195"/>
      <c r="D871" s="193"/>
      <c r="E871" s="195"/>
      <c r="F871" s="193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>
      <c r="A872" s="195"/>
      <c r="B872" s="193"/>
      <c r="C872" s="195"/>
      <c r="D872" s="193"/>
      <c r="E872" s="195"/>
      <c r="F872" s="193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>
      <c r="A873" s="195"/>
      <c r="B873" s="193"/>
      <c r="C873" s="195"/>
      <c r="D873" s="193"/>
      <c r="E873" s="195"/>
      <c r="F873" s="193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>
      <c r="A874" s="195"/>
      <c r="B874" s="193"/>
      <c r="C874" s="195"/>
      <c r="D874" s="193"/>
      <c r="E874" s="195"/>
      <c r="F874" s="193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>
      <c r="A875" s="195"/>
      <c r="B875" s="193"/>
      <c r="C875" s="195"/>
      <c r="D875" s="193"/>
      <c r="E875" s="195"/>
      <c r="F875" s="193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>
      <c r="A876" s="195"/>
      <c r="B876" s="193"/>
      <c r="C876" s="195"/>
      <c r="D876" s="193"/>
      <c r="E876" s="195"/>
      <c r="F876" s="193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>
      <c r="A877" s="195"/>
      <c r="B877" s="193"/>
      <c r="C877" s="195"/>
      <c r="D877" s="193"/>
      <c r="E877" s="195"/>
      <c r="F877" s="193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>
      <c r="A878" s="195"/>
      <c r="B878" s="193"/>
      <c r="C878" s="195"/>
      <c r="D878" s="193"/>
      <c r="E878" s="195"/>
      <c r="F878" s="193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>
      <c r="A879" s="195"/>
      <c r="B879" s="193"/>
      <c r="C879" s="195"/>
      <c r="D879" s="193"/>
      <c r="E879" s="195"/>
      <c r="F879" s="193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>
      <c r="A880" s="195"/>
      <c r="B880" s="193"/>
      <c r="C880" s="195"/>
      <c r="D880" s="193"/>
      <c r="E880" s="195"/>
      <c r="F880" s="193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>
      <c r="A881" s="195"/>
      <c r="B881" s="193"/>
      <c r="C881" s="195"/>
      <c r="D881" s="193"/>
      <c r="E881" s="195"/>
      <c r="F881" s="193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>
      <c r="A882" s="195"/>
      <c r="B882" s="193"/>
      <c r="C882" s="195"/>
      <c r="D882" s="193"/>
      <c r="E882" s="195"/>
      <c r="F882" s="193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>
      <c r="A883" s="195"/>
      <c r="B883" s="193"/>
      <c r="C883" s="195"/>
      <c r="D883" s="193"/>
      <c r="E883" s="195"/>
      <c r="F883" s="193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>
      <c r="A884" s="195"/>
      <c r="B884" s="193"/>
      <c r="C884" s="195"/>
      <c r="D884" s="193"/>
      <c r="E884" s="195"/>
      <c r="F884" s="193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>
      <c r="A885" s="195"/>
      <c r="B885" s="193"/>
      <c r="C885" s="195"/>
      <c r="D885" s="193"/>
      <c r="E885" s="195"/>
      <c r="F885" s="193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>
      <c r="A886" s="195"/>
      <c r="B886" s="193"/>
      <c r="C886" s="195"/>
      <c r="D886" s="193"/>
      <c r="E886" s="195"/>
      <c r="F886" s="193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>
      <c r="A887" s="195"/>
      <c r="B887" s="193"/>
      <c r="C887" s="195"/>
      <c r="D887" s="193"/>
      <c r="E887" s="195"/>
      <c r="F887" s="193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>
      <c r="A888" s="195"/>
      <c r="B888" s="193"/>
      <c r="C888" s="195"/>
      <c r="D888" s="193"/>
      <c r="E888" s="195"/>
      <c r="F888" s="193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>
      <c r="A889" s="195"/>
      <c r="B889" s="193"/>
      <c r="C889" s="195"/>
      <c r="D889" s="193"/>
      <c r="E889" s="195"/>
      <c r="F889" s="193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>
      <c r="A890" s="195"/>
      <c r="B890" s="193"/>
      <c r="C890" s="195"/>
      <c r="D890" s="193"/>
      <c r="E890" s="195"/>
      <c r="F890" s="193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>
      <c r="A891" s="195"/>
      <c r="B891" s="193"/>
      <c r="C891" s="195"/>
      <c r="D891" s="193"/>
      <c r="E891" s="195"/>
      <c r="F891" s="193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>
      <c r="A892" s="195"/>
      <c r="B892" s="193"/>
      <c r="C892" s="195"/>
      <c r="D892" s="193"/>
      <c r="E892" s="195"/>
      <c r="F892" s="193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>
      <c r="A893" s="195"/>
      <c r="B893" s="193"/>
      <c r="C893" s="195"/>
      <c r="D893" s="193"/>
      <c r="E893" s="195"/>
      <c r="F893" s="193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>
      <c r="A894" s="195"/>
      <c r="B894" s="193"/>
      <c r="C894" s="195"/>
      <c r="D894" s="193"/>
      <c r="E894" s="195"/>
      <c r="F894" s="193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>
      <c r="A895" s="195"/>
      <c r="B895" s="193"/>
      <c r="C895" s="195"/>
      <c r="D895" s="193"/>
      <c r="E895" s="195"/>
      <c r="F895" s="193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>
      <c r="A896" s="195"/>
      <c r="B896" s="193"/>
      <c r="C896" s="195"/>
      <c r="D896" s="193"/>
      <c r="E896" s="195"/>
      <c r="F896" s="193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>
      <c r="A897" s="195"/>
      <c r="B897" s="193"/>
      <c r="C897" s="195"/>
      <c r="D897" s="193"/>
      <c r="E897" s="195"/>
      <c r="F897" s="193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>
      <c r="A898" s="195"/>
      <c r="B898" s="193"/>
      <c r="C898" s="195"/>
      <c r="D898" s="193"/>
      <c r="E898" s="195"/>
      <c r="F898" s="193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>
      <c r="A899" s="195"/>
      <c r="B899" s="193"/>
      <c r="C899" s="195"/>
      <c r="D899" s="193"/>
      <c r="E899" s="195"/>
      <c r="F899" s="193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>
      <c r="A900" s="195"/>
      <c r="B900" s="193"/>
      <c r="C900" s="195"/>
      <c r="D900" s="193"/>
      <c r="E900" s="195"/>
      <c r="F900" s="193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>
      <c r="A901" s="195"/>
      <c r="B901" s="193"/>
      <c r="C901" s="195"/>
      <c r="D901" s="193"/>
      <c r="E901" s="195"/>
      <c r="F901" s="193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>
      <c r="A902" s="195"/>
      <c r="B902" s="193"/>
      <c r="C902" s="195"/>
      <c r="D902" s="193"/>
      <c r="E902" s="195"/>
      <c r="F902" s="193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>
      <c r="A903" s="195"/>
      <c r="B903" s="193"/>
      <c r="C903" s="195"/>
      <c r="D903" s="193"/>
      <c r="E903" s="195"/>
      <c r="F903" s="193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>
      <c r="A904" s="195"/>
      <c r="B904" s="193"/>
      <c r="C904" s="195"/>
      <c r="D904" s="193"/>
      <c r="E904" s="195"/>
      <c r="F904" s="193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>
      <c r="A905" s="195"/>
      <c r="B905" s="193"/>
      <c r="C905" s="195"/>
      <c r="D905" s="193"/>
      <c r="E905" s="195"/>
      <c r="F905" s="193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>
      <c r="A906" s="195"/>
      <c r="B906" s="193"/>
      <c r="C906" s="195"/>
      <c r="D906" s="193"/>
      <c r="E906" s="195"/>
      <c r="F906" s="193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>
      <c r="A907" s="195"/>
      <c r="B907" s="193"/>
      <c r="C907" s="195"/>
      <c r="D907" s="193"/>
      <c r="E907" s="195"/>
      <c r="F907" s="193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>
      <c r="A908" s="195"/>
      <c r="B908" s="193"/>
      <c r="C908" s="195"/>
      <c r="D908" s="193"/>
      <c r="E908" s="195"/>
      <c r="F908" s="193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>
      <c r="A909" s="195"/>
      <c r="B909" s="193"/>
      <c r="C909" s="195"/>
      <c r="D909" s="193"/>
      <c r="E909" s="195"/>
      <c r="F909" s="193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>
      <c r="A910" s="195"/>
      <c r="B910" s="193"/>
      <c r="C910" s="195"/>
      <c r="D910" s="193"/>
      <c r="E910" s="195"/>
      <c r="F910" s="193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>
      <c r="A911" s="195"/>
      <c r="B911" s="193"/>
      <c r="C911" s="195"/>
      <c r="D911" s="193"/>
      <c r="E911" s="195"/>
      <c r="F911" s="193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>
      <c r="A912" s="195"/>
      <c r="B912" s="193"/>
      <c r="C912" s="195"/>
      <c r="D912" s="193"/>
      <c r="E912" s="195"/>
      <c r="F912" s="193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>
      <c r="A913" s="195"/>
      <c r="B913" s="193"/>
      <c r="C913" s="195"/>
      <c r="D913" s="193"/>
      <c r="E913" s="195"/>
      <c r="F913" s="193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>
      <c r="A914" s="195"/>
      <c r="B914" s="193"/>
      <c r="C914" s="195"/>
      <c r="D914" s="193"/>
      <c r="E914" s="195"/>
      <c r="F914" s="193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>
      <c r="A915" s="195"/>
      <c r="B915" s="193"/>
      <c r="C915" s="195"/>
      <c r="D915" s="193"/>
      <c r="E915" s="195"/>
      <c r="F915" s="193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>
      <c r="A916" s="195"/>
      <c r="B916" s="193"/>
      <c r="C916" s="195"/>
      <c r="D916" s="193"/>
      <c r="E916" s="195"/>
      <c r="F916" s="193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>
      <c r="A917" s="195"/>
      <c r="B917" s="193"/>
      <c r="C917" s="195"/>
      <c r="D917" s="193"/>
      <c r="E917" s="195"/>
      <c r="F917" s="193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>
      <c r="A918" s="195"/>
      <c r="B918" s="193"/>
      <c r="C918" s="195"/>
      <c r="D918" s="193"/>
      <c r="E918" s="195"/>
      <c r="F918" s="193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>
      <c r="A919" s="195"/>
      <c r="B919" s="193"/>
      <c r="C919" s="195"/>
      <c r="D919" s="193"/>
      <c r="E919" s="195"/>
      <c r="F919" s="193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>
      <c r="A920" s="195"/>
      <c r="B920" s="193"/>
      <c r="C920" s="195"/>
      <c r="D920" s="193"/>
      <c r="E920" s="195"/>
      <c r="F920" s="193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>
      <c r="A921" s="195"/>
      <c r="B921" s="193"/>
      <c r="C921" s="195"/>
      <c r="D921" s="193"/>
      <c r="E921" s="195"/>
      <c r="F921" s="193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>
      <c r="A922" s="195"/>
      <c r="B922" s="193"/>
      <c r="C922" s="195"/>
      <c r="D922" s="193"/>
      <c r="E922" s="195"/>
      <c r="F922" s="193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>
      <c r="A923" s="195"/>
      <c r="B923" s="193"/>
      <c r="C923" s="195"/>
      <c r="D923" s="193"/>
      <c r="E923" s="195"/>
      <c r="F923" s="193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>
      <c r="A924" s="195"/>
      <c r="B924" s="193"/>
      <c r="C924" s="195"/>
      <c r="D924" s="193"/>
      <c r="E924" s="195"/>
      <c r="F924" s="193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>
      <c r="A925" s="195"/>
      <c r="B925" s="193"/>
      <c r="C925" s="195"/>
      <c r="D925" s="193"/>
      <c r="E925" s="195"/>
      <c r="F925" s="193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>
      <c r="A926" s="195"/>
      <c r="B926" s="193"/>
      <c r="C926" s="195"/>
      <c r="D926" s="193"/>
      <c r="E926" s="195"/>
      <c r="F926" s="193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>
      <c r="A927" s="195"/>
      <c r="B927" s="193"/>
      <c r="C927" s="195"/>
      <c r="D927" s="193"/>
      <c r="E927" s="195"/>
      <c r="F927" s="193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>
      <c r="A928" s="195"/>
      <c r="B928" s="193"/>
      <c r="C928" s="195"/>
      <c r="D928" s="193"/>
      <c r="E928" s="195"/>
      <c r="F928" s="193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>
      <c r="A929" s="195"/>
      <c r="B929" s="193"/>
      <c r="C929" s="195"/>
      <c r="D929" s="193"/>
      <c r="E929" s="195"/>
      <c r="F929" s="193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>
      <c r="A930" s="195"/>
      <c r="B930" s="193"/>
      <c r="C930" s="195"/>
      <c r="D930" s="193"/>
      <c r="E930" s="195"/>
      <c r="F930" s="193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>
      <c r="A931" s="195"/>
      <c r="B931" s="193"/>
      <c r="C931" s="195"/>
      <c r="D931" s="193"/>
      <c r="E931" s="195"/>
      <c r="F931" s="193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>
      <c r="A932" s="195"/>
      <c r="B932" s="193"/>
      <c r="C932" s="195"/>
      <c r="D932" s="193"/>
      <c r="E932" s="195"/>
      <c r="F932" s="193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>
      <c r="A933" s="195"/>
      <c r="B933" s="193"/>
      <c r="C933" s="195"/>
      <c r="D933" s="193"/>
      <c r="E933" s="195"/>
      <c r="F933" s="193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>
      <c r="A934" s="195"/>
      <c r="B934" s="193"/>
      <c r="C934" s="195"/>
      <c r="D934" s="193"/>
      <c r="E934" s="195"/>
      <c r="F934" s="193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>
      <c r="A935" s="195"/>
      <c r="B935" s="193"/>
      <c r="C935" s="195"/>
      <c r="D935" s="193"/>
      <c r="E935" s="195"/>
      <c r="F935" s="193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>
      <c r="A936" s="195"/>
      <c r="B936" s="193"/>
      <c r="C936" s="195"/>
      <c r="D936" s="193"/>
      <c r="E936" s="195"/>
      <c r="F936" s="193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>
      <c r="A937" s="195"/>
      <c r="B937" s="193"/>
      <c r="C937" s="195"/>
      <c r="D937" s="193"/>
      <c r="E937" s="195"/>
      <c r="F937" s="193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>
      <c r="A938" s="195"/>
      <c r="B938" s="193"/>
      <c r="C938" s="195"/>
      <c r="D938" s="193"/>
      <c r="E938" s="195"/>
      <c r="F938" s="193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>
      <c r="A939" s="195"/>
      <c r="B939" s="193"/>
      <c r="C939" s="195"/>
      <c r="D939" s="193"/>
      <c r="E939" s="195"/>
      <c r="F939" s="193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>
      <c r="A940" s="195"/>
      <c r="B940" s="193"/>
      <c r="C940" s="195"/>
      <c r="D940" s="193"/>
      <c r="E940" s="195"/>
      <c r="F940" s="193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>
      <c r="A941" s="195"/>
      <c r="B941" s="193"/>
      <c r="C941" s="195"/>
      <c r="D941" s="193"/>
      <c r="E941" s="195"/>
      <c r="F941" s="193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>
      <c r="A942" s="195"/>
      <c r="B942" s="193"/>
      <c r="C942" s="195"/>
      <c r="D942" s="193"/>
      <c r="E942" s="195"/>
      <c r="F942" s="193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>
      <c r="A943" s="195"/>
      <c r="B943" s="193"/>
      <c r="C943" s="195"/>
      <c r="D943" s="193"/>
      <c r="E943" s="195"/>
      <c r="F943" s="193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>
      <c r="A944" s="195"/>
      <c r="B944" s="193"/>
      <c r="C944" s="195"/>
      <c r="D944" s="193"/>
      <c r="E944" s="195"/>
      <c r="F944" s="193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>
      <c r="A945" s="195"/>
      <c r="B945" s="193"/>
      <c r="C945" s="195"/>
      <c r="D945" s="193"/>
      <c r="E945" s="195"/>
      <c r="F945" s="193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>
      <c r="A946" s="195"/>
      <c r="B946" s="193"/>
      <c r="C946" s="195"/>
      <c r="D946" s="193"/>
      <c r="E946" s="195"/>
      <c r="F946" s="193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>
      <c r="A947" s="195"/>
      <c r="B947" s="193"/>
      <c r="C947" s="195"/>
      <c r="D947" s="193"/>
      <c r="E947" s="195"/>
      <c r="F947" s="193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>
      <c r="A948" s="195"/>
      <c r="B948" s="193"/>
      <c r="C948" s="195"/>
      <c r="D948" s="193"/>
      <c r="E948" s="195"/>
      <c r="F948" s="193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>
      <c r="A949" s="195"/>
      <c r="B949" s="193"/>
      <c r="C949" s="195"/>
      <c r="D949" s="193"/>
      <c r="E949" s="195"/>
      <c r="F949" s="193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>
      <c r="A950" s="195"/>
      <c r="B950" s="193"/>
      <c r="C950" s="195"/>
      <c r="D950" s="193"/>
      <c r="E950" s="195"/>
      <c r="F950" s="193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>
      <c r="A951" s="195"/>
      <c r="B951" s="193"/>
      <c r="C951" s="195"/>
      <c r="D951" s="193"/>
      <c r="E951" s="195"/>
      <c r="F951" s="193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>
      <c r="A952" s="195"/>
      <c r="B952" s="193"/>
      <c r="C952" s="195"/>
      <c r="D952" s="193"/>
      <c r="E952" s="195"/>
      <c r="F952" s="193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>
      <c r="A953" s="195"/>
      <c r="B953" s="193"/>
      <c r="C953" s="195"/>
      <c r="D953" s="193"/>
      <c r="E953" s="195"/>
      <c r="F953" s="193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>
      <c r="A954" s="195"/>
      <c r="B954" s="193"/>
      <c r="C954" s="195"/>
      <c r="D954" s="193"/>
      <c r="E954" s="195"/>
      <c r="F954" s="193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>
      <c r="A955" s="195"/>
      <c r="B955" s="193"/>
      <c r="C955" s="195"/>
      <c r="D955" s="193"/>
      <c r="E955" s="195"/>
      <c r="F955" s="193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>
      <c r="A956" s="195"/>
      <c r="B956" s="193"/>
      <c r="C956" s="195"/>
      <c r="D956" s="193"/>
      <c r="E956" s="195"/>
      <c r="F956" s="193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>
      <c r="A957" s="195"/>
      <c r="B957" s="193"/>
      <c r="C957" s="195"/>
      <c r="D957" s="193"/>
      <c r="E957" s="195"/>
      <c r="F957" s="193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>
      <c r="A958" s="195"/>
      <c r="B958" s="193"/>
      <c r="C958" s="195"/>
      <c r="D958" s="193"/>
      <c r="E958" s="195"/>
      <c r="F958" s="193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>
      <c r="A959" s="195"/>
      <c r="B959" s="193"/>
      <c r="C959" s="195"/>
      <c r="D959" s="193"/>
      <c r="E959" s="195"/>
      <c r="F959" s="193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>
      <c r="A960" s="195"/>
      <c r="B960" s="193"/>
      <c r="C960" s="195"/>
      <c r="D960" s="193"/>
      <c r="E960" s="195"/>
      <c r="F960" s="193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>
      <c r="A961" s="195"/>
      <c r="B961" s="193"/>
      <c r="C961" s="195"/>
      <c r="D961" s="193"/>
      <c r="E961" s="195"/>
      <c r="F961" s="193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>
      <c r="A962" s="195"/>
      <c r="B962" s="193"/>
      <c r="C962" s="195"/>
      <c r="D962" s="193"/>
      <c r="E962" s="195"/>
      <c r="F962" s="193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>
      <c r="A963" s="195"/>
      <c r="B963" s="193"/>
      <c r="C963" s="195"/>
      <c r="D963" s="193"/>
      <c r="E963" s="195"/>
      <c r="F963" s="193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>
      <c r="A964" s="195"/>
      <c r="B964" s="193"/>
      <c r="C964" s="195"/>
      <c r="D964" s="193"/>
      <c r="E964" s="195"/>
      <c r="F964" s="193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>
      <c r="A965" s="195"/>
      <c r="B965" s="193"/>
      <c r="C965" s="195"/>
      <c r="D965" s="193"/>
      <c r="E965" s="195"/>
      <c r="F965" s="193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>
      <c r="A966" s="195"/>
      <c r="B966" s="193"/>
      <c r="C966" s="195"/>
      <c r="D966" s="193"/>
      <c r="E966" s="195"/>
      <c r="F966" s="193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>
      <c r="A967" s="195"/>
      <c r="B967" s="193"/>
      <c r="C967" s="195"/>
      <c r="D967" s="193"/>
      <c r="E967" s="195"/>
      <c r="F967" s="193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>
      <c r="A968" s="195"/>
      <c r="B968" s="193"/>
      <c r="C968" s="195"/>
      <c r="D968" s="193"/>
      <c r="E968" s="195"/>
      <c r="F968" s="193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>
      <c r="A969" s="195"/>
      <c r="B969" s="193"/>
      <c r="C969" s="195"/>
      <c r="D969" s="193"/>
      <c r="E969" s="195"/>
      <c r="F969" s="193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>
      <c r="A970" s="195"/>
      <c r="B970" s="193"/>
      <c r="C970" s="195"/>
      <c r="D970" s="193"/>
      <c r="E970" s="195"/>
      <c r="F970" s="193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>
      <c r="A971" s="195"/>
      <c r="B971" s="193"/>
      <c r="C971" s="195"/>
      <c r="D971" s="193"/>
      <c r="E971" s="195"/>
      <c r="F971" s="193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>
      <c r="A972" s="195"/>
      <c r="B972" s="193"/>
      <c r="C972" s="195"/>
      <c r="D972" s="193"/>
      <c r="E972" s="195"/>
      <c r="F972" s="193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>
      <c r="A973" s="195"/>
      <c r="B973" s="193"/>
      <c r="C973" s="195"/>
      <c r="D973" s="193"/>
      <c r="E973" s="195"/>
      <c r="F973" s="193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>
      <c r="A974" s="195"/>
      <c r="B974" s="193"/>
      <c r="C974" s="195"/>
      <c r="D974" s="193"/>
      <c r="E974" s="195"/>
      <c r="F974" s="193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>
      <c r="A975" s="195"/>
      <c r="B975" s="193"/>
      <c r="C975" s="195"/>
      <c r="D975" s="193"/>
      <c r="E975" s="195"/>
      <c r="F975" s="193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>
      <c r="A976" s="195"/>
      <c r="B976" s="193"/>
      <c r="C976" s="195"/>
      <c r="D976" s="193"/>
      <c r="E976" s="195"/>
      <c r="F976" s="193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>
      <c r="A977" s="195"/>
      <c r="B977" s="193"/>
      <c r="C977" s="195"/>
      <c r="D977" s="193"/>
      <c r="E977" s="195"/>
      <c r="F977" s="193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>
      <c r="A978" s="195"/>
      <c r="B978" s="193"/>
      <c r="C978" s="195"/>
      <c r="D978" s="193"/>
      <c r="E978" s="195"/>
      <c r="F978" s="193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>
      <c r="A979" s="195"/>
      <c r="B979" s="193"/>
      <c r="C979" s="195"/>
      <c r="D979" s="193"/>
      <c r="E979" s="195"/>
      <c r="F979" s="193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>
      <c r="A980" s="195"/>
      <c r="B980" s="193"/>
      <c r="C980" s="195"/>
      <c r="D980" s="193"/>
      <c r="E980" s="195"/>
      <c r="F980" s="193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>
      <c r="A981" s="195"/>
      <c r="B981" s="193"/>
      <c r="C981" s="195"/>
      <c r="D981" s="193"/>
      <c r="E981" s="195"/>
      <c r="F981" s="193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>
      <c r="A982" s="195"/>
      <c r="B982" s="193"/>
      <c r="C982" s="195"/>
      <c r="D982" s="193"/>
      <c r="E982" s="195"/>
      <c r="F982" s="193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>
      <c r="A983" s="195"/>
      <c r="B983" s="193"/>
      <c r="C983" s="195"/>
      <c r="D983" s="193"/>
      <c r="E983" s="195"/>
      <c r="F983" s="193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>
      <c r="A984" s="195"/>
      <c r="B984" s="193"/>
      <c r="C984" s="195"/>
      <c r="D984" s="193"/>
      <c r="E984" s="195"/>
      <c r="F984" s="193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>
      <c r="A985" s="195"/>
      <c r="B985" s="193"/>
      <c r="C985" s="195"/>
      <c r="D985" s="193"/>
      <c r="E985" s="195"/>
      <c r="F985" s="193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>
      <c r="A986" s="195"/>
      <c r="B986" s="193"/>
      <c r="C986" s="195"/>
      <c r="D986" s="193"/>
      <c r="E986" s="195"/>
      <c r="F986" s="193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>
      <c r="A987" s="195"/>
      <c r="B987" s="193"/>
      <c r="C987" s="195"/>
      <c r="D987" s="193"/>
      <c r="E987" s="195"/>
      <c r="F987" s="193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>
      <c r="A988" s="195"/>
      <c r="B988" s="193"/>
      <c r="C988" s="195"/>
      <c r="D988" s="193"/>
      <c r="E988" s="195"/>
      <c r="F988" s="193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>
      <c r="A989" s="195"/>
      <c r="B989" s="193"/>
      <c r="C989" s="195"/>
      <c r="D989" s="193"/>
      <c r="E989" s="195"/>
      <c r="F989" s="193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>
      <c r="A990" s="195"/>
      <c r="B990" s="193"/>
      <c r="C990" s="195"/>
      <c r="D990" s="193"/>
      <c r="E990" s="195"/>
      <c r="F990" s="193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>
      <c r="A991" s="195"/>
      <c r="B991" s="193"/>
      <c r="C991" s="195"/>
      <c r="D991" s="193"/>
      <c r="E991" s="195"/>
      <c r="F991" s="193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>
      <c r="A992" s="195"/>
      <c r="B992" s="193"/>
      <c r="C992" s="195"/>
      <c r="D992" s="193"/>
      <c r="E992" s="195"/>
      <c r="F992" s="193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>
      <c r="A993" s="195"/>
      <c r="B993" s="193"/>
      <c r="C993" s="195"/>
      <c r="D993" s="193"/>
      <c r="E993" s="195"/>
      <c r="F993" s="193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>
      <c r="A994" s="195"/>
      <c r="B994" s="193"/>
      <c r="C994" s="195"/>
      <c r="D994" s="193"/>
      <c r="E994" s="195"/>
      <c r="F994" s="193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>
      <c r="A995" s="195"/>
      <c r="B995" s="193"/>
      <c r="C995" s="195"/>
      <c r="D995" s="193"/>
      <c r="E995" s="195"/>
      <c r="F995" s="193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>
      <c r="A996" s="195"/>
      <c r="B996" s="193"/>
      <c r="C996" s="195"/>
      <c r="D996" s="193"/>
      <c r="E996" s="195"/>
      <c r="F996" s="193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>
      <c r="A997" s="195"/>
      <c r="B997" s="193"/>
      <c r="C997" s="195"/>
      <c r="D997" s="193"/>
      <c r="E997" s="195"/>
      <c r="F997" s="193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>
      <c r="A998" s="195"/>
      <c r="B998" s="193"/>
      <c r="C998" s="195"/>
      <c r="D998" s="193"/>
      <c r="E998" s="195"/>
      <c r="F998" s="193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>
      <c r="A999" s="195"/>
      <c r="B999" s="193"/>
      <c r="C999" s="195"/>
      <c r="D999" s="193"/>
      <c r="E999" s="195"/>
      <c r="F999" s="193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>
      <c r="A1000" s="195"/>
      <c r="B1000" s="193"/>
      <c r="C1000" s="195"/>
      <c r="D1000" s="193"/>
      <c r="E1000" s="195"/>
      <c r="F1000" s="193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56.63"/>
    <col customWidth="1" min="3" max="3" width="2.38"/>
    <col customWidth="1" min="4" max="4" width="37.75"/>
    <col customWidth="1" min="5" max="5" width="2.38"/>
    <col customWidth="1" min="6" max="6" width="84.13"/>
    <col customWidth="1" min="11" max="11" width="34.63"/>
  </cols>
  <sheetData>
    <row r="1">
      <c r="A1" s="196"/>
      <c r="B1" s="196"/>
      <c r="C1" s="197"/>
      <c r="D1" s="196"/>
      <c r="E1" s="197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>
      <c r="A2" s="198" t="s">
        <v>367</v>
      </c>
      <c r="B2" s="198" t="s">
        <v>368</v>
      </c>
      <c r="C2" s="199"/>
      <c r="E2" s="197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>
      <c r="A3" s="196"/>
      <c r="B3" s="196"/>
      <c r="C3" s="197"/>
      <c r="D3" s="196"/>
      <c r="E3" s="197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>
      <c r="A4" s="196"/>
      <c r="B4" s="196"/>
      <c r="C4" s="197"/>
      <c r="D4" s="196"/>
      <c r="E4" s="197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>
      <c r="A5" s="196"/>
      <c r="B5" s="196"/>
      <c r="C5" s="197"/>
      <c r="D5" s="196"/>
      <c r="E5" s="197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>
      <c r="A6" s="196"/>
      <c r="B6" s="196"/>
      <c r="C6" s="197"/>
      <c r="D6" s="196"/>
      <c r="E6" s="197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>
      <c r="A7" s="196"/>
      <c r="B7" s="196"/>
      <c r="C7" s="197"/>
      <c r="D7" s="196"/>
      <c r="E7" s="197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>
      <c r="A8" s="196"/>
      <c r="B8" s="196"/>
      <c r="C8" s="197"/>
      <c r="D8" s="196"/>
      <c r="E8" s="197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>
      <c r="A9" s="196"/>
      <c r="B9" s="196"/>
      <c r="C9" s="197"/>
      <c r="D9" s="196"/>
      <c r="E9" s="197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>
      <c r="A10" s="196"/>
      <c r="B10" s="196"/>
      <c r="C10" s="197"/>
      <c r="D10" s="196"/>
      <c r="E10" s="197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>
      <c r="A11" s="196"/>
      <c r="B11" s="196"/>
      <c r="C11" s="197"/>
      <c r="D11" s="196"/>
      <c r="E11" s="197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>
      <c r="A12" s="196"/>
      <c r="B12" s="196"/>
      <c r="C12" s="197"/>
      <c r="D12" s="196"/>
      <c r="E12" s="197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>
      <c r="A13" s="196"/>
      <c r="B13" s="196"/>
      <c r="C13" s="197"/>
      <c r="D13" s="196"/>
      <c r="E13" s="197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>
      <c r="A14" s="196"/>
      <c r="B14" s="196"/>
      <c r="C14" s="197"/>
      <c r="D14" s="196"/>
      <c r="E14" s="197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>
      <c r="A15" s="196"/>
      <c r="B15" s="196"/>
      <c r="C15" s="197"/>
      <c r="D15" s="196"/>
      <c r="E15" s="197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>
      <c r="A16" s="196"/>
      <c r="B16" s="196"/>
      <c r="C16" s="197"/>
      <c r="D16" s="196"/>
      <c r="E16" s="197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>
      <c r="A17" s="198" t="s">
        <v>369</v>
      </c>
      <c r="B17" s="198" t="s">
        <v>370</v>
      </c>
      <c r="C17" s="197"/>
      <c r="D17" s="196"/>
      <c r="E17" s="197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>
      <c r="A18" s="196"/>
      <c r="B18" s="196"/>
      <c r="C18" s="197"/>
      <c r="D18" s="196"/>
      <c r="E18" s="197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>
      <c r="A19" s="196"/>
      <c r="B19" s="196"/>
      <c r="C19" s="197"/>
      <c r="D19" s="196"/>
      <c r="E19" s="197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>
      <c r="A20" s="196"/>
      <c r="B20" s="200"/>
      <c r="C20" s="197"/>
      <c r="D20" s="196"/>
      <c r="E20" s="197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>
      <c r="A21" s="196"/>
      <c r="B21" s="196"/>
      <c r="C21" s="197"/>
      <c r="D21" s="196"/>
      <c r="E21" s="197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>
      <c r="A22" s="196"/>
      <c r="B22" s="196"/>
      <c r="C22" s="197"/>
      <c r="D22" s="196"/>
      <c r="E22" s="197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>
      <c r="A23" s="196"/>
      <c r="B23" s="196"/>
      <c r="C23" s="197"/>
      <c r="D23" s="196"/>
      <c r="E23" s="197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>
      <c r="A24" s="196"/>
      <c r="B24" s="196"/>
      <c r="C24" s="197"/>
      <c r="D24" s="196"/>
      <c r="E24" s="197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>
      <c r="A25" s="196"/>
      <c r="B25" s="196"/>
      <c r="C25" s="197"/>
      <c r="D25" s="196"/>
      <c r="E25" s="197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>
      <c r="A26" s="196"/>
      <c r="B26" s="196"/>
      <c r="C26" s="197"/>
      <c r="D26" s="196"/>
      <c r="E26" s="197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>
      <c r="A27" s="196"/>
      <c r="B27" s="196"/>
      <c r="C27" s="197"/>
      <c r="D27" s="196"/>
      <c r="E27" s="197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>
      <c r="A28" s="196"/>
      <c r="B28" s="196"/>
      <c r="C28" s="197"/>
      <c r="D28" s="196"/>
      <c r="E28" s="197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>
      <c r="A29" s="196"/>
      <c r="B29" s="196"/>
      <c r="C29" s="197"/>
      <c r="D29" s="196"/>
      <c r="E29" s="197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>
      <c r="A30" s="196"/>
      <c r="B30" s="196"/>
      <c r="C30" s="197"/>
      <c r="D30" s="196"/>
      <c r="E30" s="197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>
      <c r="A31" s="196"/>
      <c r="B31" s="196"/>
      <c r="C31" s="197"/>
      <c r="D31" s="196"/>
      <c r="E31" s="197"/>
      <c r="F31" s="196"/>
      <c r="G31" s="196"/>
      <c r="H31" s="196"/>
      <c r="I31" s="196"/>
      <c r="J31" s="196"/>
      <c r="K31" s="201" t="s">
        <v>374</v>
      </c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>
      <c r="A32" s="196"/>
      <c r="B32" s="196"/>
      <c r="C32" s="197"/>
      <c r="D32" s="196"/>
      <c r="E32" s="197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>
      <c r="A33" s="196"/>
      <c r="B33" s="196"/>
      <c r="C33" s="197"/>
      <c r="D33" s="196"/>
      <c r="E33" s="197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>
      <c r="A34" s="196"/>
      <c r="B34" s="196"/>
      <c r="C34" s="197"/>
      <c r="D34" s="196"/>
      <c r="E34" s="197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>
      <c r="A35" s="196"/>
      <c r="B35" s="196"/>
      <c r="C35" s="197"/>
      <c r="D35" s="196"/>
      <c r="E35" s="197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>
      <c r="A36" s="196"/>
      <c r="B36" s="196"/>
      <c r="C36" s="197"/>
      <c r="D36" s="196"/>
      <c r="E36" s="197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>
      <c r="A37" s="196"/>
      <c r="B37" s="196"/>
      <c r="C37" s="197"/>
      <c r="D37" s="196"/>
      <c r="E37" s="197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>
      <c r="A38" s="196"/>
      <c r="B38" s="196"/>
      <c r="C38" s="197"/>
      <c r="D38" s="196"/>
      <c r="E38" s="197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>
      <c r="A39" s="196"/>
      <c r="B39" s="196"/>
      <c r="C39" s="197"/>
      <c r="D39" s="196"/>
      <c r="E39" s="197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>
      <c r="A40" s="196"/>
      <c r="B40" s="196"/>
      <c r="C40" s="197"/>
      <c r="D40" s="196"/>
      <c r="E40" s="197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>
      <c r="A41" s="196"/>
      <c r="B41" s="196"/>
      <c r="C41" s="197"/>
      <c r="D41" s="196"/>
      <c r="E41" s="197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>
      <c r="A42" s="196"/>
      <c r="B42" s="196"/>
      <c r="C42" s="197"/>
      <c r="D42" s="196"/>
      <c r="E42" s="197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>
      <c r="A43" s="196"/>
      <c r="B43" s="196"/>
      <c r="C43" s="197"/>
      <c r="D43" s="196"/>
      <c r="E43" s="197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>
      <c r="A44" s="196"/>
      <c r="B44" s="196"/>
      <c r="C44" s="197"/>
      <c r="D44" s="196"/>
      <c r="E44" s="197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>
      <c r="A45" s="196"/>
      <c r="B45" s="196"/>
      <c r="C45" s="197"/>
      <c r="D45" s="196"/>
      <c r="E45" s="197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>
      <c r="A46" s="196"/>
      <c r="B46" s="196"/>
      <c r="C46" s="197"/>
      <c r="D46" s="196"/>
      <c r="E46" s="197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>
      <c r="A47" s="196"/>
      <c r="B47" s="196"/>
      <c r="C47" s="197"/>
      <c r="D47" s="196"/>
      <c r="E47" s="197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>
      <c r="A48" s="196"/>
      <c r="B48" s="196"/>
      <c r="C48" s="197"/>
      <c r="D48" s="196"/>
      <c r="E48" s="197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>
      <c r="A49" s="196"/>
      <c r="B49" s="196"/>
      <c r="C49" s="197"/>
      <c r="D49" s="196"/>
      <c r="E49" s="197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>
      <c r="A50" s="196"/>
      <c r="B50" s="196"/>
      <c r="C50" s="197"/>
      <c r="D50" s="196"/>
      <c r="E50" s="197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>
      <c r="A51" s="196"/>
      <c r="B51" s="196"/>
      <c r="C51" s="197"/>
      <c r="D51" s="196"/>
      <c r="E51" s="197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>
      <c r="A52" s="196"/>
      <c r="B52" s="196"/>
      <c r="C52" s="197"/>
      <c r="D52" s="196"/>
      <c r="E52" s="197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>
      <c r="A53" s="196"/>
      <c r="B53" s="196"/>
      <c r="C53" s="197"/>
      <c r="D53" s="196"/>
      <c r="E53" s="197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>
      <c r="A54" s="196"/>
      <c r="B54" s="196"/>
      <c r="C54" s="197"/>
      <c r="D54" s="196"/>
      <c r="E54" s="197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>
      <c r="A55" s="196"/>
      <c r="B55" s="196"/>
      <c r="C55" s="197"/>
      <c r="D55" s="196"/>
      <c r="E55" s="197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>
      <c r="A56" s="196"/>
      <c r="B56" s="196"/>
      <c r="C56" s="197"/>
      <c r="D56" s="196"/>
      <c r="E56" s="197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>
      <c r="A57" s="196"/>
      <c r="B57" s="196"/>
      <c r="C57" s="197"/>
      <c r="D57" s="196"/>
      <c r="E57" s="197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>
      <c r="A58" s="196"/>
      <c r="B58" s="196"/>
      <c r="C58" s="197"/>
      <c r="D58" s="196"/>
      <c r="E58" s="197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>
      <c r="A59" s="196"/>
      <c r="B59" s="196"/>
      <c r="C59" s="197"/>
      <c r="D59" s="196"/>
      <c r="E59" s="197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>
      <c r="A60" s="196"/>
      <c r="B60" s="196"/>
      <c r="C60" s="197"/>
      <c r="D60" s="196"/>
      <c r="E60" s="197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>
      <c r="A61" s="196"/>
      <c r="B61" s="196"/>
      <c r="C61" s="197"/>
      <c r="D61" s="196"/>
      <c r="E61" s="197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>
      <c r="A62" s="196"/>
      <c r="B62" s="196"/>
      <c r="C62" s="197"/>
      <c r="D62" s="196"/>
      <c r="E62" s="197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>
      <c r="A63" s="196"/>
      <c r="B63" s="196"/>
      <c r="C63" s="197"/>
      <c r="D63" s="196"/>
      <c r="E63" s="197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>
      <c r="A64" s="196"/>
      <c r="B64" s="196"/>
      <c r="C64" s="197"/>
      <c r="D64" s="196"/>
      <c r="E64" s="197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>
      <c r="A65" s="196"/>
      <c r="B65" s="196"/>
      <c r="C65" s="197"/>
      <c r="D65" s="196"/>
      <c r="E65" s="197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>
      <c r="A66" s="196"/>
      <c r="B66" s="196"/>
      <c r="C66" s="197"/>
      <c r="D66" s="196"/>
      <c r="E66" s="197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>
      <c r="A67" s="196"/>
      <c r="B67" s="196"/>
      <c r="C67" s="197"/>
      <c r="D67" s="196"/>
      <c r="E67" s="197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>
      <c r="A68" s="196"/>
      <c r="B68" s="196"/>
      <c r="C68" s="197"/>
      <c r="D68" s="196"/>
      <c r="E68" s="197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>
      <c r="A69" s="196"/>
      <c r="B69" s="196"/>
      <c r="C69" s="197"/>
      <c r="D69" s="196"/>
      <c r="E69" s="197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>
      <c r="A70" s="196"/>
      <c r="B70" s="196"/>
      <c r="C70" s="197"/>
      <c r="D70" s="196"/>
      <c r="E70" s="197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>
      <c r="A71" s="196"/>
      <c r="B71" s="196"/>
      <c r="C71" s="197"/>
      <c r="D71" s="196"/>
      <c r="E71" s="197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>
      <c r="A72" s="196"/>
      <c r="B72" s="196"/>
      <c r="C72" s="197"/>
      <c r="D72" s="196"/>
      <c r="E72" s="197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>
      <c r="A73" s="196"/>
      <c r="B73" s="196"/>
      <c r="C73" s="197"/>
      <c r="D73" s="196"/>
      <c r="E73" s="197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>
      <c r="A74" s="196"/>
      <c r="B74" s="196"/>
      <c r="C74" s="197"/>
      <c r="D74" s="196"/>
      <c r="E74" s="197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>
      <c r="A75" s="196"/>
      <c r="B75" s="196"/>
      <c r="C75" s="197"/>
      <c r="D75" s="196"/>
      <c r="E75" s="197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>
      <c r="A76" s="196"/>
      <c r="B76" s="196"/>
      <c r="C76" s="197"/>
      <c r="D76" s="196"/>
      <c r="E76" s="197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>
      <c r="A77" s="196"/>
      <c r="B77" s="196"/>
      <c r="C77" s="197"/>
      <c r="D77" s="196"/>
      <c r="E77" s="197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>
      <c r="A78" s="196"/>
      <c r="B78" s="196"/>
      <c r="C78" s="197"/>
      <c r="D78" s="196"/>
      <c r="E78" s="197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>
      <c r="A79" s="196"/>
      <c r="B79" s="196"/>
      <c r="C79" s="197"/>
      <c r="D79" s="196"/>
      <c r="E79" s="197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>
      <c r="A80" s="196"/>
      <c r="B80" s="196"/>
      <c r="C80" s="197"/>
      <c r="D80" s="196"/>
      <c r="E80" s="197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>
      <c r="A81" s="196"/>
      <c r="B81" s="196"/>
      <c r="C81" s="197"/>
      <c r="D81" s="196"/>
      <c r="E81" s="197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>
      <c r="A82" s="196"/>
      <c r="B82" s="196"/>
      <c r="C82" s="197"/>
      <c r="D82" s="196"/>
      <c r="E82" s="197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>
      <c r="A83" s="196"/>
      <c r="B83" s="196"/>
      <c r="C83" s="197"/>
      <c r="D83" s="196"/>
      <c r="E83" s="197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>
      <c r="A84" s="196"/>
      <c r="B84" s="196"/>
      <c r="C84" s="197"/>
      <c r="D84" s="196"/>
      <c r="E84" s="197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>
      <c r="A85" s="196"/>
      <c r="B85" s="196"/>
      <c r="C85" s="197"/>
      <c r="D85" s="196"/>
      <c r="E85" s="197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>
      <c r="A86" s="196"/>
      <c r="B86" s="196"/>
      <c r="C86" s="197"/>
      <c r="D86" s="196"/>
      <c r="E86" s="197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>
      <c r="A87" s="196"/>
      <c r="B87" s="196"/>
      <c r="C87" s="197"/>
      <c r="D87" s="196"/>
      <c r="E87" s="197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>
      <c r="A88" s="196"/>
      <c r="B88" s="196"/>
      <c r="C88" s="197"/>
      <c r="D88" s="196"/>
      <c r="E88" s="197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>
      <c r="A89" s="196"/>
      <c r="B89" s="196"/>
      <c r="C89" s="197"/>
      <c r="D89" s="196"/>
      <c r="E89" s="197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>
      <c r="A90" s="196"/>
      <c r="B90" s="196"/>
      <c r="C90" s="197"/>
      <c r="D90" s="196"/>
      <c r="E90" s="197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>
      <c r="A91" s="196"/>
      <c r="B91" s="196"/>
      <c r="C91" s="197"/>
      <c r="D91" s="196"/>
      <c r="E91" s="197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>
      <c r="A92" s="196"/>
      <c r="B92" s="196"/>
      <c r="C92" s="197"/>
      <c r="D92" s="196"/>
      <c r="E92" s="197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>
      <c r="A93" s="196"/>
      <c r="B93" s="196"/>
      <c r="C93" s="197"/>
      <c r="D93" s="196"/>
      <c r="E93" s="197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>
      <c r="A94" s="196"/>
      <c r="B94" s="196"/>
      <c r="C94" s="197"/>
      <c r="D94" s="196"/>
      <c r="E94" s="197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>
      <c r="A95" s="196"/>
      <c r="B95" s="196"/>
      <c r="C95" s="197"/>
      <c r="D95" s="196"/>
      <c r="E95" s="197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>
      <c r="A96" s="196"/>
      <c r="B96" s="196"/>
      <c r="C96" s="197"/>
      <c r="D96" s="196"/>
      <c r="E96" s="197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>
      <c r="A97" s="196"/>
      <c r="B97" s="196"/>
      <c r="C97" s="197"/>
      <c r="D97" s="196"/>
      <c r="E97" s="197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>
      <c r="A98" s="196"/>
      <c r="B98" s="196"/>
      <c r="C98" s="197"/>
      <c r="D98" s="196"/>
      <c r="E98" s="197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>
      <c r="A99" s="196"/>
      <c r="B99" s="196"/>
      <c r="C99" s="197"/>
      <c r="D99" s="196"/>
      <c r="E99" s="197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>
      <c r="A100" s="196"/>
      <c r="B100" s="196"/>
      <c r="C100" s="197"/>
      <c r="D100" s="196"/>
      <c r="E100" s="197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>
      <c r="A101" s="196"/>
      <c r="B101" s="196"/>
      <c r="C101" s="197"/>
      <c r="D101" s="196"/>
      <c r="E101" s="197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>
      <c r="A102" s="196"/>
      <c r="B102" s="196"/>
      <c r="C102" s="197"/>
      <c r="D102" s="196"/>
      <c r="E102" s="197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>
      <c r="A103" s="196"/>
      <c r="B103" s="196"/>
      <c r="C103" s="197"/>
      <c r="D103" s="196"/>
      <c r="E103" s="197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>
      <c r="A104" s="196"/>
      <c r="B104" s="196"/>
      <c r="C104" s="197"/>
      <c r="D104" s="196"/>
      <c r="E104" s="197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>
      <c r="A105" s="196"/>
      <c r="B105" s="196"/>
      <c r="C105" s="197"/>
      <c r="D105" s="196"/>
      <c r="E105" s="197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>
      <c r="A106" s="196"/>
      <c r="B106" s="196"/>
      <c r="C106" s="197"/>
      <c r="D106" s="196"/>
      <c r="E106" s="197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>
      <c r="A107" s="196"/>
      <c r="B107" s="196"/>
      <c r="C107" s="197"/>
      <c r="D107" s="196"/>
      <c r="E107" s="197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>
      <c r="A108" s="196"/>
      <c r="B108" s="196"/>
      <c r="C108" s="197"/>
      <c r="D108" s="196"/>
      <c r="E108" s="197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>
      <c r="A109" s="196"/>
      <c r="B109" s="196"/>
      <c r="C109" s="197"/>
      <c r="D109" s="196"/>
      <c r="E109" s="197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>
      <c r="A110" s="196"/>
      <c r="B110" s="196"/>
      <c r="C110" s="197"/>
      <c r="D110" s="196"/>
      <c r="E110" s="197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>
      <c r="A111" s="196"/>
      <c r="B111" s="196"/>
      <c r="C111" s="197"/>
      <c r="D111" s="196"/>
      <c r="E111" s="197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>
      <c r="A112" s="196"/>
      <c r="B112" s="196"/>
      <c r="C112" s="197"/>
      <c r="D112" s="196"/>
      <c r="E112" s="197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>
      <c r="A113" s="196"/>
      <c r="B113" s="196"/>
      <c r="C113" s="197"/>
      <c r="D113" s="196"/>
      <c r="E113" s="197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>
      <c r="A114" s="196"/>
      <c r="B114" s="196"/>
      <c r="C114" s="197"/>
      <c r="D114" s="196"/>
      <c r="E114" s="197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>
      <c r="A115" s="196"/>
      <c r="B115" s="196"/>
      <c r="C115" s="197"/>
      <c r="D115" s="196"/>
      <c r="E115" s="197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>
      <c r="A116" s="196"/>
      <c r="B116" s="196"/>
      <c r="C116" s="197"/>
      <c r="D116" s="196"/>
      <c r="E116" s="197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>
      <c r="A117" s="196"/>
      <c r="B117" s="196"/>
      <c r="C117" s="197"/>
      <c r="D117" s="196"/>
      <c r="E117" s="197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>
      <c r="A118" s="196"/>
      <c r="B118" s="196"/>
      <c r="C118" s="197"/>
      <c r="D118" s="196"/>
      <c r="E118" s="197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>
      <c r="A119" s="196"/>
      <c r="B119" s="196"/>
      <c r="C119" s="197"/>
      <c r="D119" s="196"/>
      <c r="E119" s="197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>
      <c r="A120" s="196"/>
      <c r="B120" s="196"/>
      <c r="C120" s="197"/>
      <c r="D120" s="196"/>
      <c r="E120" s="197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>
      <c r="A121" s="196"/>
      <c r="B121" s="196"/>
      <c r="C121" s="197"/>
      <c r="D121" s="196"/>
      <c r="E121" s="197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>
      <c r="A122" s="196"/>
      <c r="B122" s="196"/>
      <c r="C122" s="197"/>
      <c r="D122" s="196"/>
      <c r="E122" s="197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>
      <c r="A123" s="196"/>
      <c r="B123" s="196"/>
      <c r="C123" s="197"/>
      <c r="D123" s="196"/>
      <c r="E123" s="197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>
      <c r="A124" s="196"/>
      <c r="B124" s="196"/>
      <c r="C124" s="197"/>
      <c r="D124" s="196"/>
      <c r="E124" s="197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>
      <c r="A125" s="196"/>
      <c r="B125" s="196"/>
      <c r="C125" s="197"/>
      <c r="D125" s="196"/>
      <c r="E125" s="197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>
      <c r="A126" s="196"/>
      <c r="B126" s="196"/>
      <c r="C126" s="197"/>
      <c r="D126" s="196"/>
      <c r="E126" s="197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>
      <c r="A127" s="196"/>
      <c r="B127" s="196"/>
      <c r="C127" s="197"/>
      <c r="D127" s="196"/>
      <c r="E127" s="197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>
      <c r="A128" s="196"/>
      <c r="B128" s="196"/>
      <c r="C128" s="197"/>
      <c r="D128" s="196"/>
      <c r="E128" s="197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>
      <c r="A129" s="196"/>
      <c r="B129" s="196"/>
      <c r="C129" s="197"/>
      <c r="D129" s="196"/>
      <c r="E129" s="197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>
      <c r="A130" s="196"/>
      <c r="B130" s="196"/>
      <c r="C130" s="197"/>
      <c r="D130" s="196"/>
      <c r="E130" s="197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>
      <c r="A131" s="196"/>
      <c r="B131" s="196"/>
      <c r="C131" s="197"/>
      <c r="D131" s="196"/>
      <c r="E131" s="197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>
      <c r="A132" s="196"/>
      <c r="B132" s="196"/>
      <c r="C132" s="197"/>
      <c r="D132" s="196"/>
      <c r="E132" s="197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>
      <c r="A133" s="196"/>
      <c r="B133" s="196"/>
      <c r="C133" s="197"/>
      <c r="D133" s="196"/>
      <c r="E133" s="197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>
      <c r="A134" s="196"/>
      <c r="B134" s="196"/>
      <c r="C134" s="197"/>
      <c r="D134" s="196"/>
      <c r="E134" s="197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>
      <c r="A135" s="196"/>
      <c r="B135" s="196"/>
      <c r="C135" s="197"/>
      <c r="D135" s="196"/>
      <c r="E135" s="197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>
      <c r="A136" s="196"/>
      <c r="B136" s="196"/>
      <c r="C136" s="197"/>
      <c r="D136" s="196"/>
      <c r="E136" s="197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>
      <c r="A137" s="196"/>
      <c r="B137" s="196"/>
      <c r="C137" s="197"/>
      <c r="D137" s="196"/>
      <c r="E137" s="197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>
      <c r="A138" s="196"/>
      <c r="B138" s="196"/>
      <c r="C138" s="197"/>
      <c r="D138" s="196"/>
      <c r="E138" s="197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>
      <c r="A139" s="196"/>
      <c r="B139" s="196"/>
      <c r="C139" s="197"/>
      <c r="D139" s="196"/>
      <c r="E139" s="197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>
      <c r="A140" s="196"/>
      <c r="B140" s="196"/>
      <c r="C140" s="197"/>
      <c r="D140" s="196"/>
      <c r="E140" s="197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>
      <c r="A141" s="196"/>
      <c r="B141" s="196"/>
      <c r="C141" s="197"/>
      <c r="D141" s="196"/>
      <c r="E141" s="197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>
      <c r="A142" s="196"/>
      <c r="B142" s="196"/>
      <c r="C142" s="197"/>
      <c r="D142" s="196"/>
      <c r="E142" s="197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>
      <c r="A143" s="196"/>
      <c r="B143" s="196"/>
      <c r="C143" s="197"/>
      <c r="D143" s="196"/>
      <c r="E143" s="197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>
      <c r="A144" s="196"/>
      <c r="B144" s="196"/>
      <c r="C144" s="197"/>
      <c r="D144" s="196"/>
      <c r="E144" s="197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>
      <c r="A145" s="196"/>
      <c r="B145" s="196"/>
      <c r="C145" s="197"/>
      <c r="D145" s="196"/>
      <c r="E145" s="197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>
      <c r="A146" s="196"/>
      <c r="B146" s="196"/>
      <c r="C146" s="197"/>
      <c r="D146" s="196"/>
      <c r="E146" s="197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>
      <c r="A147" s="196"/>
      <c r="B147" s="196"/>
      <c r="C147" s="197"/>
      <c r="D147" s="196"/>
      <c r="E147" s="197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>
      <c r="A148" s="196"/>
      <c r="B148" s="196"/>
      <c r="C148" s="197"/>
      <c r="D148" s="196"/>
      <c r="E148" s="197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>
      <c r="A149" s="196"/>
      <c r="B149" s="196"/>
      <c r="C149" s="197"/>
      <c r="D149" s="196"/>
      <c r="E149" s="197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>
      <c r="A150" s="196"/>
      <c r="B150" s="196"/>
      <c r="C150" s="197"/>
      <c r="D150" s="196"/>
      <c r="E150" s="197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>
      <c r="A151" s="196"/>
      <c r="B151" s="196"/>
      <c r="C151" s="197"/>
      <c r="D151" s="196"/>
      <c r="E151" s="197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>
      <c r="A152" s="196"/>
      <c r="B152" s="196"/>
      <c r="C152" s="197"/>
      <c r="D152" s="196"/>
      <c r="E152" s="197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>
      <c r="A153" s="196"/>
      <c r="B153" s="196"/>
      <c r="C153" s="197"/>
      <c r="D153" s="196"/>
      <c r="E153" s="197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>
      <c r="A154" s="196"/>
      <c r="B154" s="196"/>
      <c r="C154" s="197"/>
      <c r="D154" s="196"/>
      <c r="E154" s="197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>
      <c r="A155" s="196"/>
      <c r="B155" s="196"/>
      <c r="C155" s="197"/>
      <c r="D155" s="196"/>
      <c r="E155" s="197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>
      <c r="A156" s="196"/>
      <c r="B156" s="196"/>
      <c r="C156" s="197"/>
      <c r="D156" s="196"/>
      <c r="E156" s="197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>
      <c r="A157" s="196"/>
      <c r="B157" s="196"/>
      <c r="C157" s="197"/>
      <c r="D157" s="196"/>
      <c r="E157" s="197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>
      <c r="A158" s="196"/>
      <c r="B158" s="196"/>
      <c r="C158" s="197"/>
      <c r="D158" s="196"/>
      <c r="E158" s="197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>
      <c r="A159" s="196"/>
      <c r="B159" s="196"/>
      <c r="C159" s="197"/>
      <c r="D159" s="196"/>
      <c r="E159" s="197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>
      <c r="A160" s="196"/>
      <c r="B160" s="196"/>
      <c r="C160" s="197"/>
      <c r="D160" s="196"/>
      <c r="E160" s="197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>
      <c r="A161" s="196"/>
      <c r="B161" s="196"/>
      <c r="C161" s="197"/>
      <c r="D161" s="196"/>
      <c r="E161" s="197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>
      <c r="A162" s="196"/>
      <c r="B162" s="196"/>
      <c r="C162" s="197"/>
      <c r="D162" s="196"/>
      <c r="E162" s="197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>
      <c r="A163" s="196"/>
      <c r="B163" s="196"/>
      <c r="C163" s="197"/>
      <c r="D163" s="196"/>
      <c r="E163" s="197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>
      <c r="A164" s="196"/>
      <c r="B164" s="196"/>
      <c r="C164" s="197"/>
      <c r="D164" s="196"/>
      <c r="E164" s="197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>
      <c r="A165" s="196"/>
      <c r="B165" s="196"/>
      <c r="C165" s="197"/>
      <c r="D165" s="196"/>
      <c r="E165" s="197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>
      <c r="A166" s="196"/>
      <c r="B166" s="196"/>
      <c r="C166" s="197"/>
      <c r="D166" s="196"/>
      <c r="E166" s="197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>
      <c r="A167" s="196"/>
      <c r="B167" s="196"/>
      <c r="C167" s="197"/>
      <c r="D167" s="196"/>
      <c r="E167" s="197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>
      <c r="A168" s="196"/>
      <c r="B168" s="196"/>
      <c r="C168" s="197"/>
      <c r="D168" s="196"/>
      <c r="E168" s="197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>
      <c r="A169" s="196"/>
      <c r="B169" s="196"/>
      <c r="C169" s="197"/>
      <c r="D169" s="196"/>
      <c r="E169" s="197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>
      <c r="A170" s="196"/>
      <c r="B170" s="196"/>
      <c r="C170" s="197"/>
      <c r="D170" s="196"/>
      <c r="E170" s="197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>
      <c r="A171" s="196"/>
      <c r="B171" s="196"/>
      <c r="C171" s="197"/>
      <c r="D171" s="196"/>
      <c r="E171" s="197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>
      <c r="A172" s="196"/>
      <c r="B172" s="196"/>
      <c r="C172" s="197"/>
      <c r="D172" s="196"/>
      <c r="E172" s="197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>
      <c r="A173" s="196"/>
      <c r="B173" s="196"/>
      <c r="C173" s="197"/>
      <c r="D173" s="196"/>
      <c r="E173" s="197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>
      <c r="A174" s="196"/>
      <c r="B174" s="196"/>
      <c r="C174" s="197"/>
      <c r="D174" s="196"/>
      <c r="E174" s="197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>
      <c r="A175" s="196"/>
      <c r="B175" s="196"/>
      <c r="C175" s="197"/>
      <c r="D175" s="196"/>
      <c r="E175" s="197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>
      <c r="A176" s="196"/>
      <c r="B176" s="196"/>
      <c r="C176" s="197"/>
      <c r="D176" s="196"/>
      <c r="E176" s="197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>
      <c r="A177" s="196"/>
      <c r="B177" s="196"/>
      <c r="C177" s="197"/>
      <c r="D177" s="196"/>
      <c r="E177" s="197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>
      <c r="A178" s="196"/>
      <c r="B178" s="196"/>
      <c r="C178" s="197"/>
      <c r="D178" s="196"/>
      <c r="E178" s="197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>
      <c r="A179" s="196"/>
      <c r="B179" s="196"/>
      <c r="C179" s="197"/>
      <c r="D179" s="196"/>
      <c r="E179" s="197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>
      <c r="A180" s="196"/>
      <c r="B180" s="196"/>
      <c r="C180" s="197"/>
      <c r="D180" s="196"/>
      <c r="E180" s="197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>
      <c r="A181" s="196"/>
      <c r="B181" s="196"/>
      <c r="C181" s="197"/>
      <c r="D181" s="196"/>
      <c r="E181" s="197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>
      <c r="A182" s="196"/>
      <c r="B182" s="196"/>
      <c r="C182" s="197"/>
      <c r="D182" s="196"/>
      <c r="E182" s="197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>
      <c r="A183" s="196"/>
      <c r="B183" s="196"/>
      <c r="C183" s="197"/>
      <c r="D183" s="196"/>
      <c r="E183" s="197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>
      <c r="A184" s="196"/>
      <c r="B184" s="196"/>
      <c r="C184" s="197"/>
      <c r="D184" s="196"/>
      <c r="E184" s="197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>
      <c r="A185" s="196"/>
      <c r="B185" s="196"/>
      <c r="C185" s="197"/>
      <c r="D185" s="196"/>
      <c r="E185" s="197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>
      <c r="A186" s="196"/>
      <c r="B186" s="196"/>
      <c r="C186" s="197"/>
      <c r="D186" s="196"/>
      <c r="E186" s="197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>
      <c r="A187" s="196"/>
      <c r="B187" s="196"/>
      <c r="C187" s="197"/>
      <c r="D187" s="196"/>
      <c r="E187" s="197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>
      <c r="A188" s="196"/>
      <c r="B188" s="196"/>
      <c r="C188" s="197"/>
      <c r="D188" s="196"/>
      <c r="E188" s="197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>
      <c r="A189" s="196"/>
      <c r="B189" s="196"/>
      <c r="C189" s="197"/>
      <c r="D189" s="196"/>
      <c r="E189" s="197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>
      <c r="A190" s="196"/>
      <c r="B190" s="196"/>
      <c r="C190" s="197"/>
      <c r="D190" s="196"/>
      <c r="E190" s="197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>
      <c r="A191" s="196"/>
      <c r="B191" s="196"/>
      <c r="C191" s="197"/>
      <c r="D191" s="196"/>
      <c r="E191" s="197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>
      <c r="A192" s="196"/>
      <c r="B192" s="196"/>
      <c r="C192" s="197"/>
      <c r="D192" s="196"/>
      <c r="E192" s="197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>
      <c r="A193" s="196"/>
      <c r="B193" s="196"/>
      <c r="C193" s="197"/>
      <c r="D193" s="196"/>
      <c r="E193" s="197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>
      <c r="A194" s="196"/>
      <c r="B194" s="196"/>
      <c r="C194" s="197"/>
      <c r="D194" s="196"/>
      <c r="E194" s="197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>
      <c r="A195" s="196"/>
      <c r="B195" s="196"/>
      <c r="C195" s="197"/>
      <c r="D195" s="196"/>
      <c r="E195" s="197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>
      <c r="A196" s="196"/>
      <c r="B196" s="196"/>
      <c r="C196" s="197"/>
      <c r="D196" s="196"/>
      <c r="E196" s="197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>
      <c r="A197" s="196"/>
      <c r="B197" s="196"/>
      <c r="C197" s="197"/>
      <c r="D197" s="196"/>
      <c r="E197" s="197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>
      <c r="A198" s="196"/>
      <c r="B198" s="196"/>
      <c r="C198" s="197"/>
      <c r="D198" s="196"/>
      <c r="E198" s="197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>
      <c r="A199" s="196"/>
      <c r="B199" s="196"/>
      <c r="C199" s="197"/>
      <c r="D199" s="196"/>
      <c r="E199" s="197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>
      <c r="A200" s="196"/>
      <c r="B200" s="196"/>
      <c r="C200" s="197"/>
      <c r="D200" s="196"/>
      <c r="E200" s="197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>
      <c r="A201" s="196"/>
      <c r="B201" s="196"/>
      <c r="C201" s="197"/>
      <c r="D201" s="196"/>
      <c r="E201" s="197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>
      <c r="A202" s="196"/>
      <c r="B202" s="196"/>
      <c r="C202" s="197"/>
      <c r="D202" s="196"/>
      <c r="E202" s="197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>
      <c r="A203" s="196"/>
      <c r="B203" s="196"/>
      <c r="C203" s="197"/>
      <c r="D203" s="196"/>
      <c r="E203" s="197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>
      <c r="A204" s="196"/>
      <c r="B204" s="196"/>
      <c r="C204" s="197"/>
      <c r="D204" s="196"/>
      <c r="E204" s="197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>
      <c r="A205" s="196"/>
      <c r="B205" s="196"/>
      <c r="C205" s="197"/>
      <c r="D205" s="196"/>
      <c r="E205" s="197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>
      <c r="A206" s="196"/>
      <c r="B206" s="196"/>
      <c r="C206" s="197"/>
      <c r="D206" s="196"/>
      <c r="E206" s="197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>
      <c r="A207" s="196"/>
      <c r="B207" s="196"/>
      <c r="C207" s="197"/>
      <c r="D207" s="196"/>
      <c r="E207" s="197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>
      <c r="A208" s="196"/>
      <c r="B208" s="196"/>
      <c r="C208" s="197"/>
      <c r="D208" s="196"/>
      <c r="E208" s="197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>
      <c r="A209" s="196"/>
      <c r="B209" s="196"/>
      <c r="C209" s="197"/>
      <c r="D209" s="196"/>
      <c r="E209" s="197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>
      <c r="A210" s="196"/>
      <c r="B210" s="196"/>
      <c r="C210" s="197"/>
      <c r="D210" s="196"/>
      <c r="E210" s="197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>
      <c r="A211" s="196"/>
      <c r="B211" s="196"/>
      <c r="C211" s="197"/>
      <c r="D211" s="196"/>
      <c r="E211" s="197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>
      <c r="A212" s="196"/>
      <c r="B212" s="196"/>
      <c r="C212" s="197"/>
      <c r="D212" s="196"/>
      <c r="E212" s="197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>
      <c r="A213" s="196"/>
      <c r="B213" s="196"/>
      <c r="C213" s="197"/>
      <c r="D213" s="196"/>
      <c r="E213" s="197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>
      <c r="A214" s="196"/>
      <c r="B214" s="196"/>
      <c r="C214" s="197"/>
      <c r="D214" s="196"/>
      <c r="E214" s="197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>
      <c r="A215" s="196"/>
      <c r="B215" s="196"/>
      <c r="C215" s="197"/>
      <c r="D215" s="196"/>
      <c r="E215" s="197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>
      <c r="A216" s="196"/>
      <c r="B216" s="196"/>
      <c r="C216" s="197"/>
      <c r="D216" s="196"/>
      <c r="E216" s="197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>
      <c r="A217" s="196"/>
      <c r="B217" s="196"/>
      <c r="C217" s="197"/>
      <c r="D217" s="196"/>
      <c r="E217" s="197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>
      <c r="A218" s="196"/>
      <c r="B218" s="196"/>
      <c r="C218" s="197"/>
      <c r="D218" s="196"/>
      <c r="E218" s="197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>
      <c r="A219" s="196"/>
      <c r="B219" s="196"/>
      <c r="C219" s="197"/>
      <c r="D219" s="196"/>
      <c r="E219" s="197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>
      <c r="A220" s="196"/>
      <c r="B220" s="196"/>
      <c r="C220" s="197"/>
      <c r="D220" s="196"/>
      <c r="E220" s="197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>
      <c r="A221" s="196"/>
      <c r="B221" s="196"/>
      <c r="C221" s="197"/>
      <c r="D221" s="196"/>
      <c r="E221" s="197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>
      <c r="A222" s="196"/>
      <c r="B222" s="196"/>
      <c r="C222" s="197"/>
      <c r="D222" s="196"/>
      <c r="E222" s="197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>
      <c r="A223" s="196"/>
      <c r="B223" s="196"/>
      <c r="C223" s="197"/>
      <c r="D223" s="196"/>
      <c r="E223" s="197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>
      <c r="A224" s="196"/>
      <c r="B224" s="196"/>
      <c r="C224" s="197"/>
      <c r="D224" s="196"/>
      <c r="E224" s="197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>
      <c r="A225" s="196"/>
      <c r="B225" s="196"/>
      <c r="C225" s="197"/>
      <c r="D225" s="196"/>
      <c r="E225" s="197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>
      <c r="A226" s="196"/>
      <c r="B226" s="196"/>
      <c r="C226" s="197"/>
      <c r="D226" s="196"/>
      <c r="E226" s="197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>
      <c r="A227" s="196"/>
      <c r="B227" s="196"/>
      <c r="C227" s="197"/>
      <c r="D227" s="196"/>
      <c r="E227" s="197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>
      <c r="A228" s="196"/>
      <c r="B228" s="196"/>
      <c r="C228" s="197"/>
      <c r="D228" s="196"/>
      <c r="E228" s="197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>
      <c r="A229" s="196"/>
      <c r="B229" s="196"/>
      <c r="C229" s="197"/>
      <c r="D229" s="196"/>
      <c r="E229" s="197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>
      <c r="A230" s="196"/>
      <c r="B230" s="196"/>
      <c r="C230" s="197"/>
      <c r="D230" s="196"/>
      <c r="E230" s="197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>
      <c r="A231" s="196"/>
      <c r="B231" s="196"/>
      <c r="C231" s="197"/>
      <c r="D231" s="196"/>
      <c r="E231" s="197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>
      <c r="A232" s="196"/>
      <c r="B232" s="196"/>
      <c r="C232" s="197"/>
      <c r="D232" s="196"/>
      <c r="E232" s="197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>
      <c r="A233" s="196"/>
      <c r="B233" s="196"/>
      <c r="C233" s="197"/>
      <c r="D233" s="196"/>
      <c r="E233" s="197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>
      <c r="A234" s="196"/>
      <c r="B234" s="196"/>
      <c r="C234" s="197"/>
      <c r="D234" s="196"/>
      <c r="E234" s="197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>
      <c r="A235" s="196"/>
      <c r="B235" s="196"/>
      <c r="C235" s="197"/>
      <c r="D235" s="196"/>
      <c r="E235" s="197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>
      <c r="A236" s="196"/>
      <c r="B236" s="196"/>
      <c r="C236" s="197"/>
      <c r="D236" s="196"/>
      <c r="E236" s="197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>
      <c r="A237" s="196"/>
      <c r="B237" s="196"/>
      <c r="C237" s="197"/>
      <c r="D237" s="196"/>
      <c r="E237" s="197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>
      <c r="A238" s="196"/>
      <c r="B238" s="196"/>
      <c r="C238" s="197"/>
      <c r="D238" s="196"/>
      <c r="E238" s="197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>
      <c r="A239" s="196"/>
      <c r="B239" s="196"/>
      <c r="C239" s="197"/>
      <c r="D239" s="196"/>
      <c r="E239" s="197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>
      <c r="A240" s="196"/>
      <c r="B240" s="196"/>
      <c r="C240" s="197"/>
      <c r="D240" s="196"/>
      <c r="E240" s="197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>
      <c r="A241" s="196"/>
      <c r="B241" s="196"/>
      <c r="C241" s="197"/>
      <c r="D241" s="196"/>
      <c r="E241" s="197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>
      <c r="A242" s="196"/>
      <c r="B242" s="196"/>
      <c r="C242" s="197"/>
      <c r="D242" s="196"/>
      <c r="E242" s="197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>
      <c r="A243" s="196"/>
      <c r="B243" s="196"/>
      <c r="C243" s="197"/>
      <c r="D243" s="196"/>
      <c r="E243" s="197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>
      <c r="A244" s="196"/>
      <c r="B244" s="196"/>
      <c r="C244" s="197"/>
      <c r="D244" s="196"/>
      <c r="E244" s="197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>
      <c r="A245" s="196"/>
      <c r="B245" s="196"/>
      <c r="C245" s="197"/>
      <c r="D245" s="196"/>
      <c r="E245" s="197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>
      <c r="A246" s="196"/>
      <c r="B246" s="196"/>
      <c r="C246" s="197"/>
      <c r="D246" s="196"/>
      <c r="E246" s="197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>
      <c r="A247" s="196"/>
      <c r="B247" s="196"/>
      <c r="C247" s="197"/>
      <c r="D247" s="196"/>
      <c r="E247" s="197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>
      <c r="A248" s="196"/>
      <c r="B248" s="196"/>
      <c r="C248" s="197"/>
      <c r="D248" s="196"/>
      <c r="E248" s="197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>
      <c r="A249" s="196"/>
      <c r="B249" s="196"/>
      <c r="C249" s="197"/>
      <c r="D249" s="196"/>
      <c r="E249" s="197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>
      <c r="A250" s="196"/>
      <c r="B250" s="196"/>
      <c r="C250" s="197"/>
      <c r="D250" s="196"/>
      <c r="E250" s="197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>
      <c r="A251" s="196"/>
      <c r="B251" s="196"/>
      <c r="C251" s="197"/>
      <c r="D251" s="196"/>
      <c r="E251" s="197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>
      <c r="A252" s="196"/>
      <c r="B252" s="196"/>
      <c r="C252" s="197"/>
      <c r="D252" s="196"/>
      <c r="E252" s="197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>
      <c r="A253" s="196"/>
      <c r="B253" s="196"/>
      <c r="C253" s="197"/>
      <c r="D253" s="196"/>
      <c r="E253" s="197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>
      <c r="A254" s="196"/>
      <c r="B254" s="196"/>
      <c r="C254" s="197"/>
      <c r="D254" s="196"/>
      <c r="E254" s="197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>
      <c r="A255" s="196"/>
      <c r="B255" s="196"/>
      <c r="C255" s="197"/>
      <c r="D255" s="196"/>
      <c r="E255" s="197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>
      <c r="A256" s="196"/>
      <c r="B256" s="196"/>
      <c r="C256" s="197"/>
      <c r="D256" s="196"/>
      <c r="E256" s="197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>
      <c r="A257" s="196"/>
      <c r="B257" s="196"/>
      <c r="C257" s="197"/>
      <c r="D257" s="196"/>
      <c r="E257" s="197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>
      <c r="A258" s="196"/>
      <c r="B258" s="196"/>
      <c r="C258" s="197"/>
      <c r="D258" s="196"/>
      <c r="E258" s="197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>
      <c r="A259" s="196"/>
      <c r="B259" s="196"/>
      <c r="C259" s="197"/>
      <c r="D259" s="196"/>
      <c r="E259" s="197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>
      <c r="A260" s="196"/>
      <c r="B260" s="196"/>
      <c r="C260" s="197"/>
      <c r="D260" s="196"/>
      <c r="E260" s="197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>
      <c r="A261" s="196"/>
      <c r="B261" s="196"/>
      <c r="C261" s="197"/>
      <c r="D261" s="196"/>
      <c r="E261" s="197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>
      <c r="A262" s="196"/>
      <c r="B262" s="196"/>
      <c r="C262" s="197"/>
      <c r="D262" s="196"/>
      <c r="E262" s="197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>
      <c r="A263" s="196"/>
      <c r="B263" s="196"/>
      <c r="C263" s="197"/>
      <c r="D263" s="196"/>
      <c r="E263" s="197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>
      <c r="A264" s="196"/>
      <c r="B264" s="196"/>
      <c r="C264" s="197"/>
      <c r="D264" s="196"/>
      <c r="E264" s="197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>
      <c r="A265" s="196"/>
      <c r="B265" s="196"/>
      <c r="C265" s="197"/>
      <c r="D265" s="196"/>
      <c r="E265" s="197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>
      <c r="A266" s="196"/>
      <c r="B266" s="196"/>
      <c r="C266" s="197"/>
      <c r="D266" s="196"/>
      <c r="E266" s="197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>
      <c r="A267" s="196"/>
      <c r="B267" s="196"/>
      <c r="C267" s="197"/>
      <c r="D267" s="196"/>
      <c r="E267" s="197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>
      <c r="A268" s="196"/>
      <c r="B268" s="196"/>
      <c r="C268" s="197"/>
      <c r="D268" s="196"/>
      <c r="E268" s="197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>
      <c r="A269" s="196"/>
      <c r="B269" s="196"/>
      <c r="C269" s="197"/>
      <c r="D269" s="196"/>
      <c r="E269" s="197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>
      <c r="A270" s="196"/>
      <c r="B270" s="196"/>
      <c r="C270" s="197"/>
      <c r="D270" s="196"/>
      <c r="E270" s="197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>
      <c r="A271" s="196"/>
      <c r="B271" s="196"/>
      <c r="C271" s="197"/>
      <c r="D271" s="196"/>
      <c r="E271" s="197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>
      <c r="A272" s="196"/>
      <c r="B272" s="196"/>
      <c r="C272" s="197"/>
      <c r="D272" s="196"/>
      <c r="E272" s="197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>
      <c r="A273" s="196"/>
      <c r="B273" s="196"/>
      <c r="C273" s="197"/>
      <c r="D273" s="196"/>
      <c r="E273" s="197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>
      <c r="A274" s="196"/>
      <c r="B274" s="196"/>
      <c r="C274" s="197"/>
      <c r="D274" s="196"/>
      <c r="E274" s="197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>
      <c r="A275" s="196"/>
      <c r="B275" s="196"/>
      <c r="C275" s="197"/>
      <c r="D275" s="196"/>
      <c r="E275" s="197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>
      <c r="A276" s="196"/>
      <c r="B276" s="196"/>
      <c r="C276" s="197"/>
      <c r="D276" s="196"/>
      <c r="E276" s="197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>
      <c r="A277" s="196"/>
      <c r="B277" s="196"/>
      <c r="C277" s="197"/>
      <c r="D277" s="196"/>
      <c r="E277" s="197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>
      <c r="A278" s="196"/>
      <c r="B278" s="196"/>
      <c r="C278" s="197"/>
      <c r="D278" s="196"/>
      <c r="E278" s="197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>
      <c r="A279" s="196"/>
      <c r="B279" s="196"/>
      <c r="C279" s="197"/>
      <c r="D279" s="196"/>
      <c r="E279" s="197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>
      <c r="A280" s="196"/>
      <c r="B280" s="196"/>
      <c r="C280" s="197"/>
      <c r="D280" s="196"/>
      <c r="E280" s="197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>
      <c r="A281" s="196"/>
      <c r="B281" s="196"/>
      <c r="C281" s="197"/>
      <c r="D281" s="196"/>
      <c r="E281" s="197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>
      <c r="A282" s="196"/>
      <c r="B282" s="196"/>
      <c r="C282" s="197"/>
      <c r="D282" s="196"/>
      <c r="E282" s="197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>
      <c r="A283" s="196"/>
      <c r="B283" s="196"/>
      <c r="C283" s="197"/>
      <c r="D283" s="196"/>
      <c r="E283" s="197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>
      <c r="A284" s="196"/>
      <c r="B284" s="196"/>
      <c r="C284" s="197"/>
      <c r="D284" s="196"/>
      <c r="E284" s="197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>
      <c r="A285" s="196"/>
      <c r="B285" s="196"/>
      <c r="C285" s="197"/>
      <c r="D285" s="196"/>
      <c r="E285" s="197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>
      <c r="A286" s="196"/>
      <c r="B286" s="196"/>
      <c r="C286" s="197"/>
      <c r="D286" s="196"/>
      <c r="E286" s="197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>
      <c r="A287" s="196"/>
      <c r="B287" s="196"/>
      <c r="C287" s="197"/>
      <c r="D287" s="196"/>
      <c r="E287" s="197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>
      <c r="A288" s="196"/>
      <c r="B288" s="196"/>
      <c r="C288" s="197"/>
      <c r="D288" s="196"/>
      <c r="E288" s="197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>
      <c r="A289" s="196"/>
      <c r="B289" s="196"/>
      <c r="C289" s="197"/>
      <c r="D289" s="196"/>
      <c r="E289" s="197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>
      <c r="A290" s="196"/>
      <c r="B290" s="196"/>
      <c r="C290" s="197"/>
      <c r="D290" s="196"/>
      <c r="E290" s="197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>
      <c r="A291" s="196"/>
      <c r="B291" s="196"/>
      <c r="C291" s="197"/>
      <c r="D291" s="196"/>
      <c r="E291" s="197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>
      <c r="A292" s="196"/>
      <c r="B292" s="196"/>
      <c r="C292" s="197"/>
      <c r="D292" s="196"/>
      <c r="E292" s="197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>
      <c r="A293" s="196"/>
      <c r="B293" s="196"/>
      <c r="C293" s="197"/>
      <c r="D293" s="196"/>
      <c r="E293" s="197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>
      <c r="A294" s="196"/>
      <c r="B294" s="196"/>
      <c r="C294" s="197"/>
      <c r="D294" s="196"/>
      <c r="E294" s="197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>
      <c r="A295" s="196"/>
      <c r="B295" s="196"/>
      <c r="C295" s="197"/>
      <c r="D295" s="196"/>
      <c r="E295" s="197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>
      <c r="A296" s="196"/>
      <c r="B296" s="196"/>
      <c r="C296" s="197"/>
      <c r="D296" s="196"/>
      <c r="E296" s="197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>
      <c r="A297" s="196"/>
      <c r="B297" s="196"/>
      <c r="C297" s="197"/>
      <c r="D297" s="196"/>
      <c r="E297" s="197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>
      <c r="A298" s="196"/>
      <c r="B298" s="196"/>
      <c r="C298" s="197"/>
      <c r="D298" s="196"/>
      <c r="E298" s="197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>
      <c r="A299" s="196"/>
      <c r="B299" s="196"/>
      <c r="C299" s="197"/>
      <c r="D299" s="196"/>
      <c r="E299" s="197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>
      <c r="A300" s="196"/>
      <c r="B300" s="196"/>
      <c r="C300" s="197"/>
      <c r="D300" s="196"/>
      <c r="E300" s="197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>
      <c r="A301" s="196"/>
      <c r="B301" s="196"/>
      <c r="C301" s="197"/>
      <c r="D301" s="196"/>
      <c r="E301" s="197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>
      <c r="A302" s="196"/>
      <c r="B302" s="196"/>
      <c r="C302" s="197"/>
      <c r="D302" s="196"/>
      <c r="E302" s="197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>
      <c r="A303" s="196"/>
      <c r="B303" s="196"/>
      <c r="C303" s="197"/>
      <c r="D303" s="196"/>
      <c r="E303" s="197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>
      <c r="A304" s="196"/>
      <c r="B304" s="196"/>
      <c r="C304" s="197"/>
      <c r="D304" s="196"/>
      <c r="E304" s="197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>
      <c r="A305" s="196"/>
      <c r="B305" s="196"/>
      <c r="C305" s="197"/>
      <c r="D305" s="196"/>
      <c r="E305" s="197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>
      <c r="A306" s="196"/>
      <c r="B306" s="196"/>
      <c r="C306" s="197"/>
      <c r="D306" s="196"/>
      <c r="E306" s="197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>
      <c r="A307" s="196"/>
      <c r="B307" s="196"/>
      <c r="C307" s="197"/>
      <c r="D307" s="196"/>
      <c r="E307" s="197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>
      <c r="A308" s="196"/>
      <c r="B308" s="196"/>
      <c r="C308" s="197"/>
      <c r="D308" s="196"/>
      <c r="E308" s="197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>
      <c r="A309" s="196"/>
      <c r="B309" s="196"/>
      <c r="C309" s="197"/>
      <c r="D309" s="196"/>
      <c r="E309" s="197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>
      <c r="A310" s="196"/>
      <c r="B310" s="196"/>
      <c r="C310" s="197"/>
      <c r="D310" s="196"/>
      <c r="E310" s="197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>
      <c r="A311" s="196"/>
      <c r="B311" s="196"/>
      <c r="C311" s="197"/>
      <c r="D311" s="196"/>
      <c r="E311" s="197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>
      <c r="A312" s="196"/>
      <c r="B312" s="196"/>
      <c r="C312" s="197"/>
      <c r="D312" s="196"/>
      <c r="E312" s="197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>
      <c r="A313" s="196"/>
      <c r="B313" s="196"/>
      <c r="C313" s="197"/>
      <c r="D313" s="196"/>
      <c r="E313" s="197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>
      <c r="A314" s="196"/>
      <c r="B314" s="196"/>
      <c r="C314" s="197"/>
      <c r="D314" s="196"/>
      <c r="E314" s="197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>
      <c r="A315" s="196"/>
      <c r="B315" s="196"/>
      <c r="C315" s="197"/>
      <c r="D315" s="196"/>
      <c r="E315" s="197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>
      <c r="A316" s="196"/>
      <c r="B316" s="196"/>
      <c r="C316" s="197"/>
      <c r="D316" s="196"/>
      <c r="E316" s="197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>
      <c r="A317" s="196"/>
      <c r="B317" s="196"/>
      <c r="C317" s="197"/>
      <c r="D317" s="196"/>
      <c r="E317" s="197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>
      <c r="A318" s="196"/>
      <c r="B318" s="196"/>
      <c r="C318" s="197"/>
      <c r="D318" s="196"/>
      <c r="E318" s="197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>
      <c r="A319" s="196"/>
      <c r="B319" s="196"/>
      <c r="C319" s="197"/>
      <c r="D319" s="196"/>
      <c r="E319" s="197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>
      <c r="A320" s="196"/>
      <c r="B320" s="196"/>
      <c r="C320" s="197"/>
      <c r="D320" s="196"/>
      <c r="E320" s="197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>
      <c r="A321" s="196"/>
      <c r="B321" s="196"/>
      <c r="C321" s="197"/>
      <c r="D321" s="196"/>
      <c r="E321" s="197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>
      <c r="A322" s="196"/>
      <c r="B322" s="196"/>
      <c r="C322" s="197"/>
      <c r="D322" s="196"/>
      <c r="E322" s="197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>
      <c r="A323" s="196"/>
      <c r="B323" s="196"/>
      <c r="C323" s="197"/>
      <c r="D323" s="196"/>
      <c r="E323" s="197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>
      <c r="A324" s="196"/>
      <c r="B324" s="196"/>
      <c r="C324" s="197"/>
      <c r="D324" s="196"/>
      <c r="E324" s="197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>
      <c r="A325" s="196"/>
      <c r="B325" s="196"/>
      <c r="C325" s="197"/>
      <c r="D325" s="196"/>
      <c r="E325" s="197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>
      <c r="A326" s="196"/>
      <c r="B326" s="196"/>
      <c r="C326" s="197"/>
      <c r="D326" s="196"/>
      <c r="E326" s="197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>
      <c r="A327" s="196"/>
      <c r="B327" s="196"/>
      <c r="C327" s="197"/>
      <c r="D327" s="196"/>
      <c r="E327" s="197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>
      <c r="A328" s="196"/>
      <c r="B328" s="196"/>
      <c r="C328" s="197"/>
      <c r="D328" s="196"/>
      <c r="E328" s="197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>
      <c r="A329" s="196"/>
      <c r="B329" s="196"/>
      <c r="C329" s="197"/>
      <c r="D329" s="196"/>
      <c r="E329" s="197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>
      <c r="A330" s="196"/>
      <c r="B330" s="196"/>
      <c r="C330" s="197"/>
      <c r="D330" s="196"/>
      <c r="E330" s="197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>
      <c r="A331" s="196"/>
      <c r="B331" s="196"/>
      <c r="C331" s="197"/>
      <c r="D331" s="196"/>
      <c r="E331" s="197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>
      <c r="A332" s="196"/>
      <c r="B332" s="196"/>
      <c r="C332" s="197"/>
      <c r="D332" s="196"/>
      <c r="E332" s="197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>
      <c r="A333" s="196"/>
      <c r="B333" s="196"/>
      <c r="C333" s="197"/>
      <c r="D333" s="196"/>
      <c r="E333" s="197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>
      <c r="A334" s="196"/>
      <c r="B334" s="196"/>
      <c r="C334" s="197"/>
      <c r="D334" s="196"/>
      <c r="E334" s="197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>
      <c r="A335" s="196"/>
      <c r="B335" s="196"/>
      <c r="C335" s="197"/>
      <c r="D335" s="196"/>
      <c r="E335" s="197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>
      <c r="A336" s="196"/>
      <c r="B336" s="196"/>
      <c r="C336" s="197"/>
      <c r="D336" s="196"/>
      <c r="E336" s="197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>
      <c r="A337" s="196"/>
      <c r="B337" s="196"/>
      <c r="C337" s="197"/>
      <c r="D337" s="196"/>
      <c r="E337" s="197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>
      <c r="A338" s="196"/>
      <c r="B338" s="196"/>
      <c r="C338" s="197"/>
      <c r="D338" s="196"/>
      <c r="E338" s="197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>
      <c r="A339" s="196"/>
      <c r="B339" s="196"/>
      <c r="C339" s="197"/>
      <c r="D339" s="196"/>
      <c r="E339" s="197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>
      <c r="A340" s="196"/>
      <c r="B340" s="196"/>
      <c r="C340" s="197"/>
      <c r="D340" s="196"/>
      <c r="E340" s="197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>
      <c r="A341" s="196"/>
      <c r="B341" s="196"/>
      <c r="C341" s="197"/>
      <c r="D341" s="196"/>
      <c r="E341" s="197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>
      <c r="A342" s="196"/>
      <c r="B342" s="196"/>
      <c r="C342" s="197"/>
      <c r="D342" s="196"/>
      <c r="E342" s="197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>
      <c r="A343" s="196"/>
      <c r="B343" s="196"/>
      <c r="C343" s="197"/>
      <c r="D343" s="196"/>
      <c r="E343" s="197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>
      <c r="A344" s="196"/>
      <c r="B344" s="196"/>
      <c r="C344" s="197"/>
      <c r="D344" s="196"/>
      <c r="E344" s="197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>
      <c r="A345" s="196"/>
      <c r="B345" s="196"/>
      <c r="C345" s="197"/>
      <c r="D345" s="196"/>
      <c r="E345" s="197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>
      <c r="A346" s="196"/>
      <c r="B346" s="196"/>
      <c r="C346" s="197"/>
      <c r="D346" s="196"/>
      <c r="E346" s="197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>
      <c r="A347" s="196"/>
      <c r="B347" s="196"/>
      <c r="C347" s="197"/>
      <c r="D347" s="196"/>
      <c r="E347" s="197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>
      <c r="A348" s="196"/>
      <c r="B348" s="196"/>
      <c r="C348" s="197"/>
      <c r="D348" s="196"/>
      <c r="E348" s="197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>
      <c r="A349" s="196"/>
      <c r="B349" s="196"/>
      <c r="C349" s="197"/>
      <c r="D349" s="196"/>
      <c r="E349" s="197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>
      <c r="A350" s="196"/>
      <c r="B350" s="196"/>
      <c r="C350" s="197"/>
      <c r="D350" s="196"/>
      <c r="E350" s="197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>
      <c r="A351" s="196"/>
      <c r="B351" s="196"/>
      <c r="C351" s="197"/>
      <c r="D351" s="196"/>
      <c r="E351" s="197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>
      <c r="A352" s="196"/>
      <c r="B352" s="196"/>
      <c r="C352" s="197"/>
      <c r="D352" s="196"/>
      <c r="E352" s="197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>
      <c r="A353" s="196"/>
      <c r="B353" s="196"/>
      <c r="C353" s="197"/>
      <c r="D353" s="196"/>
      <c r="E353" s="197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>
      <c r="A354" s="196"/>
      <c r="B354" s="196"/>
      <c r="C354" s="197"/>
      <c r="D354" s="196"/>
      <c r="E354" s="197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>
      <c r="A355" s="196"/>
      <c r="B355" s="196"/>
      <c r="C355" s="197"/>
      <c r="D355" s="196"/>
      <c r="E355" s="197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>
      <c r="A356" s="196"/>
      <c r="B356" s="196"/>
      <c r="C356" s="197"/>
      <c r="D356" s="196"/>
      <c r="E356" s="197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>
      <c r="A357" s="196"/>
      <c r="B357" s="196"/>
      <c r="C357" s="197"/>
      <c r="D357" s="196"/>
      <c r="E357" s="197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>
      <c r="A358" s="196"/>
      <c r="B358" s="196"/>
      <c r="C358" s="197"/>
      <c r="D358" s="196"/>
      <c r="E358" s="197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>
      <c r="A359" s="196"/>
      <c r="B359" s="196"/>
      <c r="C359" s="197"/>
      <c r="D359" s="196"/>
      <c r="E359" s="197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>
      <c r="A360" s="196"/>
      <c r="B360" s="196"/>
      <c r="C360" s="197"/>
      <c r="D360" s="196"/>
      <c r="E360" s="197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>
      <c r="A361" s="196"/>
      <c r="B361" s="196"/>
      <c r="C361" s="197"/>
      <c r="D361" s="196"/>
      <c r="E361" s="197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>
      <c r="A362" s="196"/>
      <c r="B362" s="196"/>
      <c r="C362" s="197"/>
      <c r="D362" s="196"/>
      <c r="E362" s="197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>
      <c r="A363" s="196"/>
      <c r="B363" s="196"/>
      <c r="C363" s="197"/>
      <c r="D363" s="196"/>
      <c r="E363" s="197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>
      <c r="A364" s="196"/>
      <c r="B364" s="196"/>
      <c r="C364" s="197"/>
      <c r="D364" s="196"/>
      <c r="E364" s="197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>
      <c r="A365" s="196"/>
      <c r="B365" s="196"/>
      <c r="C365" s="197"/>
      <c r="D365" s="196"/>
      <c r="E365" s="197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>
      <c r="A366" s="196"/>
      <c r="B366" s="196"/>
      <c r="C366" s="197"/>
      <c r="D366" s="196"/>
      <c r="E366" s="197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>
      <c r="A367" s="196"/>
      <c r="B367" s="196"/>
      <c r="C367" s="197"/>
      <c r="D367" s="196"/>
      <c r="E367" s="197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>
      <c r="A368" s="196"/>
      <c r="B368" s="196"/>
      <c r="C368" s="197"/>
      <c r="D368" s="196"/>
      <c r="E368" s="197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>
      <c r="A369" s="196"/>
      <c r="B369" s="196"/>
      <c r="C369" s="197"/>
      <c r="D369" s="196"/>
      <c r="E369" s="197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>
      <c r="A370" s="196"/>
      <c r="B370" s="196"/>
      <c r="C370" s="197"/>
      <c r="D370" s="196"/>
      <c r="E370" s="197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>
      <c r="A371" s="196"/>
      <c r="B371" s="196"/>
      <c r="C371" s="197"/>
      <c r="D371" s="196"/>
      <c r="E371" s="197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>
      <c r="A372" s="196"/>
      <c r="B372" s="196"/>
      <c r="C372" s="197"/>
      <c r="D372" s="196"/>
      <c r="E372" s="197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>
      <c r="A373" s="196"/>
      <c r="B373" s="196"/>
      <c r="C373" s="197"/>
      <c r="D373" s="196"/>
      <c r="E373" s="197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>
      <c r="A374" s="196"/>
      <c r="B374" s="196"/>
      <c r="C374" s="197"/>
      <c r="D374" s="196"/>
      <c r="E374" s="197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>
      <c r="A375" s="196"/>
      <c r="B375" s="196"/>
      <c r="C375" s="197"/>
      <c r="D375" s="196"/>
      <c r="E375" s="197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>
      <c r="A376" s="196"/>
      <c r="B376" s="196"/>
      <c r="C376" s="197"/>
      <c r="D376" s="196"/>
      <c r="E376" s="197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>
      <c r="A377" s="196"/>
      <c r="B377" s="196"/>
      <c r="C377" s="197"/>
      <c r="D377" s="196"/>
      <c r="E377" s="197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>
      <c r="A378" s="196"/>
      <c r="B378" s="196"/>
      <c r="C378" s="197"/>
      <c r="D378" s="196"/>
      <c r="E378" s="197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>
      <c r="A379" s="196"/>
      <c r="B379" s="196"/>
      <c r="C379" s="197"/>
      <c r="D379" s="196"/>
      <c r="E379" s="197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>
      <c r="A380" s="196"/>
      <c r="B380" s="196"/>
      <c r="C380" s="197"/>
      <c r="D380" s="196"/>
      <c r="E380" s="197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>
      <c r="A381" s="196"/>
      <c r="B381" s="196"/>
      <c r="C381" s="197"/>
      <c r="D381" s="196"/>
      <c r="E381" s="197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>
      <c r="A382" s="196"/>
      <c r="B382" s="196"/>
      <c r="C382" s="197"/>
      <c r="D382" s="196"/>
      <c r="E382" s="197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>
      <c r="A383" s="196"/>
      <c r="B383" s="196"/>
      <c r="C383" s="197"/>
      <c r="D383" s="196"/>
      <c r="E383" s="197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>
      <c r="A384" s="196"/>
      <c r="B384" s="196"/>
      <c r="C384" s="197"/>
      <c r="D384" s="196"/>
      <c r="E384" s="197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>
      <c r="A385" s="196"/>
      <c r="B385" s="196"/>
      <c r="C385" s="197"/>
      <c r="D385" s="196"/>
      <c r="E385" s="197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>
      <c r="A386" s="196"/>
      <c r="B386" s="196"/>
      <c r="C386" s="197"/>
      <c r="D386" s="196"/>
      <c r="E386" s="197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>
      <c r="A387" s="196"/>
      <c r="B387" s="196"/>
      <c r="C387" s="197"/>
      <c r="D387" s="196"/>
      <c r="E387" s="197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>
      <c r="A388" s="196"/>
      <c r="B388" s="196"/>
      <c r="C388" s="197"/>
      <c r="D388" s="196"/>
      <c r="E388" s="197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>
      <c r="A389" s="196"/>
      <c r="B389" s="196"/>
      <c r="C389" s="197"/>
      <c r="D389" s="196"/>
      <c r="E389" s="197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>
      <c r="A390" s="196"/>
      <c r="B390" s="196"/>
      <c r="C390" s="197"/>
      <c r="D390" s="196"/>
      <c r="E390" s="197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>
      <c r="A391" s="196"/>
      <c r="B391" s="196"/>
      <c r="C391" s="197"/>
      <c r="D391" s="196"/>
      <c r="E391" s="197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>
      <c r="A392" s="196"/>
      <c r="B392" s="196"/>
      <c r="C392" s="197"/>
      <c r="D392" s="196"/>
      <c r="E392" s="197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>
      <c r="A393" s="196"/>
      <c r="B393" s="196"/>
      <c r="C393" s="197"/>
      <c r="D393" s="196"/>
      <c r="E393" s="197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>
      <c r="A394" s="196"/>
      <c r="B394" s="196"/>
      <c r="C394" s="197"/>
      <c r="D394" s="196"/>
      <c r="E394" s="197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>
      <c r="A395" s="196"/>
      <c r="B395" s="196"/>
      <c r="C395" s="197"/>
      <c r="D395" s="196"/>
      <c r="E395" s="197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>
      <c r="A396" s="196"/>
      <c r="B396" s="196"/>
      <c r="C396" s="197"/>
      <c r="D396" s="196"/>
      <c r="E396" s="197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>
      <c r="A397" s="196"/>
      <c r="B397" s="196"/>
      <c r="C397" s="197"/>
      <c r="D397" s="196"/>
      <c r="E397" s="197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>
      <c r="A398" s="196"/>
      <c r="B398" s="196"/>
      <c r="C398" s="197"/>
      <c r="D398" s="196"/>
      <c r="E398" s="197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>
      <c r="A399" s="196"/>
      <c r="B399" s="196"/>
      <c r="C399" s="197"/>
      <c r="D399" s="196"/>
      <c r="E399" s="197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>
      <c r="A400" s="196"/>
      <c r="B400" s="196"/>
      <c r="C400" s="197"/>
      <c r="D400" s="196"/>
      <c r="E400" s="197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>
      <c r="A401" s="196"/>
      <c r="B401" s="196"/>
      <c r="C401" s="197"/>
      <c r="D401" s="196"/>
      <c r="E401" s="197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>
      <c r="A402" s="196"/>
      <c r="B402" s="196"/>
      <c r="C402" s="197"/>
      <c r="D402" s="196"/>
      <c r="E402" s="197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>
      <c r="A403" s="196"/>
      <c r="B403" s="196"/>
      <c r="C403" s="197"/>
      <c r="D403" s="196"/>
      <c r="E403" s="197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>
      <c r="A404" s="196"/>
      <c r="B404" s="196"/>
      <c r="C404" s="197"/>
      <c r="D404" s="196"/>
      <c r="E404" s="197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>
      <c r="A405" s="196"/>
      <c r="B405" s="196"/>
      <c r="C405" s="197"/>
      <c r="D405" s="196"/>
      <c r="E405" s="197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>
      <c r="A406" s="196"/>
      <c r="B406" s="196"/>
      <c r="C406" s="197"/>
      <c r="D406" s="196"/>
      <c r="E406" s="197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>
      <c r="A407" s="196"/>
      <c r="B407" s="196"/>
      <c r="C407" s="197"/>
      <c r="D407" s="196"/>
      <c r="E407" s="197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>
      <c r="A408" s="196"/>
      <c r="B408" s="196"/>
      <c r="C408" s="197"/>
      <c r="D408" s="196"/>
      <c r="E408" s="197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>
      <c r="A409" s="196"/>
      <c r="B409" s="196"/>
      <c r="C409" s="197"/>
      <c r="D409" s="196"/>
      <c r="E409" s="197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>
      <c r="A410" s="196"/>
      <c r="B410" s="196"/>
      <c r="C410" s="197"/>
      <c r="D410" s="196"/>
      <c r="E410" s="197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>
      <c r="A411" s="196"/>
      <c r="B411" s="196"/>
      <c r="C411" s="197"/>
      <c r="D411" s="196"/>
      <c r="E411" s="197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>
      <c r="A412" s="196"/>
      <c r="B412" s="196"/>
      <c r="C412" s="197"/>
      <c r="D412" s="196"/>
      <c r="E412" s="197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>
      <c r="A413" s="196"/>
      <c r="B413" s="196"/>
      <c r="C413" s="197"/>
      <c r="D413" s="196"/>
      <c r="E413" s="197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>
      <c r="A414" s="196"/>
      <c r="B414" s="196"/>
      <c r="C414" s="197"/>
      <c r="D414" s="196"/>
      <c r="E414" s="197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>
      <c r="A415" s="196"/>
      <c r="B415" s="196"/>
      <c r="C415" s="197"/>
      <c r="D415" s="196"/>
      <c r="E415" s="197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>
      <c r="A416" s="196"/>
      <c r="B416" s="196"/>
      <c r="C416" s="197"/>
      <c r="D416" s="196"/>
      <c r="E416" s="197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>
      <c r="A417" s="196"/>
      <c r="B417" s="196"/>
      <c r="C417" s="197"/>
      <c r="D417" s="196"/>
      <c r="E417" s="197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>
      <c r="A418" s="196"/>
      <c r="B418" s="196"/>
      <c r="C418" s="197"/>
      <c r="D418" s="196"/>
      <c r="E418" s="197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>
      <c r="A419" s="196"/>
      <c r="B419" s="196"/>
      <c r="C419" s="197"/>
      <c r="D419" s="196"/>
      <c r="E419" s="197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>
      <c r="A420" s="196"/>
      <c r="B420" s="196"/>
      <c r="C420" s="197"/>
      <c r="D420" s="196"/>
      <c r="E420" s="197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>
      <c r="A421" s="196"/>
      <c r="B421" s="196"/>
      <c r="C421" s="197"/>
      <c r="D421" s="196"/>
      <c r="E421" s="197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>
      <c r="A422" s="196"/>
      <c r="B422" s="196"/>
      <c r="C422" s="197"/>
      <c r="D422" s="196"/>
      <c r="E422" s="197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>
      <c r="A423" s="196"/>
      <c r="B423" s="196"/>
      <c r="C423" s="197"/>
      <c r="D423" s="196"/>
      <c r="E423" s="197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>
      <c r="A424" s="196"/>
      <c r="B424" s="196"/>
      <c r="C424" s="197"/>
      <c r="D424" s="196"/>
      <c r="E424" s="197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>
      <c r="A425" s="196"/>
      <c r="B425" s="196"/>
      <c r="C425" s="197"/>
      <c r="D425" s="196"/>
      <c r="E425" s="197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>
      <c r="A426" s="196"/>
      <c r="B426" s="196"/>
      <c r="C426" s="197"/>
      <c r="D426" s="196"/>
      <c r="E426" s="197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>
      <c r="A427" s="196"/>
      <c r="B427" s="196"/>
      <c r="C427" s="197"/>
      <c r="D427" s="196"/>
      <c r="E427" s="197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>
      <c r="A428" s="196"/>
      <c r="B428" s="196"/>
      <c r="C428" s="197"/>
      <c r="D428" s="196"/>
      <c r="E428" s="197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>
      <c r="A429" s="196"/>
      <c r="B429" s="196"/>
      <c r="C429" s="197"/>
      <c r="D429" s="196"/>
      <c r="E429" s="197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>
      <c r="A430" s="196"/>
      <c r="B430" s="196"/>
      <c r="C430" s="197"/>
      <c r="D430" s="196"/>
      <c r="E430" s="197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>
      <c r="A431" s="196"/>
      <c r="B431" s="196"/>
      <c r="C431" s="197"/>
      <c r="D431" s="196"/>
      <c r="E431" s="197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>
      <c r="A432" s="196"/>
      <c r="B432" s="196"/>
      <c r="C432" s="197"/>
      <c r="D432" s="196"/>
      <c r="E432" s="197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>
      <c r="A433" s="196"/>
      <c r="B433" s="196"/>
      <c r="C433" s="197"/>
      <c r="D433" s="196"/>
      <c r="E433" s="197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>
      <c r="A434" s="196"/>
      <c r="B434" s="196"/>
      <c r="C434" s="197"/>
      <c r="D434" s="196"/>
      <c r="E434" s="197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>
      <c r="A435" s="196"/>
      <c r="B435" s="196"/>
      <c r="C435" s="197"/>
      <c r="D435" s="196"/>
      <c r="E435" s="197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>
      <c r="A436" s="196"/>
      <c r="B436" s="196"/>
      <c r="C436" s="197"/>
      <c r="D436" s="196"/>
      <c r="E436" s="197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>
      <c r="A437" s="196"/>
      <c r="B437" s="196"/>
      <c r="C437" s="197"/>
      <c r="D437" s="196"/>
      <c r="E437" s="197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>
      <c r="A438" s="196"/>
      <c r="B438" s="196"/>
      <c r="C438" s="197"/>
      <c r="D438" s="196"/>
      <c r="E438" s="197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>
      <c r="A439" s="196"/>
      <c r="B439" s="196"/>
      <c r="C439" s="197"/>
      <c r="D439" s="196"/>
      <c r="E439" s="197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>
      <c r="A440" s="196"/>
      <c r="B440" s="196"/>
      <c r="C440" s="197"/>
      <c r="D440" s="196"/>
      <c r="E440" s="197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>
      <c r="A441" s="196"/>
      <c r="B441" s="196"/>
      <c r="C441" s="197"/>
      <c r="D441" s="196"/>
      <c r="E441" s="197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>
      <c r="A442" s="196"/>
      <c r="B442" s="196"/>
      <c r="C442" s="197"/>
      <c r="D442" s="196"/>
      <c r="E442" s="197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>
      <c r="A443" s="196"/>
      <c r="B443" s="196"/>
      <c r="C443" s="197"/>
      <c r="D443" s="196"/>
      <c r="E443" s="197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>
      <c r="A444" s="196"/>
      <c r="B444" s="196"/>
      <c r="C444" s="197"/>
      <c r="D444" s="196"/>
      <c r="E444" s="197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>
      <c r="A445" s="196"/>
      <c r="B445" s="196"/>
      <c r="C445" s="197"/>
      <c r="D445" s="196"/>
      <c r="E445" s="197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>
      <c r="A446" s="196"/>
      <c r="B446" s="196"/>
      <c r="C446" s="197"/>
      <c r="D446" s="196"/>
      <c r="E446" s="197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>
      <c r="A447" s="196"/>
      <c r="B447" s="196"/>
      <c r="C447" s="197"/>
      <c r="D447" s="196"/>
      <c r="E447" s="197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>
      <c r="A448" s="196"/>
      <c r="B448" s="196"/>
      <c r="C448" s="197"/>
      <c r="D448" s="196"/>
      <c r="E448" s="197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>
      <c r="A449" s="196"/>
      <c r="B449" s="196"/>
      <c r="C449" s="197"/>
      <c r="D449" s="196"/>
      <c r="E449" s="197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>
      <c r="A450" s="196"/>
      <c r="B450" s="196"/>
      <c r="C450" s="197"/>
      <c r="D450" s="196"/>
      <c r="E450" s="197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>
      <c r="A451" s="196"/>
      <c r="B451" s="196"/>
      <c r="C451" s="197"/>
      <c r="D451" s="196"/>
      <c r="E451" s="197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>
      <c r="A452" s="196"/>
      <c r="B452" s="196"/>
      <c r="C452" s="197"/>
      <c r="D452" s="196"/>
      <c r="E452" s="197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>
      <c r="A453" s="196"/>
      <c r="B453" s="196"/>
      <c r="C453" s="197"/>
      <c r="D453" s="196"/>
      <c r="E453" s="197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>
      <c r="A454" s="196"/>
      <c r="B454" s="196"/>
      <c r="C454" s="197"/>
      <c r="D454" s="196"/>
      <c r="E454" s="197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>
      <c r="A455" s="196"/>
      <c r="B455" s="196"/>
      <c r="C455" s="197"/>
      <c r="D455" s="196"/>
      <c r="E455" s="197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>
      <c r="A456" s="196"/>
      <c r="B456" s="196"/>
      <c r="C456" s="197"/>
      <c r="D456" s="196"/>
      <c r="E456" s="197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>
      <c r="A457" s="196"/>
      <c r="B457" s="196"/>
      <c r="C457" s="197"/>
      <c r="D457" s="196"/>
      <c r="E457" s="197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>
      <c r="A458" s="196"/>
      <c r="B458" s="196"/>
      <c r="C458" s="197"/>
      <c r="D458" s="196"/>
      <c r="E458" s="197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>
      <c r="A459" s="196"/>
      <c r="B459" s="196"/>
      <c r="C459" s="197"/>
      <c r="D459" s="196"/>
      <c r="E459" s="197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>
      <c r="A460" s="196"/>
      <c r="B460" s="196"/>
      <c r="C460" s="197"/>
      <c r="D460" s="196"/>
      <c r="E460" s="197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>
      <c r="A461" s="196"/>
      <c r="B461" s="196"/>
      <c r="C461" s="197"/>
      <c r="D461" s="196"/>
      <c r="E461" s="197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>
      <c r="A462" s="196"/>
      <c r="B462" s="196"/>
      <c r="C462" s="197"/>
      <c r="D462" s="196"/>
      <c r="E462" s="197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>
      <c r="A463" s="196"/>
      <c r="B463" s="196"/>
      <c r="C463" s="197"/>
      <c r="D463" s="196"/>
      <c r="E463" s="197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>
      <c r="A464" s="196"/>
      <c r="B464" s="196"/>
      <c r="C464" s="197"/>
      <c r="D464" s="196"/>
      <c r="E464" s="197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>
      <c r="A465" s="196"/>
      <c r="B465" s="196"/>
      <c r="C465" s="197"/>
      <c r="D465" s="196"/>
      <c r="E465" s="197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>
      <c r="A466" s="196"/>
      <c r="B466" s="196"/>
      <c r="C466" s="197"/>
      <c r="D466" s="196"/>
      <c r="E466" s="197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>
      <c r="A467" s="196"/>
      <c r="B467" s="196"/>
      <c r="C467" s="197"/>
      <c r="D467" s="196"/>
      <c r="E467" s="197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>
      <c r="A468" s="196"/>
      <c r="B468" s="196"/>
      <c r="C468" s="197"/>
      <c r="D468" s="196"/>
      <c r="E468" s="197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>
      <c r="A469" s="196"/>
      <c r="B469" s="196"/>
      <c r="C469" s="197"/>
      <c r="D469" s="196"/>
      <c r="E469" s="197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>
      <c r="A470" s="196"/>
      <c r="B470" s="196"/>
      <c r="C470" s="197"/>
      <c r="D470" s="196"/>
      <c r="E470" s="197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>
      <c r="A471" s="196"/>
      <c r="B471" s="196"/>
      <c r="C471" s="197"/>
      <c r="D471" s="196"/>
      <c r="E471" s="197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>
      <c r="A472" s="196"/>
      <c r="B472" s="196"/>
      <c r="C472" s="197"/>
      <c r="D472" s="196"/>
      <c r="E472" s="197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>
      <c r="A473" s="196"/>
      <c r="B473" s="196"/>
      <c r="C473" s="197"/>
      <c r="D473" s="196"/>
      <c r="E473" s="197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>
      <c r="A474" s="196"/>
      <c r="B474" s="196"/>
      <c r="C474" s="197"/>
      <c r="D474" s="196"/>
      <c r="E474" s="197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>
      <c r="A475" s="196"/>
      <c r="B475" s="196"/>
      <c r="C475" s="197"/>
      <c r="D475" s="196"/>
      <c r="E475" s="197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>
      <c r="A476" s="196"/>
      <c r="B476" s="196"/>
      <c r="C476" s="197"/>
      <c r="D476" s="196"/>
      <c r="E476" s="197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>
      <c r="A477" s="196"/>
      <c r="B477" s="196"/>
      <c r="C477" s="197"/>
      <c r="D477" s="196"/>
      <c r="E477" s="197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>
      <c r="A478" s="196"/>
      <c r="B478" s="196"/>
      <c r="C478" s="197"/>
      <c r="D478" s="196"/>
      <c r="E478" s="197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>
      <c r="A479" s="196"/>
      <c r="B479" s="196"/>
      <c r="C479" s="197"/>
      <c r="D479" s="196"/>
      <c r="E479" s="197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>
      <c r="A480" s="196"/>
      <c r="B480" s="196"/>
      <c r="C480" s="197"/>
      <c r="D480" s="196"/>
      <c r="E480" s="197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>
      <c r="A481" s="196"/>
      <c r="B481" s="196"/>
      <c r="C481" s="197"/>
      <c r="D481" s="196"/>
      <c r="E481" s="197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>
      <c r="A482" s="196"/>
      <c r="B482" s="196"/>
      <c r="C482" s="197"/>
      <c r="D482" s="196"/>
      <c r="E482" s="197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>
      <c r="A483" s="196"/>
      <c r="B483" s="196"/>
      <c r="C483" s="197"/>
      <c r="D483" s="196"/>
      <c r="E483" s="197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>
      <c r="A484" s="196"/>
      <c r="B484" s="196"/>
      <c r="C484" s="197"/>
      <c r="D484" s="196"/>
      <c r="E484" s="197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>
      <c r="A485" s="196"/>
      <c r="B485" s="196"/>
      <c r="C485" s="197"/>
      <c r="D485" s="196"/>
      <c r="E485" s="197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>
      <c r="A486" s="196"/>
      <c r="B486" s="196"/>
      <c r="C486" s="197"/>
      <c r="D486" s="196"/>
      <c r="E486" s="197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>
      <c r="A487" s="196"/>
      <c r="B487" s="196"/>
      <c r="C487" s="197"/>
      <c r="D487" s="196"/>
      <c r="E487" s="197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>
      <c r="A488" s="196"/>
      <c r="B488" s="196"/>
      <c r="C488" s="197"/>
      <c r="D488" s="196"/>
      <c r="E488" s="197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>
      <c r="A489" s="196"/>
      <c r="B489" s="196"/>
      <c r="C489" s="197"/>
      <c r="D489" s="196"/>
      <c r="E489" s="197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>
      <c r="A490" s="196"/>
      <c r="B490" s="196"/>
      <c r="C490" s="197"/>
      <c r="D490" s="196"/>
      <c r="E490" s="197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>
      <c r="A491" s="196"/>
      <c r="B491" s="196"/>
      <c r="C491" s="197"/>
      <c r="D491" s="196"/>
      <c r="E491" s="197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>
      <c r="A492" s="196"/>
      <c r="B492" s="196"/>
      <c r="C492" s="197"/>
      <c r="D492" s="196"/>
      <c r="E492" s="197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>
      <c r="A493" s="196"/>
      <c r="B493" s="196"/>
      <c r="C493" s="197"/>
      <c r="D493" s="196"/>
      <c r="E493" s="197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>
      <c r="A494" s="196"/>
      <c r="B494" s="196"/>
      <c r="C494" s="197"/>
      <c r="D494" s="196"/>
      <c r="E494" s="197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>
      <c r="A495" s="196"/>
      <c r="B495" s="196"/>
      <c r="C495" s="197"/>
      <c r="D495" s="196"/>
      <c r="E495" s="197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>
      <c r="A496" s="196"/>
      <c r="B496" s="196"/>
      <c r="C496" s="197"/>
      <c r="D496" s="196"/>
      <c r="E496" s="197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>
      <c r="A497" s="196"/>
      <c r="B497" s="196"/>
      <c r="C497" s="197"/>
      <c r="D497" s="196"/>
      <c r="E497" s="197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>
      <c r="A498" s="196"/>
      <c r="B498" s="196"/>
      <c r="C498" s="197"/>
      <c r="D498" s="196"/>
      <c r="E498" s="197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>
      <c r="A499" s="196"/>
      <c r="B499" s="196"/>
      <c r="C499" s="197"/>
      <c r="D499" s="196"/>
      <c r="E499" s="197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>
      <c r="A500" s="196"/>
      <c r="B500" s="196"/>
      <c r="C500" s="197"/>
      <c r="D500" s="196"/>
      <c r="E500" s="197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>
      <c r="A501" s="196"/>
      <c r="B501" s="196"/>
      <c r="C501" s="197"/>
      <c r="D501" s="196"/>
      <c r="E501" s="197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>
      <c r="A502" s="196"/>
      <c r="B502" s="196"/>
      <c r="C502" s="197"/>
      <c r="D502" s="196"/>
      <c r="E502" s="197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>
      <c r="A503" s="196"/>
      <c r="B503" s="196"/>
      <c r="C503" s="197"/>
      <c r="D503" s="196"/>
      <c r="E503" s="197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>
      <c r="A504" s="196"/>
      <c r="B504" s="196"/>
      <c r="C504" s="197"/>
      <c r="D504" s="196"/>
      <c r="E504" s="197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>
      <c r="A505" s="196"/>
      <c r="B505" s="196"/>
      <c r="C505" s="197"/>
      <c r="D505" s="196"/>
      <c r="E505" s="197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>
      <c r="A506" s="196"/>
      <c r="B506" s="196"/>
      <c r="C506" s="197"/>
      <c r="D506" s="196"/>
      <c r="E506" s="197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>
      <c r="A507" s="196"/>
      <c r="B507" s="196"/>
      <c r="C507" s="197"/>
      <c r="D507" s="196"/>
      <c r="E507" s="197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>
      <c r="A508" s="196"/>
      <c r="B508" s="196"/>
      <c r="C508" s="197"/>
      <c r="D508" s="196"/>
      <c r="E508" s="197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>
      <c r="A509" s="196"/>
      <c r="B509" s="196"/>
      <c r="C509" s="197"/>
      <c r="D509" s="196"/>
      <c r="E509" s="197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>
      <c r="A510" s="196"/>
      <c r="B510" s="196"/>
      <c r="C510" s="197"/>
      <c r="D510" s="196"/>
      <c r="E510" s="197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>
      <c r="A511" s="196"/>
      <c r="B511" s="196"/>
      <c r="C511" s="197"/>
      <c r="D511" s="196"/>
      <c r="E511" s="197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>
      <c r="A512" s="196"/>
      <c r="B512" s="196"/>
      <c r="C512" s="197"/>
      <c r="D512" s="196"/>
      <c r="E512" s="197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>
      <c r="A513" s="196"/>
      <c r="B513" s="196"/>
      <c r="C513" s="197"/>
      <c r="D513" s="196"/>
      <c r="E513" s="197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>
      <c r="A514" s="196"/>
      <c r="B514" s="196"/>
      <c r="C514" s="197"/>
      <c r="D514" s="196"/>
      <c r="E514" s="197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>
      <c r="A515" s="196"/>
      <c r="B515" s="196"/>
      <c r="C515" s="197"/>
      <c r="D515" s="196"/>
      <c r="E515" s="197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>
      <c r="A516" s="196"/>
      <c r="B516" s="196"/>
      <c r="C516" s="197"/>
      <c r="D516" s="196"/>
      <c r="E516" s="197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>
      <c r="A517" s="196"/>
      <c r="B517" s="196"/>
      <c r="C517" s="197"/>
      <c r="D517" s="196"/>
      <c r="E517" s="197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>
      <c r="A518" s="196"/>
      <c r="B518" s="196"/>
      <c r="C518" s="197"/>
      <c r="D518" s="196"/>
      <c r="E518" s="197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>
      <c r="A519" s="196"/>
      <c r="B519" s="196"/>
      <c r="C519" s="197"/>
      <c r="D519" s="196"/>
      <c r="E519" s="197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>
      <c r="A520" s="196"/>
      <c r="B520" s="196"/>
      <c r="C520" s="197"/>
      <c r="D520" s="196"/>
      <c r="E520" s="197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>
      <c r="A521" s="196"/>
      <c r="B521" s="196"/>
      <c r="C521" s="197"/>
      <c r="D521" s="196"/>
      <c r="E521" s="197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>
      <c r="A522" s="196"/>
      <c r="B522" s="196"/>
      <c r="C522" s="197"/>
      <c r="D522" s="196"/>
      <c r="E522" s="197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>
      <c r="A523" s="196"/>
      <c r="B523" s="196"/>
      <c r="C523" s="197"/>
      <c r="D523" s="196"/>
      <c r="E523" s="197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>
      <c r="A524" s="196"/>
      <c r="B524" s="196"/>
      <c r="C524" s="197"/>
      <c r="D524" s="196"/>
      <c r="E524" s="197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>
      <c r="A525" s="196"/>
      <c r="B525" s="196"/>
      <c r="C525" s="197"/>
      <c r="D525" s="196"/>
      <c r="E525" s="197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>
      <c r="A526" s="196"/>
      <c r="B526" s="196"/>
      <c r="C526" s="197"/>
      <c r="D526" s="196"/>
      <c r="E526" s="197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>
      <c r="A527" s="196"/>
      <c r="B527" s="196"/>
      <c r="C527" s="197"/>
      <c r="D527" s="196"/>
      <c r="E527" s="197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>
      <c r="A528" s="196"/>
      <c r="B528" s="196"/>
      <c r="C528" s="197"/>
      <c r="D528" s="196"/>
      <c r="E528" s="197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>
      <c r="A529" s="196"/>
      <c r="B529" s="196"/>
      <c r="C529" s="197"/>
      <c r="D529" s="196"/>
      <c r="E529" s="197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>
      <c r="A530" s="196"/>
      <c r="B530" s="196"/>
      <c r="C530" s="197"/>
      <c r="D530" s="196"/>
      <c r="E530" s="197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>
      <c r="A531" s="196"/>
      <c r="B531" s="196"/>
      <c r="C531" s="197"/>
      <c r="D531" s="196"/>
      <c r="E531" s="197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>
      <c r="A532" s="196"/>
      <c r="B532" s="196"/>
      <c r="C532" s="197"/>
      <c r="D532" s="196"/>
      <c r="E532" s="197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>
      <c r="A533" s="196"/>
      <c r="B533" s="196"/>
      <c r="C533" s="197"/>
      <c r="D533" s="196"/>
      <c r="E533" s="197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>
      <c r="A534" s="196"/>
      <c r="B534" s="196"/>
      <c r="C534" s="197"/>
      <c r="D534" s="196"/>
      <c r="E534" s="197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>
      <c r="A535" s="196"/>
      <c r="B535" s="196"/>
      <c r="C535" s="197"/>
      <c r="D535" s="196"/>
      <c r="E535" s="197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>
      <c r="A536" s="196"/>
      <c r="B536" s="196"/>
      <c r="C536" s="197"/>
      <c r="D536" s="196"/>
      <c r="E536" s="197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>
      <c r="A537" s="196"/>
      <c r="B537" s="196"/>
      <c r="C537" s="197"/>
      <c r="D537" s="196"/>
      <c r="E537" s="197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>
      <c r="A538" s="196"/>
      <c r="B538" s="196"/>
      <c r="C538" s="197"/>
      <c r="D538" s="196"/>
      <c r="E538" s="197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>
      <c r="A539" s="196"/>
      <c r="B539" s="196"/>
      <c r="C539" s="197"/>
      <c r="D539" s="196"/>
      <c r="E539" s="197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>
      <c r="A540" s="196"/>
      <c r="B540" s="196"/>
      <c r="C540" s="197"/>
      <c r="D540" s="196"/>
      <c r="E540" s="197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>
      <c r="A541" s="196"/>
      <c r="B541" s="196"/>
      <c r="C541" s="197"/>
      <c r="D541" s="196"/>
      <c r="E541" s="197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>
      <c r="A542" s="196"/>
      <c r="B542" s="196"/>
      <c r="C542" s="197"/>
      <c r="D542" s="196"/>
      <c r="E542" s="197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>
      <c r="A543" s="196"/>
      <c r="B543" s="196"/>
      <c r="C543" s="197"/>
      <c r="D543" s="196"/>
      <c r="E543" s="197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>
      <c r="A544" s="196"/>
      <c r="B544" s="196"/>
      <c r="C544" s="197"/>
      <c r="D544" s="196"/>
      <c r="E544" s="197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>
      <c r="A545" s="196"/>
      <c r="B545" s="196"/>
      <c r="C545" s="197"/>
      <c r="D545" s="196"/>
      <c r="E545" s="197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>
      <c r="A546" s="196"/>
      <c r="B546" s="196"/>
      <c r="C546" s="197"/>
      <c r="D546" s="196"/>
      <c r="E546" s="197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>
      <c r="A547" s="196"/>
      <c r="B547" s="196"/>
      <c r="C547" s="197"/>
      <c r="D547" s="196"/>
      <c r="E547" s="197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>
      <c r="A548" s="196"/>
      <c r="B548" s="196"/>
      <c r="C548" s="197"/>
      <c r="D548" s="196"/>
      <c r="E548" s="197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>
      <c r="A549" s="196"/>
      <c r="B549" s="196"/>
      <c r="C549" s="197"/>
      <c r="D549" s="196"/>
      <c r="E549" s="197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>
      <c r="A550" s="196"/>
      <c r="B550" s="196"/>
      <c r="C550" s="197"/>
      <c r="D550" s="196"/>
      <c r="E550" s="197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>
      <c r="A551" s="196"/>
      <c r="B551" s="196"/>
      <c r="C551" s="197"/>
      <c r="D551" s="196"/>
      <c r="E551" s="197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>
      <c r="A552" s="196"/>
      <c r="B552" s="196"/>
      <c r="C552" s="197"/>
      <c r="D552" s="196"/>
      <c r="E552" s="197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>
      <c r="A553" s="196"/>
      <c r="B553" s="196"/>
      <c r="C553" s="197"/>
      <c r="D553" s="196"/>
      <c r="E553" s="197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>
      <c r="A554" s="196"/>
      <c r="B554" s="196"/>
      <c r="C554" s="197"/>
      <c r="D554" s="196"/>
      <c r="E554" s="197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>
      <c r="A555" s="196"/>
      <c r="B555" s="196"/>
      <c r="C555" s="197"/>
      <c r="D555" s="196"/>
      <c r="E555" s="197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>
      <c r="A556" s="196"/>
      <c r="B556" s="196"/>
      <c r="C556" s="197"/>
      <c r="D556" s="196"/>
      <c r="E556" s="197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>
      <c r="A557" s="196"/>
      <c r="B557" s="196"/>
      <c r="C557" s="197"/>
      <c r="D557" s="196"/>
      <c r="E557" s="197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>
      <c r="A558" s="196"/>
      <c r="B558" s="196"/>
      <c r="C558" s="197"/>
      <c r="D558" s="196"/>
      <c r="E558" s="197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>
      <c r="A559" s="196"/>
      <c r="B559" s="196"/>
      <c r="C559" s="197"/>
      <c r="D559" s="196"/>
      <c r="E559" s="197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>
      <c r="A560" s="196"/>
      <c r="B560" s="196"/>
      <c r="C560" s="197"/>
      <c r="D560" s="196"/>
      <c r="E560" s="197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>
      <c r="A561" s="196"/>
      <c r="B561" s="196"/>
      <c r="C561" s="197"/>
      <c r="D561" s="196"/>
      <c r="E561" s="197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>
      <c r="A562" s="196"/>
      <c r="B562" s="196"/>
      <c r="C562" s="197"/>
      <c r="D562" s="196"/>
      <c r="E562" s="197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>
      <c r="A563" s="196"/>
      <c r="B563" s="196"/>
      <c r="C563" s="197"/>
      <c r="D563" s="196"/>
      <c r="E563" s="197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>
      <c r="A564" s="196"/>
      <c r="B564" s="196"/>
      <c r="C564" s="197"/>
      <c r="D564" s="196"/>
      <c r="E564" s="197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>
      <c r="A565" s="196"/>
      <c r="B565" s="196"/>
      <c r="C565" s="197"/>
      <c r="D565" s="196"/>
      <c r="E565" s="197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>
      <c r="A566" s="196"/>
      <c r="B566" s="196"/>
      <c r="C566" s="197"/>
      <c r="D566" s="196"/>
      <c r="E566" s="197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>
      <c r="A567" s="196"/>
      <c r="B567" s="196"/>
      <c r="C567" s="197"/>
      <c r="D567" s="196"/>
      <c r="E567" s="197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>
      <c r="A568" s="196"/>
      <c r="B568" s="196"/>
      <c r="C568" s="197"/>
      <c r="D568" s="196"/>
      <c r="E568" s="197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>
      <c r="A569" s="196"/>
      <c r="B569" s="196"/>
      <c r="C569" s="197"/>
      <c r="D569" s="196"/>
      <c r="E569" s="197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>
      <c r="A570" s="196"/>
      <c r="B570" s="196"/>
      <c r="C570" s="197"/>
      <c r="D570" s="196"/>
      <c r="E570" s="197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>
      <c r="A571" s="196"/>
      <c r="B571" s="196"/>
      <c r="C571" s="197"/>
      <c r="D571" s="196"/>
      <c r="E571" s="197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>
      <c r="A572" s="196"/>
      <c r="B572" s="196"/>
      <c r="C572" s="197"/>
      <c r="D572" s="196"/>
      <c r="E572" s="197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>
      <c r="A573" s="196"/>
      <c r="B573" s="196"/>
      <c r="C573" s="197"/>
      <c r="D573" s="196"/>
      <c r="E573" s="197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>
      <c r="A574" s="196"/>
      <c r="B574" s="196"/>
      <c r="C574" s="197"/>
      <c r="D574" s="196"/>
      <c r="E574" s="197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>
      <c r="A575" s="196"/>
      <c r="B575" s="196"/>
      <c r="C575" s="197"/>
      <c r="D575" s="196"/>
      <c r="E575" s="197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>
      <c r="A576" s="196"/>
      <c r="B576" s="196"/>
      <c r="C576" s="197"/>
      <c r="D576" s="196"/>
      <c r="E576" s="197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>
      <c r="A577" s="196"/>
      <c r="B577" s="196"/>
      <c r="C577" s="197"/>
      <c r="D577" s="196"/>
      <c r="E577" s="197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>
      <c r="A578" s="196"/>
      <c r="B578" s="196"/>
      <c r="C578" s="197"/>
      <c r="D578" s="196"/>
      <c r="E578" s="197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>
      <c r="A579" s="196"/>
      <c r="B579" s="196"/>
      <c r="C579" s="197"/>
      <c r="D579" s="196"/>
      <c r="E579" s="197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>
      <c r="A580" s="196"/>
      <c r="B580" s="196"/>
      <c r="C580" s="197"/>
      <c r="D580" s="196"/>
      <c r="E580" s="197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>
      <c r="A581" s="196"/>
      <c r="B581" s="196"/>
      <c r="C581" s="197"/>
      <c r="D581" s="196"/>
      <c r="E581" s="197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>
      <c r="A582" s="196"/>
      <c r="B582" s="196"/>
      <c r="C582" s="197"/>
      <c r="D582" s="196"/>
      <c r="E582" s="197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>
      <c r="A583" s="196"/>
      <c r="B583" s="196"/>
      <c r="C583" s="197"/>
      <c r="D583" s="196"/>
      <c r="E583" s="197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>
      <c r="A584" s="196"/>
      <c r="B584" s="196"/>
      <c r="C584" s="197"/>
      <c r="D584" s="196"/>
      <c r="E584" s="197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>
      <c r="A585" s="196"/>
      <c r="B585" s="196"/>
      <c r="C585" s="197"/>
      <c r="D585" s="196"/>
      <c r="E585" s="197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>
      <c r="A586" s="196"/>
      <c r="B586" s="196"/>
      <c r="C586" s="197"/>
      <c r="D586" s="196"/>
      <c r="E586" s="197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>
      <c r="A587" s="196"/>
      <c r="B587" s="196"/>
      <c r="C587" s="197"/>
      <c r="D587" s="196"/>
      <c r="E587" s="197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>
      <c r="A588" s="196"/>
      <c r="B588" s="196"/>
      <c r="C588" s="197"/>
      <c r="D588" s="196"/>
      <c r="E588" s="197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>
      <c r="A589" s="196"/>
      <c r="B589" s="196"/>
      <c r="C589" s="197"/>
      <c r="D589" s="196"/>
      <c r="E589" s="197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>
      <c r="A590" s="196"/>
      <c r="B590" s="196"/>
      <c r="C590" s="197"/>
      <c r="D590" s="196"/>
      <c r="E590" s="197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>
      <c r="A591" s="196"/>
      <c r="B591" s="196"/>
      <c r="C591" s="197"/>
      <c r="D591" s="196"/>
      <c r="E591" s="197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>
      <c r="A592" s="196"/>
      <c r="B592" s="196"/>
      <c r="C592" s="197"/>
      <c r="D592" s="196"/>
      <c r="E592" s="197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>
      <c r="A593" s="196"/>
      <c r="B593" s="196"/>
      <c r="C593" s="197"/>
      <c r="D593" s="196"/>
      <c r="E593" s="197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>
      <c r="A594" s="196"/>
      <c r="B594" s="196"/>
      <c r="C594" s="197"/>
      <c r="D594" s="196"/>
      <c r="E594" s="197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>
      <c r="A595" s="196"/>
      <c r="B595" s="196"/>
      <c r="C595" s="197"/>
      <c r="D595" s="196"/>
      <c r="E595" s="197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>
      <c r="A596" s="196"/>
      <c r="B596" s="196"/>
      <c r="C596" s="197"/>
      <c r="D596" s="196"/>
      <c r="E596" s="197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>
      <c r="A597" s="196"/>
      <c r="B597" s="196"/>
      <c r="C597" s="197"/>
      <c r="D597" s="196"/>
      <c r="E597" s="197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>
      <c r="A598" s="196"/>
      <c r="B598" s="196"/>
      <c r="C598" s="197"/>
      <c r="D598" s="196"/>
      <c r="E598" s="197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>
      <c r="A599" s="196"/>
      <c r="B599" s="196"/>
      <c r="C599" s="197"/>
      <c r="D599" s="196"/>
      <c r="E599" s="197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>
      <c r="A600" s="196"/>
      <c r="B600" s="196"/>
      <c r="C600" s="197"/>
      <c r="D600" s="196"/>
      <c r="E600" s="197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>
      <c r="A601" s="196"/>
      <c r="B601" s="196"/>
      <c r="C601" s="197"/>
      <c r="D601" s="196"/>
      <c r="E601" s="197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>
      <c r="A602" s="196"/>
      <c r="B602" s="196"/>
      <c r="C602" s="197"/>
      <c r="D602" s="196"/>
      <c r="E602" s="197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>
      <c r="A603" s="196"/>
      <c r="B603" s="196"/>
      <c r="C603" s="197"/>
      <c r="D603" s="196"/>
      <c r="E603" s="197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>
      <c r="A604" s="196"/>
      <c r="B604" s="196"/>
      <c r="C604" s="197"/>
      <c r="D604" s="196"/>
      <c r="E604" s="197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>
      <c r="A605" s="196"/>
      <c r="B605" s="196"/>
      <c r="C605" s="197"/>
      <c r="D605" s="196"/>
      <c r="E605" s="197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>
      <c r="A606" s="196"/>
      <c r="B606" s="196"/>
      <c r="C606" s="197"/>
      <c r="D606" s="196"/>
      <c r="E606" s="197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>
      <c r="A607" s="196"/>
      <c r="B607" s="196"/>
      <c r="C607" s="197"/>
      <c r="D607" s="196"/>
      <c r="E607" s="197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>
      <c r="A608" s="196"/>
      <c r="B608" s="196"/>
      <c r="C608" s="197"/>
      <c r="D608" s="196"/>
      <c r="E608" s="197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>
      <c r="A609" s="196"/>
      <c r="B609" s="196"/>
      <c r="C609" s="197"/>
      <c r="D609" s="196"/>
      <c r="E609" s="197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>
      <c r="A610" s="196"/>
      <c r="B610" s="196"/>
      <c r="C610" s="197"/>
      <c r="D610" s="196"/>
      <c r="E610" s="197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>
      <c r="A611" s="196"/>
      <c r="B611" s="196"/>
      <c r="C611" s="197"/>
      <c r="D611" s="196"/>
      <c r="E611" s="197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>
      <c r="A612" s="196"/>
      <c r="B612" s="196"/>
      <c r="C612" s="197"/>
      <c r="D612" s="196"/>
      <c r="E612" s="197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>
      <c r="A613" s="196"/>
      <c r="B613" s="196"/>
      <c r="C613" s="197"/>
      <c r="D613" s="196"/>
      <c r="E613" s="197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>
      <c r="A614" s="196"/>
      <c r="B614" s="196"/>
      <c r="C614" s="197"/>
      <c r="D614" s="196"/>
      <c r="E614" s="197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>
      <c r="A615" s="196"/>
      <c r="B615" s="196"/>
      <c r="C615" s="197"/>
      <c r="D615" s="196"/>
      <c r="E615" s="197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>
      <c r="A616" s="196"/>
      <c r="B616" s="196"/>
      <c r="C616" s="197"/>
      <c r="D616" s="196"/>
      <c r="E616" s="197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>
      <c r="A617" s="196"/>
      <c r="B617" s="196"/>
      <c r="C617" s="197"/>
      <c r="D617" s="196"/>
      <c r="E617" s="197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>
      <c r="A618" s="196"/>
      <c r="B618" s="196"/>
      <c r="C618" s="197"/>
      <c r="D618" s="196"/>
      <c r="E618" s="197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>
      <c r="A619" s="196"/>
      <c r="B619" s="196"/>
      <c r="C619" s="197"/>
      <c r="D619" s="196"/>
      <c r="E619" s="197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>
      <c r="A620" s="196"/>
      <c r="B620" s="196"/>
      <c r="C620" s="197"/>
      <c r="D620" s="196"/>
      <c r="E620" s="197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>
      <c r="A621" s="196"/>
      <c r="B621" s="196"/>
      <c r="C621" s="197"/>
      <c r="D621" s="196"/>
      <c r="E621" s="197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>
      <c r="A622" s="196"/>
      <c r="B622" s="196"/>
      <c r="C622" s="197"/>
      <c r="D622" s="196"/>
      <c r="E622" s="197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>
      <c r="A623" s="196"/>
      <c r="B623" s="196"/>
      <c r="C623" s="197"/>
      <c r="D623" s="196"/>
      <c r="E623" s="197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>
      <c r="A624" s="196"/>
      <c r="B624" s="196"/>
      <c r="C624" s="197"/>
      <c r="D624" s="196"/>
      <c r="E624" s="197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>
      <c r="A625" s="196"/>
      <c r="B625" s="196"/>
      <c r="C625" s="197"/>
      <c r="D625" s="196"/>
      <c r="E625" s="197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>
      <c r="A626" s="196"/>
      <c r="B626" s="196"/>
      <c r="C626" s="197"/>
      <c r="D626" s="196"/>
      <c r="E626" s="197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>
      <c r="A627" s="196"/>
      <c r="B627" s="196"/>
      <c r="C627" s="197"/>
      <c r="D627" s="196"/>
      <c r="E627" s="197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>
      <c r="A628" s="196"/>
      <c r="B628" s="196"/>
      <c r="C628" s="197"/>
      <c r="D628" s="196"/>
      <c r="E628" s="197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>
      <c r="A629" s="196"/>
      <c r="B629" s="196"/>
      <c r="C629" s="197"/>
      <c r="D629" s="196"/>
      <c r="E629" s="197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>
      <c r="A630" s="196"/>
      <c r="B630" s="196"/>
      <c r="C630" s="197"/>
      <c r="D630" s="196"/>
      <c r="E630" s="197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>
      <c r="A631" s="196"/>
      <c r="B631" s="196"/>
      <c r="C631" s="197"/>
      <c r="D631" s="196"/>
      <c r="E631" s="197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>
      <c r="A632" s="196"/>
      <c r="B632" s="196"/>
      <c r="C632" s="197"/>
      <c r="D632" s="196"/>
      <c r="E632" s="197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>
      <c r="A633" s="196"/>
      <c r="B633" s="196"/>
      <c r="C633" s="197"/>
      <c r="D633" s="196"/>
      <c r="E633" s="197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>
      <c r="A634" s="196"/>
      <c r="B634" s="196"/>
      <c r="C634" s="197"/>
      <c r="D634" s="196"/>
      <c r="E634" s="197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>
      <c r="A635" s="196"/>
      <c r="B635" s="196"/>
      <c r="C635" s="197"/>
      <c r="D635" s="196"/>
      <c r="E635" s="197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>
      <c r="A636" s="196"/>
      <c r="B636" s="196"/>
      <c r="C636" s="197"/>
      <c r="D636" s="196"/>
      <c r="E636" s="197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>
      <c r="A637" s="196"/>
      <c r="B637" s="196"/>
      <c r="C637" s="197"/>
      <c r="D637" s="196"/>
      <c r="E637" s="197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>
      <c r="A638" s="196"/>
      <c r="B638" s="196"/>
      <c r="C638" s="197"/>
      <c r="D638" s="196"/>
      <c r="E638" s="197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>
      <c r="A639" s="196"/>
      <c r="B639" s="196"/>
      <c r="C639" s="197"/>
      <c r="D639" s="196"/>
      <c r="E639" s="197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>
      <c r="A640" s="196"/>
      <c r="B640" s="196"/>
      <c r="C640" s="197"/>
      <c r="D640" s="196"/>
      <c r="E640" s="197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>
      <c r="A641" s="196"/>
      <c r="B641" s="196"/>
      <c r="C641" s="197"/>
      <c r="D641" s="196"/>
      <c r="E641" s="197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>
      <c r="A642" s="196"/>
      <c r="B642" s="196"/>
      <c r="C642" s="197"/>
      <c r="D642" s="196"/>
      <c r="E642" s="197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>
      <c r="A643" s="196"/>
      <c r="B643" s="196"/>
      <c r="C643" s="197"/>
      <c r="D643" s="196"/>
      <c r="E643" s="197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>
      <c r="A644" s="196"/>
      <c r="B644" s="196"/>
      <c r="C644" s="197"/>
      <c r="D644" s="196"/>
      <c r="E644" s="197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>
      <c r="A645" s="196"/>
      <c r="B645" s="196"/>
      <c r="C645" s="197"/>
      <c r="D645" s="196"/>
      <c r="E645" s="197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>
      <c r="A646" s="196"/>
      <c r="B646" s="196"/>
      <c r="C646" s="197"/>
      <c r="D646" s="196"/>
      <c r="E646" s="197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>
      <c r="A647" s="196"/>
      <c r="B647" s="196"/>
      <c r="C647" s="197"/>
      <c r="D647" s="196"/>
      <c r="E647" s="197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>
      <c r="A648" s="196"/>
      <c r="B648" s="196"/>
      <c r="C648" s="197"/>
      <c r="D648" s="196"/>
      <c r="E648" s="197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>
      <c r="A649" s="196"/>
      <c r="B649" s="196"/>
      <c r="C649" s="197"/>
      <c r="D649" s="196"/>
      <c r="E649" s="197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>
      <c r="A650" s="196"/>
      <c r="B650" s="196"/>
      <c r="C650" s="197"/>
      <c r="D650" s="196"/>
      <c r="E650" s="197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>
      <c r="A651" s="196"/>
      <c r="B651" s="196"/>
      <c r="C651" s="197"/>
      <c r="D651" s="196"/>
      <c r="E651" s="197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>
      <c r="A652" s="196"/>
      <c r="B652" s="196"/>
      <c r="C652" s="197"/>
      <c r="D652" s="196"/>
      <c r="E652" s="197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>
      <c r="A653" s="196"/>
      <c r="B653" s="196"/>
      <c r="C653" s="197"/>
      <c r="D653" s="196"/>
      <c r="E653" s="197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>
      <c r="A654" s="196"/>
      <c r="B654" s="196"/>
      <c r="C654" s="197"/>
      <c r="D654" s="196"/>
      <c r="E654" s="197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>
      <c r="A655" s="196"/>
      <c r="B655" s="196"/>
      <c r="C655" s="197"/>
      <c r="D655" s="196"/>
      <c r="E655" s="197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>
      <c r="A656" s="196"/>
      <c r="B656" s="196"/>
      <c r="C656" s="197"/>
      <c r="D656" s="196"/>
      <c r="E656" s="197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>
      <c r="A657" s="196"/>
      <c r="B657" s="196"/>
      <c r="C657" s="197"/>
      <c r="D657" s="196"/>
      <c r="E657" s="197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>
      <c r="A658" s="196"/>
      <c r="B658" s="196"/>
      <c r="C658" s="197"/>
      <c r="D658" s="196"/>
      <c r="E658" s="197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>
      <c r="A659" s="196"/>
      <c r="B659" s="196"/>
      <c r="C659" s="197"/>
      <c r="D659" s="196"/>
      <c r="E659" s="197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>
      <c r="A660" s="196"/>
      <c r="B660" s="196"/>
      <c r="C660" s="197"/>
      <c r="D660" s="196"/>
      <c r="E660" s="197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>
      <c r="A661" s="196"/>
      <c r="B661" s="196"/>
      <c r="C661" s="197"/>
      <c r="D661" s="196"/>
      <c r="E661" s="197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>
      <c r="A662" s="196"/>
      <c r="B662" s="196"/>
      <c r="C662" s="197"/>
      <c r="D662" s="196"/>
      <c r="E662" s="197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>
      <c r="A663" s="196"/>
      <c r="B663" s="196"/>
      <c r="C663" s="197"/>
      <c r="D663" s="196"/>
      <c r="E663" s="197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>
      <c r="A664" s="196"/>
      <c r="B664" s="196"/>
      <c r="C664" s="197"/>
      <c r="D664" s="196"/>
      <c r="E664" s="197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>
      <c r="A665" s="196"/>
      <c r="B665" s="196"/>
      <c r="C665" s="197"/>
      <c r="D665" s="196"/>
      <c r="E665" s="197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>
      <c r="A666" s="196"/>
      <c r="B666" s="196"/>
      <c r="C666" s="197"/>
      <c r="D666" s="196"/>
      <c r="E666" s="197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>
      <c r="A667" s="196"/>
      <c r="B667" s="196"/>
      <c r="C667" s="197"/>
      <c r="D667" s="196"/>
      <c r="E667" s="197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>
      <c r="A668" s="196"/>
      <c r="B668" s="196"/>
      <c r="C668" s="197"/>
      <c r="D668" s="196"/>
      <c r="E668" s="197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>
      <c r="A669" s="196"/>
      <c r="B669" s="196"/>
      <c r="C669" s="197"/>
      <c r="D669" s="196"/>
      <c r="E669" s="197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>
      <c r="A670" s="196"/>
      <c r="B670" s="196"/>
      <c r="C670" s="197"/>
      <c r="D670" s="196"/>
      <c r="E670" s="197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>
      <c r="A671" s="196"/>
      <c r="B671" s="196"/>
      <c r="C671" s="197"/>
      <c r="D671" s="196"/>
      <c r="E671" s="197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>
      <c r="A672" s="196"/>
      <c r="B672" s="196"/>
      <c r="C672" s="197"/>
      <c r="D672" s="196"/>
      <c r="E672" s="197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>
      <c r="A673" s="196"/>
      <c r="B673" s="196"/>
      <c r="C673" s="197"/>
      <c r="D673" s="196"/>
      <c r="E673" s="197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>
      <c r="A674" s="196"/>
      <c r="B674" s="196"/>
      <c r="C674" s="197"/>
      <c r="D674" s="196"/>
      <c r="E674" s="197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>
      <c r="A675" s="196"/>
      <c r="B675" s="196"/>
      <c r="C675" s="197"/>
      <c r="D675" s="196"/>
      <c r="E675" s="197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>
      <c r="A676" s="196"/>
      <c r="B676" s="196"/>
      <c r="C676" s="197"/>
      <c r="D676" s="196"/>
      <c r="E676" s="197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>
      <c r="A677" s="196"/>
      <c r="B677" s="196"/>
      <c r="C677" s="197"/>
      <c r="D677" s="196"/>
      <c r="E677" s="197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>
      <c r="A678" s="196"/>
      <c r="B678" s="196"/>
      <c r="C678" s="197"/>
      <c r="D678" s="196"/>
      <c r="E678" s="197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>
      <c r="A679" s="196"/>
      <c r="B679" s="196"/>
      <c r="C679" s="197"/>
      <c r="D679" s="196"/>
      <c r="E679" s="197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>
      <c r="A680" s="196"/>
      <c r="B680" s="196"/>
      <c r="C680" s="197"/>
      <c r="D680" s="196"/>
      <c r="E680" s="197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>
      <c r="A681" s="196"/>
      <c r="B681" s="196"/>
      <c r="C681" s="197"/>
      <c r="D681" s="196"/>
      <c r="E681" s="197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>
      <c r="A682" s="196"/>
      <c r="B682" s="196"/>
      <c r="C682" s="197"/>
      <c r="D682" s="196"/>
      <c r="E682" s="197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>
      <c r="A683" s="196"/>
      <c r="B683" s="196"/>
      <c r="C683" s="197"/>
      <c r="D683" s="196"/>
      <c r="E683" s="197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>
      <c r="A684" s="196"/>
      <c r="B684" s="196"/>
      <c r="C684" s="197"/>
      <c r="D684" s="196"/>
      <c r="E684" s="197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>
      <c r="A685" s="196"/>
      <c r="B685" s="196"/>
      <c r="C685" s="197"/>
      <c r="D685" s="196"/>
      <c r="E685" s="197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>
      <c r="A686" s="196"/>
      <c r="B686" s="196"/>
      <c r="C686" s="197"/>
      <c r="D686" s="196"/>
      <c r="E686" s="197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>
      <c r="A687" s="196"/>
      <c r="B687" s="196"/>
      <c r="C687" s="197"/>
      <c r="D687" s="196"/>
      <c r="E687" s="197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>
      <c r="A688" s="196"/>
      <c r="B688" s="196"/>
      <c r="C688" s="197"/>
      <c r="D688" s="196"/>
      <c r="E688" s="197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>
      <c r="A689" s="196"/>
      <c r="B689" s="196"/>
      <c r="C689" s="197"/>
      <c r="D689" s="196"/>
      <c r="E689" s="197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>
      <c r="A690" s="196"/>
      <c r="B690" s="196"/>
      <c r="C690" s="197"/>
      <c r="D690" s="196"/>
      <c r="E690" s="197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>
      <c r="A691" s="196"/>
      <c r="B691" s="196"/>
      <c r="C691" s="197"/>
      <c r="D691" s="196"/>
      <c r="E691" s="197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>
      <c r="A692" s="196"/>
      <c r="B692" s="196"/>
      <c r="C692" s="197"/>
      <c r="D692" s="196"/>
      <c r="E692" s="197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>
      <c r="A693" s="196"/>
      <c r="B693" s="196"/>
      <c r="C693" s="197"/>
      <c r="D693" s="196"/>
      <c r="E693" s="197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>
      <c r="A694" s="196"/>
      <c r="B694" s="196"/>
      <c r="C694" s="197"/>
      <c r="D694" s="196"/>
      <c r="E694" s="197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>
      <c r="A695" s="196"/>
      <c r="B695" s="196"/>
      <c r="C695" s="197"/>
      <c r="D695" s="196"/>
      <c r="E695" s="197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>
      <c r="A696" s="196"/>
      <c r="B696" s="196"/>
      <c r="C696" s="197"/>
      <c r="D696" s="196"/>
      <c r="E696" s="197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>
      <c r="A697" s="196"/>
      <c r="B697" s="196"/>
      <c r="C697" s="197"/>
      <c r="D697" s="196"/>
      <c r="E697" s="197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>
      <c r="A698" s="196"/>
      <c r="B698" s="196"/>
      <c r="C698" s="197"/>
      <c r="D698" s="196"/>
      <c r="E698" s="197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>
      <c r="A699" s="196"/>
      <c r="B699" s="196"/>
      <c r="C699" s="197"/>
      <c r="D699" s="196"/>
      <c r="E699" s="197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>
      <c r="A700" s="196"/>
      <c r="B700" s="196"/>
      <c r="C700" s="197"/>
      <c r="D700" s="196"/>
      <c r="E700" s="197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>
      <c r="A701" s="196"/>
      <c r="B701" s="196"/>
      <c r="C701" s="197"/>
      <c r="D701" s="196"/>
      <c r="E701" s="197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>
      <c r="A702" s="196"/>
      <c r="B702" s="196"/>
      <c r="C702" s="197"/>
      <c r="D702" s="196"/>
      <c r="E702" s="197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>
      <c r="A703" s="196"/>
      <c r="B703" s="196"/>
      <c r="C703" s="197"/>
      <c r="D703" s="196"/>
      <c r="E703" s="197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>
      <c r="A704" s="196"/>
      <c r="B704" s="196"/>
      <c r="C704" s="197"/>
      <c r="D704" s="196"/>
      <c r="E704" s="197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>
      <c r="A705" s="196"/>
      <c r="B705" s="196"/>
      <c r="C705" s="197"/>
      <c r="D705" s="196"/>
      <c r="E705" s="197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>
      <c r="A706" s="196"/>
      <c r="B706" s="196"/>
      <c r="C706" s="197"/>
      <c r="D706" s="196"/>
      <c r="E706" s="197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>
      <c r="A707" s="196"/>
      <c r="B707" s="196"/>
      <c r="C707" s="197"/>
      <c r="D707" s="196"/>
      <c r="E707" s="197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>
      <c r="A708" s="196"/>
      <c r="B708" s="196"/>
      <c r="C708" s="197"/>
      <c r="D708" s="196"/>
      <c r="E708" s="197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>
      <c r="A709" s="196"/>
      <c r="B709" s="196"/>
      <c r="C709" s="197"/>
      <c r="D709" s="196"/>
      <c r="E709" s="197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>
      <c r="A710" s="196"/>
      <c r="B710" s="196"/>
      <c r="C710" s="197"/>
      <c r="D710" s="196"/>
      <c r="E710" s="197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>
      <c r="A711" s="196"/>
      <c r="B711" s="196"/>
      <c r="C711" s="197"/>
      <c r="D711" s="196"/>
      <c r="E711" s="197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>
      <c r="A712" s="196"/>
      <c r="B712" s="196"/>
      <c r="C712" s="197"/>
      <c r="D712" s="196"/>
      <c r="E712" s="197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>
      <c r="A713" s="196"/>
      <c r="B713" s="196"/>
      <c r="C713" s="197"/>
      <c r="D713" s="196"/>
      <c r="E713" s="197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>
      <c r="A714" s="196"/>
      <c r="B714" s="196"/>
      <c r="C714" s="197"/>
      <c r="D714" s="196"/>
      <c r="E714" s="197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>
      <c r="A715" s="196"/>
      <c r="B715" s="196"/>
      <c r="C715" s="197"/>
      <c r="D715" s="196"/>
      <c r="E715" s="197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>
      <c r="A716" s="196"/>
      <c r="B716" s="196"/>
      <c r="C716" s="197"/>
      <c r="D716" s="196"/>
      <c r="E716" s="197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>
      <c r="A717" s="196"/>
      <c r="B717" s="196"/>
      <c r="C717" s="197"/>
      <c r="D717" s="196"/>
      <c r="E717" s="197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>
      <c r="A718" s="196"/>
      <c r="B718" s="196"/>
      <c r="C718" s="197"/>
      <c r="D718" s="196"/>
      <c r="E718" s="197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>
      <c r="A719" s="196"/>
      <c r="B719" s="196"/>
      <c r="C719" s="197"/>
      <c r="D719" s="196"/>
      <c r="E719" s="197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>
      <c r="A720" s="196"/>
      <c r="B720" s="196"/>
      <c r="C720" s="197"/>
      <c r="D720" s="196"/>
      <c r="E720" s="197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>
      <c r="A721" s="196"/>
      <c r="B721" s="196"/>
      <c r="C721" s="197"/>
      <c r="D721" s="196"/>
      <c r="E721" s="197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>
      <c r="A722" s="196"/>
      <c r="B722" s="196"/>
      <c r="C722" s="197"/>
      <c r="D722" s="196"/>
      <c r="E722" s="197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>
      <c r="A723" s="196"/>
      <c r="B723" s="196"/>
      <c r="C723" s="197"/>
      <c r="D723" s="196"/>
      <c r="E723" s="197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>
      <c r="A724" s="196"/>
      <c r="B724" s="196"/>
      <c r="C724" s="197"/>
      <c r="D724" s="196"/>
      <c r="E724" s="197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>
      <c r="A725" s="196"/>
      <c r="B725" s="196"/>
      <c r="C725" s="197"/>
      <c r="D725" s="196"/>
      <c r="E725" s="197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>
      <c r="A726" s="196"/>
      <c r="B726" s="196"/>
      <c r="C726" s="197"/>
      <c r="D726" s="196"/>
      <c r="E726" s="197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>
      <c r="A727" s="196"/>
      <c r="B727" s="196"/>
      <c r="C727" s="197"/>
      <c r="D727" s="196"/>
      <c r="E727" s="197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>
      <c r="A728" s="196"/>
      <c r="B728" s="196"/>
      <c r="C728" s="197"/>
      <c r="D728" s="196"/>
      <c r="E728" s="197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>
      <c r="A729" s="196"/>
      <c r="B729" s="196"/>
      <c r="C729" s="197"/>
      <c r="D729" s="196"/>
      <c r="E729" s="197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>
      <c r="A730" s="196"/>
      <c r="B730" s="196"/>
      <c r="C730" s="197"/>
      <c r="D730" s="196"/>
      <c r="E730" s="197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>
      <c r="A731" s="196"/>
      <c r="B731" s="196"/>
      <c r="C731" s="197"/>
      <c r="D731" s="196"/>
      <c r="E731" s="197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>
      <c r="A732" s="196"/>
      <c r="B732" s="196"/>
      <c r="C732" s="197"/>
      <c r="D732" s="196"/>
      <c r="E732" s="197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>
      <c r="A733" s="196"/>
      <c r="B733" s="196"/>
      <c r="C733" s="197"/>
      <c r="D733" s="196"/>
      <c r="E733" s="197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>
      <c r="A734" s="196"/>
      <c r="B734" s="196"/>
      <c r="C734" s="197"/>
      <c r="D734" s="196"/>
      <c r="E734" s="197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>
      <c r="A735" s="196"/>
      <c r="B735" s="196"/>
      <c r="C735" s="197"/>
      <c r="D735" s="196"/>
      <c r="E735" s="197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>
      <c r="A736" s="196"/>
      <c r="B736" s="196"/>
      <c r="C736" s="197"/>
      <c r="D736" s="196"/>
      <c r="E736" s="197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>
      <c r="A737" s="196"/>
      <c r="B737" s="196"/>
      <c r="C737" s="197"/>
      <c r="D737" s="196"/>
      <c r="E737" s="197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>
      <c r="A738" s="196"/>
      <c r="B738" s="196"/>
      <c r="C738" s="197"/>
      <c r="D738" s="196"/>
      <c r="E738" s="197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>
      <c r="A739" s="196"/>
      <c r="B739" s="196"/>
      <c r="C739" s="197"/>
      <c r="D739" s="196"/>
      <c r="E739" s="197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>
      <c r="A740" s="196"/>
      <c r="B740" s="196"/>
      <c r="C740" s="197"/>
      <c r="D740" s="196"/>
      <c r="E740" s="197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>
      <c r="A741" s="196"/>
      <c r="B741" s="196"/>
      <c r="C741" s="197"/>
      <c r="D741" s="196"/>
      <c r="E741" s="197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>
      <c r="A742" s="196"/>
      <c r="B742" s="196"/>
      <c r="C742" s="197"/>
      <c r="D742" s="196"/>
      <c r="E742" s="197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>
      <c r="A743" s="196"/>
      <c r="B743" s="196"/>
      <c r="C743" s="197"/>
      <c r="D743" s="196"/>
      <c r="E743" s="197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>
      <c r="A744" s="196"/>
      <c r="B744" s="196"/>
      <c r="C744" s="197"/>
      <c r="D744" s="196"/>
      <c r="E744" s="197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>
      <c r="A745" s="196"/>
      <c r="B745" s="196"/>
      <c r="C745" s="197"/>
      <c r="D745" s="196"/>
      <c r="E745" s="197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>
      <c r="A746" s="196"/>
      <c r="B746" s="196"/>
      <c r="C746" s="197"/>
      <c r="D746" s="196"/>
      <c r="E746" s="197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>
      <c r="A747" s="196"/>
      <c r="B747" s="196"/>
      <c r="C747" s="197"/>
      <c r="D747" s="196"/>
      <c r="E747" s="197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>
      <c r="A748" s="196"/>
      <c r="B748" s="196"/>
      <c r="C748" s="197"/>
      <c r="D748" s="196"/>
      <c r="E748" s="197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>
      <c r="A749" s="196"/>
      <c r="B749" s="196"/>
      <c r="C749" s="197"/>
      <c r="D749" s="196"/>
      <c r="E749" s="197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>
      <c r="A750" s="196"/>
      <c r="B750" s="196"/>
      <c r="C750" s="197"/>
      <c r="D750" s="196"/>
      <c r="E750" s="197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>
      <c r="A751" s="196"/>
      <c r="B751" s="196"/>
      <c r="C751" s="197"/>
      <c r="D751" s="196"/>
      <c r="E751" s="197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>
      <c r="A752" s="196"/>
      <c r="B752" s="196"/>
      <c r="C752" s="197"/>
      <c r="D752" s="196"/>
      <c r="E752" s="197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>
      <c r="A753" s="196"/>
      <c r="B753" s="196"/>
      <c r="C753" s="197"/>
      <c r="D753" s="196"/>
      <c r="E753" s="197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>
      <c r="A754" s="196"/>
      <c r="B754" s="196"/>
      <c r="C754" s="197"/>
      <c r="D754" s="196"/>
      <c r="E754" s="197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>
      <c r="A755" s="196"/>
      <c r="B755" s="196"/>
      <c r="C755" s="197"/>
      <c r="D755" s="196"/>
      <c r="E755" s="197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>
      <c r="A756" s="196"/>
      <c r="B756" s="196"/>
      <c r="C756" s="197"/>
      <c r="D756" s="196"/>
      <c r="E756" s="197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>
      <c r="A757" s="196"/>
      <c r="B757" s="196"/>
      <c r="C757" s="197"/>
      <c r="D757" s="196"/>
      <c r="E757" s="197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>
      <c r="A758" s="196"/>
      <c r="B758" s="196"/>
      <c r="C758" s="197"/>
      <c r="D758" s="196"/>
      <c r="E758" s="197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>
      <c r="A759" s="196"/>
      <c r="B759" s="196"/>
      <c r="C759" s="197"/>
      <c r="D759" s="196"/>
      <c r="E759" s="197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>
      <c r="A760" s="196"/>
      <c r="B760" s="196"/>
      <c r="C760" s="197"/>
      <c r="D760" s="196"/>
      <c r="E760" s="197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>
      <c r="A761" s="196"/>
      <c r="B761" s="196"/>
      <c r="C761" s="197"/>
      <c r="D761" s="196"/>
      <c r="E761" s="197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>
      <c r="A762" s="196"/>
      <c r="B762" s="196"/>
      <c r="C762" s="197"/>
      <c r="D762" s="196"/>
      <c r="E762" s="197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>
      <c r="A763" s="196"/>
      <c r="B763" s="196"/>
      <c r="C763" s="197"/>
      <c r="D763" s="196"/>
      <c r="E763" s="197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>
      <c r="A764" s="196"/>
      <c r="B764" s="196"/>
      <c r="C764" s="197"/>
      <c r="D764" s="196"/>
      <c r="E764" s="197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>
      <c r="A765" s="196"/>
      <c r="B765" s="196"/>
      <c r="C765" s="197"/>
      <c r="D765" s="196"/>
      <c r="E765" s="197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>
      <c r="A766" s="196"/>
      <c r="B766" s="196"/>
      <c r="C766" s="197"/>
      <c r="D766" s="196"/>
      <c r="E766" s="197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>
      <c r="A767" s="196"/>
      <c r="B767" s="196"/>
      <c r="C767" s="197"/>
      <c r="D767" s="196"/>
      <c r="E767" s="197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>
      <c r="A768" s="196"/>
      <c r="B768" s="196"/>
      <c r="C768" s="197"/>
      <c r="D768" s="196"/>
      <c r="E768" s="197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>
      <c r="A769" s="196"/>
      <c r="B769" s="196"/>
      <c r="C769" s="197"/>
      <c r="D769" s="196"/>
      <c r="E769" s="197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>
      <c r="A770" s="196"/>
      <c r="B770" s="196"/>
      <c r="C770" s="197"/>
      <c r="D770" s="196"/>
      <c r="E770" s="197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>
      <c r="A771" s="196"/>
      <c r="B771" s="196"/>
      <c r="C771" s="197"/>
      <c r="D771" s="196"/>
      <c r="E771" s="197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>
      <c r="A772" s="196"/>
      <c r="B772" s="196"/>
      <c r="C772" s="197"/>
      <c r="D772" s="196"/>
      <c r="E772" s="197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>
      <c r="A773" s="196"/>
      <c r="B773" s="196"/>
      <c r="C773" s="197"/>
      <c r="D773" s="196"/>
      <c r="E773" s="197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>
      <c r="A774" s="196"/>
      <c r="B774" s="196"/>
      <c r="C774" s="197"/>
      <c r="D774" s="196"/>
      <c r="E774" s="197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>
      <c r="A775" s="196"/>
      <c r="B775" s="196"/>
      <c r="C775" s="197"/>
      <c r="D775" s="196"/>
      <c r="E775" s="197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>
      <c r="A776" s="196"/>
      <c r="B776" s="196"/>
      <c r="C776" s="197"/>
      <c r="D776" s="196"/>
      <c r="E776" s="197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>
      <c r="A777" s="196"/>
      <c r="B777" s="196"/>
      <c r="C777" s="197"/>
      <c r="D777" s="196"/>
      <c r="E777" s="197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>
      <c r="A778" s="196"/>
      <c r="B778" s="196"/>
      <c r="C778" s="197"/>
      <c r="D778" s="196"/>
      <c r="E778" s="197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>
      <c r="A779" s="196"/>
      <c r="B779" s="196"/>
      <c r="C779" s="197"/>
      <c r="D779" s="196"/>
      <c r="E779" s="197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>
      <c r="A780" s="196"/>
      <c r="B780" s="196"/>
      <c r="C780" s="197"/>
      <c r="D780" s="196"/>
      <c r="E780" s="197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>
      <c r="A781" s="196"/>
      <c r="B781" s="196"/>
      <c r="C781" s="197"/>
      <c r="D781" s="196"/>
      <c r="E781" s="197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>
      <c r="A782" s="196"/>
      <c r="B782" s="196"/>
      <c r="C782" s="197"/>
      <c r="D782" s="196"/>
      <c r="E782" s="197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>
      <c r="A783" s="196"/>
      <c r="B783" s="196"/>
      <c r="C783" s="197"/>
      <c r="D783" s="196"/>
      <c r="E783" s="197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>
      <c r="A784" s="196"/>
      <c r="B784" s="196"/>
      <c r="C784" s="197"/>
      <c r="D784" s="196"/>
      <c r="E784" s="197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>
      <c r="A785" s="196"/>
      <c r="B785" s="196"/>
      <c r="C785" s="197"/>
      <c r="D785" s="196"/>
      <c r="E785" s="197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>
      <c r="A786" s="196"/>
      <c r="B786" s="196"/>
      <c r="C786" s="197"/>
      <c r="D786" s="196"/>
      <c r="E786" s="197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>
      <c r="A787" s="196"/>
      <c r="B787" s="196"/>
      <c r="C787" s="197"/>
      <c r="D787" s="196"/>
      <c r="E787" s="197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>
      <c r="A788" s="196"/>
      <c r="B788" s="196"/>
      <c r="C788" s="197"/>
      <c r="D788" s="196"/>
      <c r="E788" s="197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>
      <c r="A789" s="196"/>
      <c r="B789" s="196"/>
      <c r="C789" s="197"/>
      <c r="D789" s="196"/>
      <c r="E789" s="197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>
      <c r="A790" s="196"/>
      <c r="B790" s="196"/>
      <c r="C790" s="197"/>
      <c r="D790" s="196"/>
      <c r="E790" s="197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>
      <c r="A791" s="196"/>
      <c r="B791" s="196"/>
      <c r="C791" s="197"/>
      <c r="D791" s="196"/>
      <c r="E791" s="197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>
      <c r="A792" s="196"/>
      <c r="B792" s="196"/>
      <c r="C792" s="197"/>
      <c r="D792" s="196"/>
      <c r="E792" s="197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>
      <c r="A793" s="196"/>
      <c r="B793" s="196"/>
      <c r="C793" s="197"/>
      <c r="D793" s="196"/>
      <c r="E793" s="197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>
      <c r="A794" s="196"/>
      <c r="B794" s="196"/>
      <c r="C794" s="197"/>
      <c r="D794" s="196"/>
      <c r="E794" s="197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>
      <c r="A795" s="196"/>
      <c r="B795" s="196"/>
      <c r="C795" s="197"/>
      <c r="D795" s="196"/>
      <c r="E795" s="197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>
      <c r="A796" s="196"/>
      <c r="B796" s="196"/>
      <c r="C796" s="197"/>
      <c r="D796" s="196"/>
      <c r="E796" s="197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>
      <c r="A797" s="196"/>
      <c r="B797" s="196"/>
      <c r="C797" s="197"/>
      <c r="D797" s="196"/>
      <c r="E797" s="197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>
      <c r="A798" s="196"/>
      <c r="B798" s="196"/>
      <c r="C798" s="197"/>
      <c r="D798" s="196"/>
      <c r="E798" s="197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>
      <c r="A799" s="196"/>
      <c r="B799" s="196"/>
      <c r="C799" s="197"/>
      <c r="D799" s="196"/>
      <c r="E799" s="197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>
      <c r="A800" s="196"/>
      <c r="B800" s="196"/>
      <c r="C800" s="197"/>
      <c r="D800" s="196"/>
      <c r="E800" s="197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>
      <c r="A801" s="196"/>
      <c r="B801" s="196"/>
      <c r="C801" s="197"/>
      <c r="D801" s="196"/>
      <c r="E801" s="197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>
      <c r="A802" s="196"/>
      <c r="B802" s="196"/>
      <c r="C802" s="197"/>
      <c r="D802" s="196"/>
      <c r="E802" s="197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>
      <c r="A803" s="196"/>
      <c r="B803" s="196"/>
      <c r="C803" s="197"/>
      <c r="D803" s="196"/>
      <c r="E803" s="197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>
      <c r="A804" s="196"/>
      <c r="B804" s="196"/>
      <c r="C804" s="197"/>
      <c r="D804" s="196"/>
      <c r="E804" s="197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>
      <c r="A805" s="196"/>
      <c r="B805" s="196"/>
      <c r="C805" s="197"/>
      <c r="D805" s="196"/>
      <c r="E805" s="197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>
      <c r="A806" s="196"/>
      <c r="B806" s="196"/>
      <c r="C806" s="197"/>
      <c r="D806" s="196"/>
      <c r="E806" s="197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>
      <c r="A807" s="196"/>
      <c r="B807" s="196"/>
      <c r="C807" s="197"/>
      <c r="D807" s="196"/>
      <c r="E807" s="197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>
      <c r="A808" s="196"/>
      <c r="B808" s="196"/>
      <c r="C808" s="197"/>
      <c r="D808" s="196"/>
      <c r="E808" s="197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>
      <c r="A809" s="196"/>
      <c r="B809" s="196"/>
      <c r="C809" s="197"/>
      <c r="D809" s="196"/>
      <c r="E809" s="197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>
      <c r="A810" s="196"/>
      <c r="B810" s="196"/>
      <c r="C810" s="197"/>
      <c r="D810" s="196"/>
      <c r="E810" s="197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>
      <c r="A811" s="196"/>
      <c r="B811" s="196"/>
      <c r="C811" s="197"/>
      <c r="D811" s="196"/>
      <c r="E811" s="197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>
      <c r="A812" s="196"/>
      <c r="B812" s="196"/>
      <c r="C812" s="197"/>
      <c r="D812" s="196"/>
      <c r="E812" s="197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>
      <c r="A813" s="196"/>
      <c r="B813" s="196"/>
      <c r="C813" s="197"/>
      <c r="D813" s="196"/>
      <c r="E813" s="197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>
      <c r="A814" s="196"/>
      <c r="B814" s="196"/>
      <c r="C814" s="197"/>
      <c r="D814" s="196"/>
      <c r="E814" s="197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>
      <c r="A815" s="196"/>
      <c r="B815" s="196"/>
      <c r="C815" s="197"/>
      <c r="D815" s="196"/>
      <c r="E815" s="197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>
      <c r="A816" s="196"/>
      <c r="B816" s="196"/>
      <c r="C816" s="197"/>
      <c r="D816" s="196"/>
      <c r="E816" s="197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>
      <c r="A817" s="196"/>
      <c r="B817" s="196"/>
      <c r="C817" s="197"/>
      <c r="D817" s="196"/>
      <c r="E817" s="197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>
      <c r="A818" s="196"/>
      <c r="B818" s="196"/>
      <c r="C818" s="197"/>
      <c r="D818" s="196"/>
      <c r="E818" s="197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>
      <c r="A819" s="196"/>
      <c r="B819" s="196"/>
      <c r="C819" s="197"/>
      <c r="D819" s="196"/>
      <c r="E819" s="197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>
      <c r="A820" s="196"/>
      <c r="B820" s="196"/>
      <c r="C820" s="197"/>
      <c r="D820" s="196"/>
      <c r="E820" s="197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>
      <c r="A821" s="196"/>
      <c r="B821" s="196"/>
      <c r="C821" s="197"/>
      <c r="D821" s="196"/>
      <c r="E821" s="197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>
      <c r="A822" s="196"/>
      <c r="B822" s="196"/>
      <c r="C822" s="197"/>
      <c r="D822" s="196"/>
      <c r="E822" s="197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>
      <c r="A823" s="196"/>
      <c r="B823" s="196"/>
      <c r="C823" s="197"/>
      <c r="D823" s="196"/>
      <c r="E823" s="197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>
      <c r="A824" s="196"/>
      <c r="B824" s="196"/>
      <c r="C824" s="197"/>
      <c r="D824" s="196"/>
      <c r="E824" s="197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>
      <c r="A825" s="196"/>
      <c r="B825" s="196"/>
      <c r="C825" s="197"/>
      <c r="D825" s="196"/>
      <c r="E825" s="197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>
      <c r="A826" s="196"/>
      <c r="B826" s="196"/>
      <c r="C826" s="197"/>
      <c r="D826" s="196"/>
      <c r="E826" s="197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>
      <c r="A827" s="196"/>
      <c r="B827" s="196"/>
      <c r="C827" s="197"/>
      <c r="D827" s="196"/>
      <c r="E827" s="197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>
      <c r="A828" s="196"/>
      <c r="B828" s="196"/>
      <c r="C828" s="197"/>
      <c r="D828" s="196"/>
      <c r="E828" s="197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>
      <c r="A829" s="196"/>
      <c r="B829" s="196"/>
      <c r="C829" s="197"/>
      <c r="D829" s="196"/>
      <c r="E829" s="197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>
      <c r="A830" s="196"/>
      <c r="B830" s="196"/>
      <c r="C830" s="197"/>
      <c r="D830" s="196"/>
      <c r="E830" s="197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>
      <c r="A831" s="196"/>
      <c r="B831" s="196"/>
      <c r="C831" s="197"/>
      <c r="D831" s="196"/>
      <c r="E831" s="197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>
      <c r="A832" s="196"/>
      <c r="B832" s="196"/>
      <c r="C832" s="197"/>
      <c r="D832" s="196"/>
      <c r="E832" s="197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>
      <c r="A833" s="196"/>
      <c r="B833" s="196"/>
      <c r="C833" s="197"/>
      <c r="D833" s="196"/>
      <c r="E833" s="197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>
      <c r="A834" s="196"/>
      <c r="B834" s="196"/>
      <c r="C834" s="197"/>
      <c r="D834" s="196"/>
      <c r="E834" s="197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>
      <c r="A835" s="196"/>
      <c r="B835" s="196"/>
      <c r="C835" s="197"/>
      <c r="D835" s="196"/>
      <c r="E835" s="197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>
      <c r="A836" s="196"/>
      <c r="B836" s="196"/>
      <c r="C836" s="197"/>
      <c r="D836" s="196"/>
      <c r="E836" s="197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>
      <c r="A837" s="196"/>
      <c r="B837" s="196"/>
      <c r="C837" s="197"/>
      <c r="D837" s="196"/>
      <c r="E837" s="197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>
      <c r="A838" s="196"/>
      <c r="B838" s="196"/>
      <c r="C838" s="197"/>
      <c r="D838" s="196"/>
      <c r="E838" s="197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>
      <c r="A839" s="196"/>
      <c r="B839" s="196"/>
      <c r="C839" s="197"/>
      <c r="D839" s="196"/>
      <c r="E839" s="197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>
      <c r="A840" s="196"/>
      <c r="B840" s="196"/>
      <c r="C840" s="197"/>
      <c r="D840" s="196"/>
      <c r="E840" s="197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>
      <c r="A841" s="196"/>
      <c r="B841" s="196"/>
      <c r="C841" s="197"/>
      <c r="D841" s="196"/>
      <c r="E841" s="197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>
      <c r="A842" s="196"/>
      <c r="B842" s="196"/>
      <c r="C842" s="197"/>
      <c r="D842" s="196"/>
      <c r="E842" s="197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>
      <c r="A843" s="196"/>
      <c r="B843" s="196"/>
      <c r="C843" s="197"/>
      <c r="D843" s="196"/>
      <c r="E843" s="197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>
      <c r="A844" s="196"/>
      <c r="B844" s="196"/>
      <c r="C844" s="197"/>
      <c r="D844" s="196"/>
      <c r="E844" s="197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>
      <c r="A845" s="196"/>
      <c r="B845" s="196"/>
      <c r="C845" s="197"/>
      <c r="D845" s="196"/>
      <c r="E845" s="197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>
      <c r="A846" s="196"/>
      <c r="B846" s="196"/>
      <c r="C846" s="197"/>
      <c r="D846" s="196"/>
      <c r="E846" s="197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>
      <c r="A847" s="196"/>
      <c r="B847" s="196"/>
      <c r="C847" s="197"/>
      <c r="D847" s="196"/>
      <c r="E847" s="197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>
      <c r="A848" s="196"/>
      <c r="B848" s="196"/>
      <c r="C848" s="197"/>
      <c r="D848" s="196"/>
      <c r="E848" s="197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>
      <c r="A849" s="196"/>
      <c r="B849" s="196"/>
      <c r="C849" s="197"/>
      <c r="D849" s="196"/>
      <c r="E849" s="197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>
      <c r="A850" s="196"/>
      <c r="B850" s="196"/>
      <c r="C850" s="197"/>
      <c r="D850" s="196"/>
      <c r="E850" s="197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>
      <c r="A851" s="196"/>
      <c r="B851" s="196"/>
      <c r="C851" s="197"/>
      <c r="D851" s="196"/>
      <c r="E851" s="197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>
      <c r="A852" s="196"/>
      <c r="B852" s="196"/>
      <c r="C852" s="197"/>
      <c r="D852" s="196"/>
      <c r="E852" s="197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>
      <c r="A853" s="196"/>
      <c r="B853" s="196"/>
      <c r="C853" s="197"/>
      <c r="D853" s="196"/>
      <c r="E853" s="197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>
      <c r="A854" s="196"/>
      <c r="B854" s="196"/>
      <c r="C854" s="197"/>
      <c r="D854" s="196"/>
      <c r="E854" s="197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>
      <c r="A855" s="196"/>
      <c r="B855" s="196"/>
      <c r="C855" s="197"/>
      <c r="D855" s="196"/>
      <c r="E855" s="197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>
      <c r="A856" s="196"/>
      <c r="B856" s="196"/>
      <c r="C856" s="197"/>
      <c r="D856" s="196"/>
      <c r="E856" s="197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>
      <c r="A857" s="196"/>
      <c r="B857" s="196"/>
      <c r="C857" s="197"/>
      <c r="D857" s="196"/>
      <c r="E857" s="197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>
      <c r="A858" s="196"/>
      <c r="B858" s="196"/>
      <c r="C858" s="197"/>
      <c r="D858" s="196"/>
      <c r="E858" s="197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>
      <c r="A859" s="196"/>
      <c r="B859" s="196"/>
      <c r="C859" s="197"/>
      <c r="D859" s="196"/>
      <c r="E859" s="197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>
      <c r="A860" s="196"/>
      <c r="B860" s="196"/>
      <c r="C860" s="197"/>
      <c r="D860" s="196"/>
      <c r="E860" s="197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>
      <c r="A861" s="196"/>
      <c r="B861" s="196"/>
      <c r="C861" s="197"/>
      <c r="D861" s="196"/>
      <c r="E861" s="197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>
      <c r="A862" s="196"/>
      <c r="B862" s="196"/>
      <c r="C862" s="197"/>
      <c r="D862" s="196"/>
      <c r="E862" s="197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>
      <c r="A863" s="196"/>
      <c r="B863" s="196"/>
      <c r="C863" s="197"/>
      <c r="D863" s="196"/>
      <c r="E863" s="197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>
      <c r="A864" s="196"/>
      <c r="B864" s="196"/>
      <c r="C864" s="197"/>
      <c r="D864" s="196"/>
      <c r="E864" s="197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>
      <c r="A865" s="196"/>
      <c r="B865" s="196"/>
      <c r="C865" s="197"/>
      <c r="D865" s="196"/>
      <c r="E865" s="197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>
      <c r="A866" s="196"/>
      <c r="B866" s="196"/>
      <c r="C866" s="197"/>
      <c r="D866" s="196"/>
      <c r="E866" s="197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>
      <c r="A867" s="196"/>
      <c r="B867" s="196"/>
      <c r="C867" s="197"/>
      <c r="D867" s="196"/>
      <c r="E867" s="197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>
      <c r="A868" s="196"/>
      <c r="B868" s="196"/>
      <c r="C868" s="197"/>
      <c r="D868" s="196"/>
      <c r="E868" s="197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>
      <c r="A869" s="196"/>
      <c r="B869" s="196"/>
      <c r="C869" s="197"/>
      <c r="D869" s="196"/>
      <c r="E869" s="197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>
      <c r="A870" s="196"/>
      <c r="B870" s="196"/>
      <c r="C870" s="197"/>
      <c r="D870" s="196"/>
      <c r="E870" s="197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>
      <c r="A871" s="196"/>
      <c r="B871" s="196"/>
      <c r="C871" s="197"/>
      <c r="D871" s="196"/>
      <c r="E871" s="197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>
      <c r="A872" s="196"/>
      <c r="B872" s="196"/>
      <c r="C872" s="197"/>
      <c r="D872" s="196"/>
      <c r="E872" s="197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>
      <c r="A873" s="196"/>
      <c r="B873" s="196"/>
      <c r="C873" s="197"/>
      <c r="D873" s="196"/>
      <c r="E873" s="197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>
      <c r="A874" s="196"/>
      <c r="B874" s="196"/>
      <c r="C874" s="197"/>
      <c r="D874" s="196"/>
      <c r="E874" s="197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>
      <c r="A875" s="196"/>
      <c r="B875" s="196"/>
      <c r="C875" s="197"/>
      <c r="D875" s="196"/>
      <c r="E875" s="197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>
      <c r="A876" s="196"/>
      <c r="B876" s="196"/>
      <c r="C876" s="197"/>
      <c r="D876" s="196"/>
      <c r="E876" s="197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>
      <c r="A877" s="196"/>
      <c r="B877" s="196"/>
      <c r="C877" s="197"/>
      <c r="D877" s="196"/>
      <c r="E877" s="197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>
      <c r="A878" s="196"/>
      <c r="B878" s="196"/>
      <c r="C878" s="197"/>
      <c r="D878" s="196"/>
      <c r="E878" s="197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>
      <c r="A879" s="196"/>
      <c r="B879" s="196"/>
      <c r="C879" s="197"/>
      <c r="D879" s="196"/>
      <c r="E879" s="197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>
      <c r="A880" s="196"/>
      <c r="B880" s="196"/>
      <c r="C880" s="197"/>
      <c r="D880" s="196"/>
      <c r="E880" s="197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>
      <c r="A881" s="196"/>
      <c r="B881" s="196"/>
      <c r="C881" s="197"/>
      <c r="D881" s="196"/>
      <c r="E881" s="197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>
      <c r="A882" s="196"/>
      <c r="B882" s="196"/>
      <c r="C882" s="197"/>
      <c r="D882" s="196"/>
      <c r="E882" s="197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>
      <c r="A883" s="196"/>
      <c r="B883" s="196"/>
      <c r="C883" s="197"/>
      <c r="D883" s="196"/>
      <c r="E883" s="197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>
      <c r="A884" s="196"/>
      <c r="B884" s="196"/>
      <c r="C884" s="197"/>
      <c r="D884" s="196"/>
      <c r="E884" s="197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>
      <c r="A885" s="196"/>
      <c r="B885" s="196"/>
      <c r="C885" s="197"/>
      <c r="D885" s="196"/>
      <c r="E885" s="197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>
      <c r="A886" s="196"/>
      <c r="B886" s="196"/>
      <c r="C886" s="197"/>
      <c r="D886" s="196"/>
      <c r="E886" s="197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>
      <c r="A887" s="196"/>
      <c r="B887" s="196"/>
      <c r="C887" s="197"/>
      <c r="D887" s="196"/>
      <c r="E887" s="197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>
      <c r="A888" s="196"/>
      <c r="B888" s="196"/>
      <c r="C888" s="197"/>
      <c r="D888" s="196"/>
      <c r="E888" s="197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>
      <c r="A889" s="196"/>
      <c r="B889" s="196"/>
      <c r="C889" s="197"/>
      <c r="D889" s="196"/>
      <c r="E889" s="197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>
      <c r="A890" s="196"/>
      <c r="B890" s="196"/>
      <c r="C890" s="197"/>
      <c r="D890" s="196"/>
      <c r="E890" s="197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>
      <c r="A891" s="196"/>
      <c r="B891" s="196"/>
      <c r="C891" s="197"/>
      <c r="D891" s="196"/>
      <c r="E891" s="197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>
      <c r="A892" s="196"/>
      <c r="B892" s="196"/>
      <c r="C892" s="197"/>
      <c r="D892" s="196"/>
      <c r="E892" s="197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>
      <c r="A893" s="196"/>
      <c r="B893" s="196"/>
      <c r="C893" s="197"/>
      <c r="D893" s="196"/>
      <c r="E893" s="197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>
      <c r="A894" s="196"/>
      <c r="B894" s="196"/>
      <c r="C894" s="197"/>
      <c r="D894" s="196"/>
      <c r="E894" s="197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>
      <c r="A895" s="196"/>
      <c r="B895" s="196"/>
      <c r="C895" s="197"/>
      <c r="D895" s="196"/>
      <c r="E895" s="197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>
      <c r="A896" s="196"/>
      <c r="B896" s="196"/>
      <c r="C896" s="197"/>
      <c r="D896" s="196"/>
      <c r="E896" s="197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>
      <c r="A897" s="196"/>
      <c r="B897" s="196"/>
      <c r="C897" s="197"/>
      <c r="D897" s="196"/>
      <c r="E897" s="197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>
      <c r="A898" s="196"/>
      <c r="B898" s="196"/>
      <c r="C898" s="197"/>
      <c r="D898" s="196"/>
      <c r="E898" s="197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>
      <c r="A899" s="196"/>
      <c r="B899" s="196"/>
      <c r="C899" s="197"/>
      <c r="D899" s="196"/>
      <c r="E899" s="197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>
      <c r="A900" s="196"/>
      <c r="B900" s="196"/>
      <c r="C900" s="197"/>
      <c r="D900" s="196"/>
      <c r="E900" s="197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>
      <c r="A901" s="196"/>
      <c r="B901" s="196"/>
      <c r="C901" s="197"/>
      <c r="D901" s="196"/>
      <c r="E901" s="197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>
      <c r="A902" s="196"/>
      <c r="B902" s="196"/>
      <c r="C902" s="197"/>
      <c r="D902" s="196"/>
      <c r="E902" s="197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>
      <c r="A903" s="196"/>
      <c r="B903" s="196"/>
      <c r="C903" s="197"/>
      <c r="D903" s="196"/>
      <c r="E903" s="197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>
      <c r="A904" s="196"/>
      <c r="B904" s="196"/>
      <c r="C904" s="197"/>
      <c r="D904" s="196"/>
      <c r="E904" s="197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>
      <c r="A905" s="196"/>
      <c r="B905" s="196"/>
      <c r="C905" s="197"/>
      <c r="D905" s="196"/>
      <c r="E905" s="197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>
      <c r="A906" s="196"/>
      <c r="B906" s="196"/>
      <c r="C906" s="197"/>
      <c r="D906" s="196"/>
      <c r="E906" s="197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>
      <c r="A907" s="196"/>
      <c r="B907" s="196"/>
      <c r="C907" s="197"/>
      <c r="D907" s="196"/>
      <c r="E907" s="197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>
      <c r="A908" s="196"/>
      <c r="B908" s="196"/>
      <c r="C908" s="197"/>
      <c r="D908" s="196"/>
      <c r="E908" s="197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>
      <c r="A909" s="196"/>
      <c r="B909" s="196"/>
      <c r="C909" s="197"/>
      <c r="D909" s="196"/>
      <c r="E909" s="197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>
      <c r="A910" s="196"/>
      <c r="B910" s="196"/>
      <c r="C910" s="197"/>
      <c r="D910" s="196"/>
      <c r="E910" s="197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>
      <c r="A911" s="196"/>
      <c r="B911" s="196"/>
      <c r="C911" s="197"/>
      <c r="D911" s="196"/>
      <c r="E911" s="197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>
      <c r="A912" s="196"/>
      <c r="B912" s="196"/>
      <c r="C912" s="197"/>
      <c r="D912" s="196"/>
      <c r="E912" s="197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>
      <c r="A913" s="196"/>
      <c r="B913" s="196"/>
      <c r="C913" s="197"/>
      <c r="D913" s="196"/>
      <c r="E913" s="197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>
      <c r="A914" s="196"/>
      <c r="B914" s="196"/>
      <c r="C914" s="197"/>
      <c r="D914" s="196"/>
      <c r="E914" s="197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>
      <c r="A915" s="196"/>
      <c r="B915" s="196"/>
      <c r="C915" s="197"/>
      <c r="D915" s="196"/>
      <c r="E915" s="197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>
      <c r="A916" s="196"/>
      <c r="B916" s="196"/>
      <c r="C916" s="197"/>
      <c r="D916" s="196"/>
      <c r="E916" s="197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>
      <c r="A917" s="196"/>
      <c r="B917" s="196"/>
      <c r="C917" s="197"/>
      <c r="D917" s="196"/>
      <c r="E917" s="197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>
      <c r="A918" s="196"/>
      <c r="B918" s="196"/>
      <c r="C918" s="197"/>
      <c r="D918" s="196"/>
      <c r="E918" s="197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>
      <c r="A919" s="196"/>
      <c r="B919" s="196"/>
      <c r="C919" s="197"/>
      <c r="D919" s="196"/>
      <c r="E919" s="197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>
      <c r="A920" s="196"/>
      <c r="B920" s="196"/>
      <c r="C920" s="197"/>
      <c r="D920" s="196"/>
      <c r="E920" s="197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>
      <c r="A921" s="196"/>
      <c r="B921" s="196"/>
      <c r="C921" s="197"/>
      <c r="D921" s="196"/>
      <c r="E921" s="197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>
      <c r="A922" s="196"/>
      <c r="B922" s="196"/>
      <c r="C922" s="197"/>
      <c r="D922" s="196"/>
      <c r="E922" s="197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>
      <c r="A923" s="196"/>
      <c r="B923" s="196"/>
      <c r="C923" s="197"/>
      <c r="D923" s="196"/>
      <c r="E923" s="197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>
      <c r="A924" s="196"/>
      <c r="B924" s="196"/>
      <c r="C924" s="197"/>
      <c r="D924" s="196"/>
      <c r="E924" s="197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>
      <c r="A925" s="196"/>
      <c r="B925" s="196"/>
      <c r="C925" s="197"/>
      <c r="D925" s="196"/>
      <c r="E925" s="197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>
      <c r="A926" s="196"/>
      <c r="B926" s="196"/>
      <c r="C926" s="197"/>
      <c r="D926" s="196"/>
      <c r="E926" s="197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>
      <c r="A927" s="196"/>
      <c r="B927" s="196"/>
      <c r="C927" s="197"/>
      <c r="D927" s="196"/>
      <c r="E927" s="197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>
      <c r="A928" s="196"/>
      <c r="B928" s="196"/>
      <c r="C928" s="197"/>
      <c r="D928" s="196"/>
      <c r="E928" s="197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>
      <c r="A929" s="196"/>
      <c r="B929" s="196"/>
      <c r="C929" s="197"/>
      <c r="D929" s="196"/>
      <c r="E929" s="197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>
      <c r="A930" s="196"/>
      <c r="B930" s="196"/>
      <c r="C930" s="197"/>
      <c r="D930" s="196"/>
      <c r="E930" s="197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>
      <c r="A931" s="196"/>
      <c r="B931" s="196"/>
      <c r="C931" s="197"/>
      <c r="D931" s="196"/>
      <c r="E931" s="197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>
      <c r="A932" s="196"/>
      <c r="B932" s="196"/>
      <c r="C932" s="197"/>
      <c r="D932" s="196"/>
      <c r="E932" s="197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>
      <c r="A933" s="196"/>
      <c r="B933" s="196"/>
      <c r="C933" s="197"/>
      <c r="D933" s="196"/>
      <c r="E933" s="197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>
      <c r="A934" s="196"/>
      <c r="B934" s="196"/>
      <c r="C934" s="197"/>
      <c r="D934" s="196"/>
      <c r="E934" s="197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>
      <c r="A935" s="196"/>
      <c r="B935" s="196"/>
      <c r="C935" s="197"/>
      <c r="D935" s="196"/>
      <c r="E935" s="197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>
      <c r="A936" s="196"/>
      <c r="B936" s="196"/>
      <c r="C936" s="197"/>
      <c r="D936" s="196"/>
      <c r="E936" s="197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>
      <c r="A937" s="196"/>
      <c r="B937" s="196"/>
      <c r="C937" s="197"/>
      <c r="D937" s="196"/>
      <c r="E937" s="197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>
      <c r="A938" s="196"/>
      <c r="B938" s="196"/>
      <c r="C938" s="197"/>
      <c r="D938" s="196"/>
      <c r="E938" s="197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>
      <c r="A939" s="196"/>
      <c r="B939" s="196"/>
      <c r="C939" s="197"/>
      <c r="D939" s="196"/>
      <c r="E939" s="197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>
      <c r="A940" s="196"/>
      <c r="B940" s="196"/>
      <c r="C940" s="197"/>
      <c r="D940" s="196"/>
      <c r="E940" s="197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>
      <c r="A941" s="196"/>
      <c r="B941" s="196"/>
      <c r="C941" s="197"/>
      <c r="D941" s="196"/>
      <c r="E941" s="197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>
      <c r="A942" s="196"/>
      <c r="B942" s="196"/>
      <c r="C942" s="197"/>
      <c r="D942" s="196"/>
      <c r="E942" s="197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>
      <c r="A943" s="196"/>
      <c r="B943" s="196"/>
      <c r="C943" s="197"/>
      <c r="D943" s="196"/>
      <c r="E943" s="197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>
      <c r="A944" s="196"/>
      <c r="B944" s="196"/>
      <c r="C944" s="197"/>
      <c r="D944" s="196"/>
      <c r="E944" s="197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>
      <c r="A945" s="196"/>
      <c r="B945" s="196"/>
      <c r="C945" s="197"/>
      <c r="D945" s="196"/>
      <c r="E945" s="197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>
      <c r="A946" s="196"/>
      <c r="B946" s="196"/>
      <c r="C946" s="197"/>
      <c r="D946" s="196"/>
      <c r="E946" s="197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>
      <c r="A947" s="196"/>
      <c r="B947" s="196"/>
      <c r="C947" s="197"/>
      <c r="D947" s="196"/>
      <c r="E947" s="197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>
      <c r="A948" s="196"/>
      <c r="B948" s="196"/>
      <c r="C948" s="197"/>
      <c r="D948" s="196"/>
      <c r="E948" s="197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>
      <c r="A949" s="196"/>
      <c r="B949" s="196"/>
      <c r="C949" s="197"/>
      <c r="D949" s="196"/>
      <c r="E949" s="197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>
      <c r="A950" s="196"/>
      <c r="B950" s="196"/>
      <c r="C950" s="197"/>
      <c r="D950" s="196"/>
      <c r="E950" s="197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>
      <c r="A951" s="196"/>
      <c r="B951" s="196"/>
      <c r="C951" s="197"/>
      <c r="D951" s="196"/>
      <c r="E951" s="197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>
      <c r="A952" s="196"/>
      <c r="B952" s="196"/>
      <c r="C952" s="197"/>
      <c r="D952" s="196"/>
      <c r="E952" s="197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>
      <c r="A953" s="196"/>
      <c r="B953" s="196"/>
      <c r="C953" s="197"/>
      <c r="D953" s="196"/>
      <c r="E953" s="197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>
      <c r="A954" s="196"/>
      <c r="B954" s="196"/>
      <c r="C954" s="197"/>
      <c r="D954" s="196"/>
      <c r="E954" s="197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>
      <c r="A955" s="196"/>
      <c r="B955" s="196"/>
      <c r="C955" s="197"/>
      <c r="D955" s="196"/>
      <c r="E955" s="197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>
      <c r="A956" s="196"/>
      <c r="B956" s="196"/>
      <c r="C956" s="197"/>
      <c r="D956" s="196"/>
      <c r="E956" s="197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>
      <c r="A957" s="196"/>
      <c r="B957" s="196"/>
      <c r="C957" s="197"/>
      <c r="D957" s="196"/>
      <c r="E957" s="197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>
      <c r="A958" s="196"/>
      <c r="B958" s="196"/>
      <c r="C958" s="197"/>
      <c r="D958" s="196"/>
      <c r="E958" s="197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>
      <c r="A959" s="196"/>
      <c r="B959" s="196"/>
      <c r="C959" s="197"/>
      <c r="D959" s="196"/>
      <c r="E959" s="197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>
      <c r="A960" s="196"/>
      <c r="B960" s="196"/>
      <c r="C960" s="197"/>
      <c r="D960" s="196"/>
      <c r="E960" s="197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>
      <c r="A961" s="196"/>
      <c r="B961" s="196"/>
      <c r="C961" s="197"/>
      <c r="D961" s="196"/>
      <c r="E961" s="197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>
      <c r="A962" s="196"/>
      <c r="B962" s="196"/>
      <c r="C962" s="197"/>
      <c r="D962" s="196"/>
      <c r="E962" s="197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>
      <c r="A963" s="196"/>
      <c r="B963" s="196"/>
      <c r="C963" s="197"/>
      <c r="D963" s="196"/>
      <c r="E963" s="197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>
      <c r="A964" s="196"/>
      <c r="B964" s="196"/>
      <c r="C964" s="197"/>
      <c r="D964" s="196"/>
      <c r="E964" s="197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>
      <c r="A965" s="196"/>
      <c r="B965" s="196"/>
      <c r="C965" s="197"/>
      <c r="D965" s="196"/>
      <c r="E965" s="197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>
      <c r="A966" s="196"/>
      <c r="B966" s="196"/>
      <c r="C966" s="197"/>
      <c r="D966" s="196"/>
      <c r="E966" s="197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>
      <c r="A967" s="196"/>
      <c r="B967" s="196"/>
      <c r="C967" s="197"/>
      <c r="D967" s="196"/>
      <c r="E967" s="197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>
      <c r="A968" s="196"/>
      <c r="B968" s="196"/>
      <c r="C968" s="197"/>
      <c r="D968" s="196"/>
      <c r="E968" s="197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>
      <c r="A969" s="196"/>
      <c r="B969" s="196"/>
      <c r="C969" s="197"/>
      <c r="D969" s="196"/>
      <c r="E969" s="197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>
      <c r="A970" s="196"/>
      <c r="B970" s="196"/>
      <c r="C970" s="197"/>
      <c r="D970" s="196"/>
      <c r="E970" s="197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>
      <c r="A971" s="196"/>
      <c r="B971" s="196"/>
      <c r="C971" s="197"/>
      <c r="D971" s="196"/>
      <c r="E971" s="197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>
      <c r="A972" s="196"/>
      <c r="B972" s="196"/>
      <c r="C972" s="197"/>
      <c r="D972" s="196"/>
      <c r="E972" s="197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>
      <c r="A973" s="196"/>
      <c r="B973" s="196"/>
      <c r="C973" s="197"/>
      <c r="D973" s="196"/>
      <c r="E973" s="197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>
      <c r="A974" s="196"/>
      <c r="B974" s="196"/>
      <c r="C974" s="197"/>
      <c r="D974" s="196"/>
      <c r="E974" s="197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>
      <c r="A975" s="196"/>
      <c r="B975" s="196"/>
      <c r="C975" s="197"/>
      <c r="D975" s="196"/>
      <c r="E975" s="197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>
      <c r="A976" s="196"/>
      <c r="B976" s="196"/>
      <c r="C976" s="197"/>
      <c r="D976" s="196"/>
      <c r="E976" s="197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>
      <c r="A977" s="196"/>
      <c r="B977" s="196"/>
      <c r="C977" s="197"/>
      <c r="D977" s="196"/>
      <c r="E977" s="197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>
      <c r="A978" s="196"/>
      <c r="B978" s="196"/>
      <c r="C978" s="197"/>
      <c r="D978" s="196"/>
      <c r="E978" s="197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>
      <c r="A979" s="196"/>
      <c r="B979" s="196"/>
      <c r="C979" s="197"/>
      <c r="D979" s="196"/>
      <c r="E979" s="197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>
      <c r="A980" s="196"/>
      <c r="B980" s="196"/>
      <c r="C980" s="197"/>
      <c r="D980" s="196"/>
      <c r="E980" s="197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>
      <c r="A981" s="196"/>
      <c r="B981" s="196"/>
      <c r="C981" s="197"/>
      <c r="D981" s="196"/>
      <c r="E981" s="197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>
      <c r="A982" s="196"/>
      <c r="B982" s="196"/>
      <c r="C982" s="197"/>
      <c r="D982" s="196"/>
      <c r="E982" s="197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>
      <c r="A983" s="196"/>
      <c r="B983" s="196"/>
      <c r="C983" s="197"/>
      <c r="D983" s="196"/>
      <c r="E983" s="197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>
      <c r="A984" s="196"/>
      <c r="B984" s="196"/>
      <c r="C984" s="197"/>
      <c r="D984" s="196"/>
      <c r="E984" s="197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>
      <c r="A985" s="196"/>
      <c r="B985" s="196"/>
      <c r="C985" s="197"/>
      <c r="D985" s="196"/>
      <c r="E985" s="197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>
      <c r="A986" s="196"/>
      <c r="B986" s="196"/>
      <c r="C986" s="197"/>
      <c r="D986" s="196"/>
      <c r="E986" s="197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>
      <c r="A987" s="196"/>
      <c r="B987" s="196"/>
      <c r="C987" s="197"/>
      <c r="D987" s="196"/>
      <c r="E987" s="197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>
      <c r="A988" s="196"/>
      <c r="B988" s="196"/>
      <c r="C988" s="197"/>
      <c r="D988" s="196"/>
      <c r="E988" s="197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>
      <c r="A989" s="196"/>
      <c r="B989" s="196"/>
      <c r="C989" s="197"/>
      <c r="D989" s="196"/>
      <c r="E989" s="197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>
      <c r="A990" s="196"/>
      <c r="B990" s="196"/>
      <c r="C990" s="197"/>
      <c r="D990" s="196"/>
      <c r="E990" s="197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>
      <c r="A991" s="196"/>
      <c r="B991" s="196"/>
      <c r="C991" s="197"/>
      <c r="D991" s="196"/>
      <c r="E991" s="197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>
      <c r="A992" s="196"/>
      <c r="B992" s="196"/>
      <c r="C992" s="197"/>
      <c r="D992" s="196"/>
      <c r="E992" s="197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>
      <c r="A993" s="196"/>
      <c r="B993" s="196"/>
      <c r="C993" s="197"/>
      <c r="D993" s="196"/>
      <c r="E993" s="197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>
      <c r="A994" s="196"/>
      <c r="B994" s="196"/>
      <c r="C994" s="197"/>
      <c r="D994" s="196"/>
      <c r="E994" s="197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>
      <c r="A995" s="196"/>
      <c r="B995" s="196"/>
      <c r="C995" s="197"/>
      <c r="D995" s="196"/>
      <c r="E995" s="197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>
      <c r="A996" s="196"/>
      <c r="B996" s="196"/>
      <c r="C996" s="197"/>
      <c r="D996" s="196"/>
      <c r="E996" s="197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>
      <c r="A997" s="196"/>
      <c r="B997" s="196"/>
      <c r="C997" s="197"/>
      <c r="D997" s="196"/>
      <c r="E997" s="197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>
      <c r="A998" s="196"/>
      <c r="B998" s="196"/>
      <c r="C998" s="197"/>
      <c r="D998" s="196"/>
      <c r="E998" s="197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>
      <c r="A999" s="196"/>
      <c r="B999" s="196"/>
      <c r="C999" s="197"/>
      <c r="D999" s="196"/>
      <c r="E999" s="197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>
      <c r="A1000" s="196"/>
      <c r="B1000" s="196"/>
      <c r="C1000" s="197"/>
      <c r="D1000" s="196"/>
      <c r="E1000" s="197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drawing r:id="rId1"/>
</worksheet>
</file>