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RVA341-2-COSTEO" sheetId="4" r:id="rId7"/>
    <sheet state="visible" name="COBRO PAX" sheetId="5" r:id="rId8"/>
    <sheet state="visible" name="RVA341-1-COSTEO" sheetId="6" r:id="rId9"/>
    <sheet state="visible" name="PAGOS CLINICA" sheetId="7" r:id="rId10"/>
    <sheet state="visible" name="COTIZACIÓN CLÍNICA CES" sheetId="8" r:id="rId11"/>
    <sheet state="visible" name="PAGOS DEL PAX" sheetId="9" r:id="rId12"/>
    <sheet state="visible" name="VUELO+SIM CARD" sheetId="10" r:id="rId13"/>
    <sheet state="visible" name="CONFIRMACION" sheetId="11" r:id="rId14"/>
    <sheet state="visible" name="HOTEL" sheetId="12" r:id="rId15"/>
  </sheets>
  <definedNames/>
  <calcPr/>
  <extLst>
    <ext uri="GoogleSheetsCustomDataVersion2">
      <go:sheetsCustomData xmlns:go="http://customooxmlschemas.google.com/" r:id="rId16" roundtripDataChecksum="tQLrXD91JvoRmGUK9rTNzobgLlUKDFFWYkEuAZBmUCY="/>
    </ext>
  </extLst>
</workbook>
</file>

<file path=xl/sharedStrings.xml><?xml version="1.0" encoding="utf-8"?>
<sst xmlns="http://schemas.openxmlformats.org/spreadsheetml/2006/main" count="548" uniqueCount="346">
  <si>
    <t>EDUARD</t>
  </si>
  <si>
    <t>LIBRO DIARIO CONTABLE</t>
  </si>
  <si>
    <t>Los pasajeros hablan inglés</t>
  </si>
  <si>
    <t>ok</t>
  </si>
  <si>
    <t>CONFIRMACIÓN</t>
  </si>
  <si>
    <t>LABORATORIOS CLÍNICOS</t>
  </si>
  <si>
    <t>DIRECCIÓN</t>
  </si>
  <si>
    <t>ARCHIVO DIGITAL</t>
  </si>
  <si>
    <t>SEDE</t>
  </si>
  <si>
    <t>IMÁGENES DIAGNÓSTICAS</t>
  </si>
  <si>
    <t>PROVEEDOR</t>
  </si>
  <si>
    <t>PASAJERO</t>
  </si>
  <si>
    <t>ESPECIALISTAS</t>
  </si>
  <si>
    <t>HORA</t>
  </si>
  <si>
    <t>FECHAS: 12 al 26 de Agosto - 2026   /    15 DÍAS</t>
  </si>
  <si>
    <t>Hemograma Iv Metodo</t>
  </si>
  <si>
    <t>Electrocardiograma</t>
  </si>
  <si>
    <t>ESTADO DE CUENTA</t>
  </si>
  <si>
    <t>HC Urologia</t>
  </si>
  <si>
    <t>Tiempo De Protrombina (Pt)</t>
  </si>
  <si>
    <t>Tiempo De Tromboplastina Parcial Activado (Ptta)</t>
  </si>
  <si>
    <t>PAGOS</t>
  </si>
  <si>
    <t>Creatinina En Suero</t>
  </si>
  <si>
    <t>Glucosa En Suero</t>
  </si>
  <si>
    <t>Gram de Orina</t>
  </si>
  <si>
    <t>DIA/HORA</t>
  </si>
  <si>
    <t>ACTIVIDAD</t>
  </si>
  <si>
    <t>ACP horas</t>
  </si>
  <si>
    <t xml:space="preserve">Traslados MEDIANO Laureles - Poblado </t>
  </si>
  <si>
    <t>LARGOS</t>
  </si>
  <si>
    <t>ARCHIVO DE DOCUMENTOS MÉDICOS</t>
  </si>
  <si>
    <t>PAGOS-FACTURA</t>
  </si>
  <si>
    <t>RESERVAS  Y CONFIRMACION</t>
  </si>
  <si>
    <t>SERVICIOS</t>
  </si>
  <si>
    <t>CANTIDAD</t>
  </si>
  <si>
    <t>PRECIO UNITARIO EN pesos</t>
  </si>
  <si>
    <t>PASAJERO 1  PRECIO EN PESOS</t>
  </si>
  <si>
    <t>MIÉRCOLES 12 DE AGOSTO -  Pre - cirugía</t>
  </si>
  <si>
    <t>PAGOS EN PESOS</t>
  </si>
  <si>
    <t>RETENCIÓN EN LA FUENTE</t>
  </si>
  <si>
    <t>PAGO TOTAL</t>
  </si>
  <si>
    <t>PROVEEDOR - NOMBRE COMERCIAL</t>
  </si>
  <si>
    <t>Fecha del pago</t>
  </si>
  <si>
    <t>Confirmado</t>
  </si>
  <si>
    <t>Valor del pago</t>
  </si>
  <si>
    <t>Forma de pago de donde salió el dinero</t>
  </si>
  <si>
    <t>Tipo de movimiento</t>
  </si>
  <si>
    <t>Comentarios</t>
  </si>
  <si>
    <t>Tener autorización de su médico y recomendaciones de viaje , tener la medias especiales - traer documentos médicos originales</t>
  </si>
  <si>
    <t>Pendiente</t>
  </si>
  <si>
    <t>Pagado</t>
  </si>
  <si>
    <t>Consulta con especialista en OFTALMOLOGIA</t>
  </si>
  <si>
    <t>Clinica San Diego</t>
  </si>
  <si>
    <t>WINGO</t>
  </si>
  <si>
    <t>03:27 pm</t>
  </si>
  <si>
    <t>Vuelo Curazao - Medellín</t>
  </si>
  <si>
    <t>Migración</t>
  </si>
  <si>
    <t>Eduard - Linda</t>
  </si>
  <si>
    <t>Activación de QR para  e - sim virtual</t>
  </si>
  <si>
    <t>Nombre</t>
  </si>
  <si>
    <t>Linda</t>
  </si>
  <si>
    <t>CLINICA SAN DIEGO</t>
  </si>
  <si>
    <t>AEROTUREX</t>
  </si>
  <si>
    <t>05:00 pm</t>
  </si>
  <si>
    <t>Traslado aeropuerto - Hotel</t>
  </si>
  <si>
    <t>JURIDICA BANCOLOMBIA</t>
  </si>
  <si>
    <t>Eduard</t>
  </si>
  <si>
    <t>TRANSFERENCIA BANCARIA</t>
  </si>
  <si>
    <t>Marcelle</t>
  </si>
  <si>
    <t>Reserva 35543</t>
  </si>
  <si>
    <t>HABITACION 1004  Transversal 39 # 74 B-10, Segundo Parque de Laureles</t>
  </si>
  <si>
    <t>LAURELES</t>
  </si>
  <si>
    <t>Apellido</t>
  </si>
  <si>
    <t>INNTU</t>
  </si>
  <si>
    <t>Hogenboom</t>
  </si>
  <si>
    <t>Consulta con especialista en NEUMOLOGIA</t>
  </si>
  <si>
    <t>Cameron</t>
  </si>
  <si>
    <t>06:00 pm</t>
  </si>
  <si>
    <t>CES</t>
  </si>
  <si>
    <t>Alojamiento</t>
  </si>
  <si>
    <t>LIQUIDACIÓN DE SERVICIOS MEDICAL</t>
  </si>
  <si>
    <t>RVA341-1</t>
  </si>
  <si>
    <t>Género</t>
  </si>
  <si>
    <t>Masculino</t>
  </si>
  <si>
    <t>JUEVES 13 DE AGOSTO</t>
  </si>
  <si>
    <t>Apellido de Casado</t>
  </si>
  <si>
    <t>Pasaporte</t>
  </si>
  <si>
    <t>NMH627F62</t>
  </si>
  <si>
    <t>Género:  .</t>
  </si>
  <si>
    <t>Femenino</t>
  </si>
  <si>
    <t>Consulta con especialista en CIRUGIA VASCULAR</t>
  </si>
  <si>
    <r>
      <rPr>
        <rFont val="Lexend"/>
        <b/>
        <color theme="1"/>
        <sz val="11.0"/>
      </rPr>
      <t>RECOMENDACIONE:</t>
    </r>
    <r>
      <rPr>
        <rFont val="Lexend"/>
        <color theme="1"/>
        <sz val="11.0"/>
      </rPr>
      <t xml:space="preserve"> Mañana libre para aclimatarse a la altura de Medellín y reposo total en el hotel - Hidratación vigilada (NO excesiva por eGFR bajo)</t>
    </r>
  </si>
  <si>
    <t>Cardiovida</t>
  </si>
  <si>
    <t>CTZ341-2</t>
  </si>
  <si>
    <t>Fecha de nacimiento</t>
  </si>
  <si>
    <t>8 de Decembere 1945</t>
  </si>
  <si>
    <t>NS26R2BB2</t>
  </si>
  <si>
    <t>TOTAL en PESOS COLOMBIANOS</t>
  </si>
  <si>
    <t>Tiempo para Desayunar</t>
  </si>
  <si>
    <t>Edad</t>
  </si>
  <si>
    <t>24 de Diciembre 1949</t>
  </si>
  <si>
    <t xml:space="preserve">Para que entienda la moneda aproximadamente en dólares </t>
  </si>
  <si>
    <t>Andres</t>
  </si>
  <si>
    <t>11:00 am</t>
  </si>
  <si>
    <t>Estado civil</t>
  </si>
  <si>
    <t>Dólares</t>
  </si>
  <si>
    <t>Casado</t>
  </si>
  <si>
    <t>Traslado hotel - clínica</t>
  </si>
  <si>
    <t>SERVICIOS MEDICAL TRIP</t>
  </si>
  <si>
    <t>Dirección</t>
  </si>
  <si>
    <t>LA VISTA RESORT E1, Willemstad, Curazao</t>
  </si>
  <si>
    <t>Casada</t>
  </si>
  <si>
    <t xml:space="preserve">Carrera. 43A #6s-15 - en el piso 4 </t>
  </si>
  <si>
    <t>Sede Oviedo</t>
  </si>
  <si>
    <t>Dr Carlos Suarez</t>
  </si>
  <si>
    <t>Nacionalidad  y  domicilio</t>
  </si>
  <si>
    <t>Surinam - Curazao</t>
  </si>
  <si>
    <t>12:00 pm</t>
  </si>
  <si>
    <t>Consulta con especialista en Urología en INGLÉS</t>
  </si>
  <si>
    <t>Email:</t>
  </si>
  <si>
    <t>Eduardhogenboom@gmail.com</t>
  </si>
  <si>
    <t xml:space="preserve">Nacionalidad  y  domicilio:  </t>
  </si>
  <si>
    <t>Servicio Medical Trip Colombia - Acompañamiento presencial y Virtual en español x 8 horas</t>
  </si>
  <si>
    <t>Andrés</t>
  </si>
  <si>
    <t>01:30 pm</t>
  </si>
  <si>
    <t>Traslado clínica  - hotel</t>
  </si>
  <si>
    <t>Teléfono</t>
  </si>
  <si>
    <t>597 8915509</t>
  </si>
  <si>
    <t xml:space="preserve">Profesión </t>
  </si>
  <si>
    <t>Empleado</t>
  </si>
  <si>
    <t>RH</t>
  </si>
  <si>
    <t>A positvo</t>
  </si>
  <si>
    <t>VIERNES 14 DE AGOSTO</t>
  </si>
  <si>
    <t>Seguro</t>
  </si>
  <si>
    <t>Servicios Medical Trip Colombia Traslados Hotel-Clínica por trayectos cortos</t>
  </si>
  <si>
    <t>Ayuno 8 horas - NO Beber No comer</t>
  </si>
  <si>
    <t>Peso</t>
  </si>
  <si>
    <t>77kg</t>
  </si>
  <si>
    <t>Domicilio en el Hotel</t>
  </si>
  <si>
    <t>ECHAVARRIA</t>
  </si>
  <si>
    <t>5:30 am</t>
  </si>
  <si>
    <t>Laboratorios clínicos a domicilio</t>
  </si>
  <si>
    <t>170cm</t>
  </si>
  <si>
    <t>Dutch, english</t>
  </si>
  <si>
    <t>Altura</t>
  </si>
  <si>
    <t>TOTAL</t>
  </si>
  <si>
    <t>6:45 am</t>
  </si>
  <si>
    <t>Tiempo para dasayunar</t>
  </si>
  <si>
    <t>PESOS</t>
  </si>
  <si>
    <t>Alejandro</t>
  </si>
  <si>
    <t>SALUD</t>
  </si>
  <si>
    <t>Traslado hotel - Centro Medico</t>
  </si>
  <si>
    <t>Estado médico actual
Diagnóstico principal: próstata extremadamente agrandada (224 cc), con retención urinaria crónica e hidronefrosis.
Catéter: colocado el 12 de junio de 2026, aún en uso.
Síntomas: fatiga marcada, baja energía, infecciones urinarias recurrentes, vejiga muy inflamada.
Complicaciones: afectación renal (función reducida, eGFR 33), vejiga distendida, riesgo de daño progresivo.
Exámenes recientes:
Ecografía abdominal y tomografía: retención urinaria crónica e hidronefrosis.
ECG: ritmo sinusal normal.
Monitoreo de presión arterial: estable alrededor de 120/57/70.
Radiografía de tórax: sin líquido ni infección, impresión de enfisema.
Medicamentos actuales:
Tamsulosina 0.4 mg (desde 2010).
Dutasteride 0.5 mg (desde marzo 2026).
Ciprofloxacina 500 mg (corto plazo, julio 2026).
Otros datos: usa audífonos bilaterales, sin otros tratamientos crónicos reportados.</t>
  </si>
  <si>
    <t>Idioma</t>
  </si>
  <si>
    <t>Sin Cita -Preguntar por la Anfitriona Ana María Sanchez</t>
  </si>
  <si>
    <t xml:space="preserve">Calle 58 Nº 50C-2, Urgencias </t>
  </si>
  <si>
    <t>Sede Prado</t>
  </si>
  <si>
    <t xml:space="preserve">Eduard </t>
  </si>
  <si>
    <t>8:oo am</t>
  </si>
  <si>
    <t xml:space="preserve">Cita con Anestesiologo </t>
  </si>
  <si>
    <t xml:space="preserve">Centro Medico -Traslado hotel </t>
  </si>
  <si>
    <t>11: 00 am a 5:000 pm</t>
  </si>
  <si>
    <t>Apoyo en reunion con Mr Eduar</t>
  </si>
  <si>
    <t>SÁBADO 15 DE AGOSTO</t>
  </si>
  <si>
    <t>Casa Andrés - Clínica</t>
  </si>
  <si>
    <t xml:space="preserve">Preparación. Ayuno Total  estar 2 horas antes  </t>
  </si>
  <si>
    <t>7.30 am</t>
  </si>
  <si>
    <t xml:space="preserve"> Crr 50 C 58- 38  </t>
  </si>
  <si>
    <t xml:space="preserve"> </t>
  </si>
  <si>
    <t>10:00 am</t>
  </si>
  <si>
    <t>Cirugía HOLEP - Prostatectomia laser</t>
  </si>
  <si>
    <t>Hospitalizacion dia 1 - Habitacion 502</t>
  </si>
  <si>
    <t xml:space="preserve">Traslado Clinica - Carulla </t>
  </si>
  <si>
    <t>06:30 pm</t>
  </si>
  <si>
    <t>Traslado Carulla - hotel para el familiar</t>
  </si>
  <si>
    <t>DOMINGO 16 DE AGOSTO</t>
  </si>
  <si>
    <t>09:30 am</t>
  </si>
  <si>
    <t>Andres esta en la clínica para ver al Sr Eduard</t>
  </si>
  <si>
    <t>Clinica  - Hotel Inntu</t>
  </si>
  <si>
    <t>12:30 pm</t>
  </si>
  <si>
    <t>Hotel Inntu - Clínica</t>
  </si>
  <si>
    <t>Clinica -  Jumbo la 65</t>
  </si>
  <si>
    <t>Día de acompañamiento en la clínica para el Familiar</t>
  </si>
  <si>
    <t>Hospitalizacion dia 2 - Habitacion 502</t>
  </si>
  <si>
    <t>03:30 pm</t>
  </si>
  <si>
    <t>Jumbo la 65  - hotel para el familiar</t>
  </si>
  <si>
    <t>LUNES 17 DE AGOSTO - Alta médica esperada</t>
  </si>
  <si>
    <t>Familiar</t>
  </si>
  <si>
    <t>Tiempo para desayunar Familiar</t>
  </si>
  <si>
    <t>Traslado hotel - clínica para el familiar</t>
  </si>
  <si>
    <t>Clinica - Pasteur CC Aventura Compra Medicamentos</t>
  </si>
  <si>
    <t>Alta Hospitalaria</t>
  </si>
  <si>
    <t>03:00 pm</t>
  </si>
  <si>
    <t xml:space="preserve">Traslado Pasteur CCAventura - hotel </t>
  </si>
  <si>
    <t>MARTES 18 DE AGOSTO</t>
  </si>
  <si>
    <t>Parcicular</t>
  </si>
  <si>
    <t>Enfermero Jose</t>
  </si>
  <si>
    <t>7.30 pm</t>
  </si>
  <si>
    <t xml:space="preserve">Retiro de sonda Uretral </t>
  </si>
  <si>
    <t>MIÉRCOLES 19 DE AGOSTO</t>
  </si>
  <si>
    <t>JUEVES 20 DE AGOSTO</t>
  </si>
  <si>
    <t>VIERNES 21 DE AGOSTO</t>
  </si>
  <si>
    <t>SÁBADO 22 DE AGOSTO</t>
  </si>
  <si>
    <t>Tiempo para desayunar</t>
  </si>
  <si>
    <t>9:00 am</t>
  </si>
  <si>
    <t>Consutorio 620</t>
  </si>
  <si>
    <t>Dra. Cristina Chaverra</t>
  </si>
  <si>
    <t>10:30 am</t>
  </si>
  <si>
    <t>Cita valoracion Oftalmologia Ingles</t>
  </si>
  <si>
    <t xml:space="preserve">Traslado Centro Medico - hotel </t>
  </si>
  <si>
    <t>DOMINGO 23 DE AGOSTO</t>
  </si>
  <si>
    <t>LUNES 24 DE AGOSTO</t>
  </si>
  <si>
    <t>7:00 am</t>
  </si>
  <si>
    <t xml:space="preserve"> Crr 50 C 58- 38  Consulta Externa</t>
  </si>
  <si>
    <t>8:00 am</t>
  </si>
  <si>
    <t>Cita de Control PosQuirurgica</t>
  </si>
  <si>
    <t>Traslado Centro Medico - Hotel</t>
  </si>
  <si>
    <t>MARTES 25 DE AGOSTO</t>
  </si>
  <si>
    <t>Por Confirmar</t>
  </si>
  <si>
    <t xml:space="preserve">Ed. Q Officre Cll 2 #20 -50 Piso 5 consultorio 505 </t>
  </si>
  <si>
    <t>Dr Alejandro escobar</t>
  </si>
  <si>
    <t xml:space="preserve">Cita Cirujano Vascular </t>
  </si>
  <si>
    <t>Tiempo para Almozar</t>
  </si>
  <si>
    <t xml:space="preserve">Traslado centro medico - centro medico </t>
  </si>
  <si>
    <t>Carrera. 43A #6s-15 - Consulta Externa</t>
  </si>
  <si>
    <t>1:00 pm</t>
  </si>
  <si>
    <t>Cita de Neumólogia</t>
  </si>
  <si>
    <t>MIÉRCOLES 26 DE AGOSTO</t>
  </si>
  <si>
    <t>Tiempo para desayunar y hacer check out</t>
  </si>
  <si>
    <t>Aeroturex</t>
  </si>
  <si>
    <t>10:30 AM</t>
  </si>
  <si>
    <t>Traslado hotel - aeropuerto</t>
  </si>
  <si>
    <t>02:13 PM</t>
  </si>
  <si>
    <t>Vuelo Medellín - Curazao</t>
  </si>
  <si>
    <t>Evitar:</t>
  </si>
  <si>
    <t>Restaurantes ruidosos/largas esperas</t>
  </si>
  <si>
    <t>Escaleras o terrenos irregulares</t>
  </si>
  <si>
    <t>Exposición al calor de Medellín</t>
  </si>
  <si>
    <t>Transporte prolongado</t>
  </si>
  <si>
    <t>Implementación de apoyo recomendada:</t>
  </si>
  <si>
    <t>En el hotel:</t>
  </si>
  <si>
    <t>Habitación en piso bajo o con ascensor</t>
  </si>
  <si>
    <t>Baño privado/cómodo (importante tras HOLEP)</t>
  </si>
  <si>
    <t>Botella desinfectante a mano (para catéter si aún lo lleva)</t>
  </si>
  <si>
    <t>Termómetro digital + registro de síntomas</t>
  </si>
  <si>
    <t>Acompañamiento:</t>
  </si>
  <si>
    <t>Carolina (coordinadora) disponible para revisiones diarias</t>
  </si>
  <si>
    <t>Contacto directo con cirujano para consultas urgentes</t>
  </si>
  <si>
    <t>Teléfono de emergencia 24h (clínica CIMA u similar)</t>
  </si>
  <si>
    <t>Medicinas en hotel:</t>
  </si>
  <si>
    <t>Analgésicos prescritos</t>
  </si>
  <si>
    <t>Antiespasmódicos vesicales (si médico recomienda)</t>
  </si>
  <si>
    <t>Antibióticos si hay indicación</t>
  </si>
  <si>
    <t>Solución salina estéril (limpieza de catéter)</t>
  </si>
  <si>
    <t>Alimentación (muy importante):</t>
  </si>
  <si>
    <t>Primeras 24-48h post-op:</t>
  </si>
  <si>
    <t>Líquidos claros (agua, caldos sin grasa, jugo diluido)</t>
  </si>
  <si>
    <t>Nada sólido hasta que cirujano lo autorice</t>
  </si>
  <si>
    <t>Días 3-5 (si está en recuperación):</t>
  </si>
  <si>
    <t>Proteína suave: pollo hervido, pavo, pescado blanco, huevos</t>
  </si>
  <si>
    <t>Carbos digestibles: papa hervida, arroz blanco, arepa</t>
  </si>
  <si>
    <t>Verduras cocidas: zanahoria, calabacín (blandas)</t>
  </si>
  <si>
    <t>Lácteos: yogurt, queso fresco (no irritante)</t>
  </si>
  <si>
    <t>Especias, picante</t>
  </si>
  <si>
    <t>Café, alcohol, bebidas carbonatadas (irritan vejiga)</t>
  </si>
  <si>
    <t>Alimentos con mucha fibra (constipación → tensión abdominal)</t>
  </si>
  <si>
    <t>Cítricos en exceso (pueden irritar)</t>
  </si>
  <si>
    <t>Mi recomendación honesta:</t>
  </si>
  <si>
    <t>Idealmente: Que el paciente posponga el tour a 2-3 semanas después de la cirugía, cuando:</t>
  </si>
  <si>
    <t>El catéter haya sido retirado</t>
  </si>
  <si>
    <t>Haya recuperado resistencia</t>
  </si>
  <si>
    <t>Se haya estabilizado la función miccional</t>
  </si>
  <si>
    <t>Menor riesgo de infección urinaria</t>
  </si>
  <si>
    <t>Si es inflexible en fechas: Que sea honesto: esto NO será un "viaje turístico", será principalmente un viaje médico con descanso en hotel. Los tours son inviables.</t>
  </si>
  <si>
    <t xml:space="preserve">AQUI SE RELACIONA LOS PAGOS </t>
  </si>
  <si>
    <t>PRECIO UNITARIO EN DOLARES</t>
  </si>
  <si>
    <t>PASAJERO 1  PRECIO EN DOLARES</t>
  </si>
  <si>
    <t>App</t>
  </si>
  <si>
    <t>Pre compra</t>
  </si>
  <si>
    <t>Emitida</t>
  </si>
  <si>
    <t>Póliza de asistencia médica al viajero</t>
  </si>
  <si>
    <t>Colasistencia</t>
  </si>
  <si>
    <t>Póliza de asistencia médica al Acompañante</t>
  </si>
  <si>
    <t>Propina Enfermera</t>
  </si>
  <si>
    <t>Michele</t>
  </si>
  <si>
    <t>Enfermera Michely muñetones</t>
  </si>
  <si>
    <t>Cuenta Tio Jimmy</t>
  </si>
  <si>
    <t>Transferencia bancaria</t>
  </si>
  <si>
    <t>Facturado</t>
  </si>
  <si>
    <t>Domicilio -Toma de muestra de LABORATORIOS CLINICOS</t>
  </si>
  <si>
    <t>Echavarria</t>
  </si>
  <si>
    <t>Juridica Bancolombia</t>
  </si>
  <si>
    <t>Hemograma completo</t>
  </si>
  <si>
    <t xml:space="preserve">Se cruza con el saldo a favor </t>
  </si>
  <si>
    <t>Creatinina</t>
  </si>
  <si>
    <t>TP: Tiempo de protrombina</t>
  </si>
  <si>
    <t>TPT : Tiempo parcial de tromboplastina</t>
  </si>
  <si>
    <t>Glucosa</t>
  </si>
  <si>
    <t>Pago Directo PAX</t>
  </si>
  <si>
    <t xml:space="preserve">Gram de orina </t>
  </si>
  <si>
    <t>Electrocardiograma EKG - ECG</t>
  </si>
  <si>
    <t>??</t>
  </si>
  <si>
    <t>Consulta con Especialista Urologia</t>
  </si>
  <si>
    <t>Consulta Virtual Urologia</t>
  </si>
  <si>
    <t>Traslado Aeropuerto -Hotel por trayecto conductor habla ingles</t>
  </si>
  <si>
    <t>Servicios Medical Trip Colombia Traslados Hotel-Clínica por trayectos largos</t>
  </si>
  <si>
    <t>Caja menor ACP</t>
  </si>
  <si>
    <t>p</t>
  </si>
  <si>
    <t>CLINICA</t>
  </si>
  <si>
    <t>VALUE IN PESOS</t>
  </si>
  <si>
    <t>APPROXIMATE VALUE IN DOLLARS</t>
  </si>
  <si>
    <t>OBSERVATION</t>
  </si>
  <si>
    <t>DEPOSIT due to lack of policy coverage</t>
  </si>
  <si>
    <t>CLINICA CES</t>
  </si>
  <si>
    <t>If everything goes well, the money will be refunded.</t>
  </si>
  <si>
    <t>The deposit is to cover a complication, as the policy does not cover it due to age.</t>
  </si>
  <si>
    <t>Initially, they had asked for $20 million, but the clinic is satisfied with what has already been sent.</t>
  </si>
  <si>
    <t>SURGERY</t>
  </si>
  <si>
    <t>Presupuesto de la cirugía</t>
  </si>
  <si>
    <t>PAGOS CLÍNICA</t>
  </si>
  <si>
    <t>First deposit</t>
  </si>
  <si>
    <t>Second deposit</t>
  </si>
  <si>
    <t>pend</t>
  </si>
  <si>
    <t>The exact amount in Colombian pesos will be provided on the Tuesday the transfer arrives.</t>
  </si>
  <si>
    <t>Third deposito</t>
  </si>
  <si>
    <t>BALANCE DUE</t>
  </si>
  <si>
    <t>Miscellaneous services – Transportation – Medical appointments – Accompaniment</t>
  </si>
  <si>
    <t>MEDICAL TRIP COLOMBIA</t>
  </si>
  <si>
    <t>You can pay for them once the services are completed, so you have clarity regarding what you actually used 24 august -2026</t>
  </si>
  <si>
    <t>CLÍNICA CES</t>
  </si>
  <si>
    <t>TARIFA COBRADA AL CLIENTE</t>
  </si>
  <si>
    <t>COMISIÓN 15% MEDICAL</t>
  </si>
  <si>
    <t>NETA</t>
  </si>
  <si>
    <t>REVISAR DIFERENCIA CON LA PRIMERA COTIZACION</t>
  </si>
  <si>
    <t>Prostatectomia laser</t>
  </si>
  <si>
    <t>FECHA</t>
  </si>
  <si>
    <t>BENEFICIARIO</t>
  </si>
  <si>
    <t>VALOR USD</t>
  </si>
  <si>
    <t>VALOR EN PESOS</t>
  </si>
  <si>
    <t>PAGO ELECTRO EN LA CES</t>
  </si>
  <si>
    <t>PAGO UROANALISIS GRAM</t>
  </si>
  <si>
    <t>SJKNIO</t>
  </si>
  <si>
    <t>CITA DE PRIMERA VEZ CON UROLOGIA</t>
  </si>
  <si>
    <t>CITA CIRUGIA</t>
  </si>
  <si>
    <t>CITA OFTALMOLOGIA</t>
  </si>
  <si>
    <t>CITA CIRUJANO VASCULAR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</si>
</sst>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$]#,##0.00"/>
    <numFmt numFmtId="165" formatCode="d/M/yyyy"/>
    <numFmt numFmtId="166" formatCode="[$cop]#,##0"/>
    <numFmt numFmtId="167" formatCode="d/MM/yyyy"/>
    <numFmt numFmtId="168" formatCode="d/m/yyyy"/>
    <numFmt numFmtId="169" formatCode="dd mmmm"/>
    <numFmt numFmtId="170" formatCode="&quot;$&quot;#,##0"/>
    <numFmt numFmtId="171" formatCode="[$ $]#,##0"/>
    <numFmt numFmtId="172" formatCode="dd-mm-yy"/>
    <numFmt numFmtId="173" formatCode="dd-mm-yyyy"/>
  </numFmts>
  <fonts count="23">
    <font>
      <sz val="10.0"/>
      <color rgb="FF000000"/>
      <name val="Arial"/>
      <scheme val="minor"/>
    </font>
    <font>
      <sz val="12.0"/>
      <color theme="1"/>
      <name val="Lexend"/>
    </font>
    <font>
      <sz val="11.0"/>
      <color theme="1"/>
      <name val="Lexend"/>
    </font>
    <font>
      <b/>
      <sz val="9.0"/>
      <color rgb="FFFFFFFF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b/>
      <sz val="11.0"/>
      <color rgb="FFFFFFFF"/>
      <name val="Lexend"/>
    </font>
    <font>
      <color theme="1"/>
      <name val="Arial"/>
      <scheme val="minor"/>
    </font>
    <font>
      <color theme="1"/>
      <name val="Lexend"/>
    </font>
    <font>
      <b/>
      <sz val="10.0"/>
      <color theme="1"/>
      <name val="Lexend"/>
    </font>
    <font/>
    <font>
      <sz val="10.0"/>
      <color theme="1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1.0"/>
      <color rgb="FF212529"/>
      <name val="Lexend"/>
    </font>
    <font>
      <sz val="13.0"/>
      <color theme="1"/>
      <name val="Lexend"/>
    </font>
    <font>
      <b/>
      <sz val="13.0"/>
      <color theme="1"/>
      <name val="Lexend"/>
    </font>
    <font>
      <sz val="11.0"/>
      <color rgb="FF000000"/>
      <name val="Lexend"/>
    </font>
    <font>
      <b/>
      <sz val="11.0"/>
      <color rgb="FF212529"/>
      <name val="Lexend"/>
    </font>
    <font>
      <sz val="12.0"/>
      <color theme="1"/>
      <name val="Arial"/>
      <scheme val="minor"/>
    </font>
    <font>
      <b/>
      <color theme="1"/>
      <name val="Lexend"/>
    </font>
    <font>
      <b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2" fontId="2" numFmtId="0" xfId="0" applyAlignment="1" applyFill="1" applyFont="1">
      <alignment horizontal="left" vertical="center"/>
    </xf>
    <xf borderId="0" fillId="3" fontId="3" numFmtId="0" xfId="0" applyAlignment="1" applyFill="1" applyFont="1">
      <alignment horizontal="center" readingOrder="0" shrinkToFit="0" vertical="bottom" wrapText="1"/>
    </xf>
    <xf borderId="0" fillId="4" fontId="1" numFmtId="0" xfId="0" applyAlignment="1" applyFill="1" applyFont="1">
      <alignment horizontal="center" vertical="center"/>
    </xf>
    <xf borderId="0" fillId="0" fontId="2" numFmtId="164" xfId="0" applyAlignment="1" applyFont="1" applyNumberFormat="1">
      <alignment horizontal="center" shrinkToFit="0" vertical="center" wrapText="1"/>
    </xf>
    <xf borderId="0" fillId="4" fontId="4" numFmtId="0" xfId="0" applyAlignment="1" applyFill="1" applyFont="1">
      <alignment vertical="bottom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shrinkToFit="0" vertical="center" wrapText="1"/>
    </xf>
    <xf borderId="1" fillId="5" fontId="6" numFmtId="0" xfId="0" applyAlignment="1" applyBorder="1" applyFill="1" applyFont="1">
      <alignment horizontal="center" readingOrder="0" shrinkToFit="0" vertical="bottom" wrapText="1"/>
    </xf>
    <xf borderId="2" fillId="6" fontId="7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shrinkToFit="0" vertical="bottom" wrapText="1"/>
    </xf>
    <xf borderId="0" fillId="0" fontId="8" numFmtId="0" xfId="0" applyAlignment="1" applyFont="1">
      <alignment horizontal="center" readingOrder="0"/>
    </xf>
    <xf borderId="2" fillId="6" fontId="7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readingOrder="0"/>
    </xf>
    <xf borderId="2" fillId="6" fontId="2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left" shrinkToFit="0" vertical="center" wrapText="0"/>
    </xf>
    <xf borderId="2" fillId="4" fontId="2" numFmtId="0" xfId="0" applyAlignment="1" applyBorder="1" applyFill="1" applyFont="1">
      <alignment horizontal="center" vertical="center"/>
    </xf>
    <xf borderId="3" fillId="6" fontId="7" numFmtId="166" xfId="0" applyAlignment="1" applyBorder="1" applyFill="1" applyFont="1" applyNumberForma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4" fillId="0" fontId="11" numFmtId="0" xfId="0" applyBorder="1" applyFont="1"/>
    <xf borderId="1" fillId="5" fontId="12" numFmtId="0" xfId="0" applyAlignment="1" applyBorder="1" applyFill="1" applyFont="1">
      <alignment horizontal="center" vertical="center"/>
    </xf>
    <xf borderId="5" fillId="0" fontId="11" numFmtId="0" xfId="0" applyBorder="1" applyFont="1"/>
    <xf borderId="6" fillId="6" fontId="2" numFmtId="167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center" vertical="center"/>
    </xf>
    <xf borderId="6" fillId="6" fontId="2" numFmtId="165" xfId="0" applyAlignment="1" applyBorder="1" applyFill="1" applyFont="1" applyNumberFormat="1">
      <alignment horizontal="center" shrinkToFit="0" vertical="center" wrapText="1"/>
    </xf>
    <xf borderId="1" fillId="5" fontId="13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ill="1" applyFont="1">
      <alignment horizontal="center" shrinkToFit="0" vertical="center" wrapText="1"/>
    </xf>
    <xf borderId="6" fillId="6" fontId="7" numFmtId="0" xfId="0" applyAlignment="1" applyBorder="1" applyFill="1" applyFont="1">
      <alignment horizontal="center" shrinkToFit="0" vertical="center" wrapText="1"/>
    </xf>
    <xf borderId="1" fillId="5" fontId="6" numFmtId="168" xfId="0" applyAlignment="1" applyBorder="1" applyFill="1" applyFont="1" applyNumberFormat="1">
      <alignment horizontal="center" vertical="center"/>
    </xf>
    <xf borderId="6" fillId="6" fontId="7" numFmtId="0" xfId="0" applyAlignment="1" applyBorder="1" applyFill="1" applyFont="1">
      <alignment horizontal="left" shrinkToFit="0" vertical="center" wrapText="1"/>
    </xf>
    <xf borderId="1" fillId="5" fontId="6" numFmtId="0" xfId="0" applyAlignment="1" applyBorder="1" applyFill="1" applyFont="1">
      <alignment horizontal="center" vertical="center"/>
    </xf>
    <xf borderId="6" fillId="6" fontId="7" numFmtId="0" xfId="0" applyAlignment="1" applyBorder="1" applyFill="1" applyFont="1">
      <alignment horizontal="center" readingOrder="0" shrinkToFit="0" vertical="center" wrapText="1"/>
    </xf>
    <xf borderId="1" fillId="5" fontId="14" numFmtId="0" xfId="0" applyAlignment="1" applyBorder="1" applyFill="1" applyFont="1">
      <alignment horizontal="center" vertical="center"/>
    </xf>
    <xf borderId="0" fillId="0" fontId="2" numFmtId="166" xfId="0" applyAlignment="1" applyFont="1" applyNumberFormat="1">
      <alignment horizontal="center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6" fillId="6" fontId="7" numFmtId="166" xfId="0" applyAlignment="1" applyBorder="1" applyFill="1" applyFont="1" applyNumberFormat="1">
      <alignment horizontal="center" shrinkToFit="0" vertical="center" wrapText="1"/>
    </xf>
    <xf borderId="1" fillId="5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6" fillId="7" fontId="7" numFmtId="166" xfId="0" applyAlignment="1" applyBorder="1" applyFill="1" applyFont="1" applyNumberFormat="1">
      <alignment horizontal="center" shrinkToFit="0" vertical="center" wrapText="1"/>
    </xf>
    <xf borderId="6" fillId="7" fontId="7" numFmtId="167" xfId="0" applyAlignment="1" applyBorder="1" applyFill="1" applyFont="1" applyNumberFormat="1">
      <alignment horizontal="center" shrinkToFit="0" vertical="center" wrapText="1"/>
    </xf>
    <xf borderId="1" fillId="8" fontId="6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0" fontId="1" numFmtId="169" xfId="0" applyAlignment="1" applyBorder="1" applyFont="1" applyNumberFormat="1">
      <alignment horizontal="center" vertical="center"/>
    </xf>
    <xf borderId="6" fillId="9" fontId="2" numFmtId="0" xfId="0" applyAlignment="1" applyBorder="1" applyFill="1" applyFont="1">
      <alignment horizontal="center" readingOrder="0" shrinkToFit="0" vertical="center" wrapText="1"/>
    </xf>
    <xf borderId="6" fillId="10" fontId="2" numFmtId="0" xfId="0" applyAlignment="1" applyBorder="1" applyFill="1" applyFont="1">
      <alignment horizontal="center" readingOrder="0" shrinkToFit="0" vertical="center" wrapText="1"/>
    </xf>
    <xf borderId="1" fillId="4" fontId="1" numFmtId="169" xfId="0" applyAlignment="1" applyBorder="1" applyFill="1" applyFont="1" applyNumberFormat="1">
      <alignment horizontal="center" vertical="center"/>
    </xf>
    <xf borderId="6" fillId="11" fontId="2" numFmtId="0" xfId="0" applyAlignment="1" applyBorder="1" applyFill="1" applyFont="1">
      <alignment horizontal="center" readingOrder="0" shrinkToFit="0" vertical="center" wrapText="1"/>
    </xf>
    <xf borderId="6" fillId="0" fontId="15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6" fillId="0" fontId="15" numFmtId="170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 vertical="center"/>
    </xf>
    <xf borderId="1" fillId="4" fontId="6" numFmtId="0" xfId="0" applyAlignment="1" applyBorder="1" applyFill="1" applyFont="1">
      <alignment horizontal="center" readingOrder="0" vertical="center"/>
    </xf>
    <xf borderId="6" fillId="12" fontId="2" numFmtId="171" xfId="0" applyAlignment="1" applyBorder="1" applyFill="1" applyFont="1" applyNumberFormat="1">
      <alignment horizontal="center" shrinkToFit="0" vertical="center" wrapText="1"/>
    </xf>
    <xf borderId="6" fillId="12" fontId="2" numFmtId="171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9" numFmtId="0" xfId="0" applyAlignment="1" applyFont="1">
      <alignment horizontal="center" vertical="center"/>
    </xf>
    <xf borderId="6" fillId="0" fontId="2" numFmtId="172" xfId="0" applyAlignment="1" applyBorder="1" applyFont="1" applyNumberFormat="1">
      <alignment horizontal="center" readingOrder="0" shrinkToFit="0" vertical="center" wrapText="1"/>
    </xf>
    <xf borderId="1" fillId="13" fontId="2" numFmtId="0" xfId="0" applyAlignment="1" applyBorder="1" applyFill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6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1" fillId="14" fontId="2" numFmtId="0" xfId="0" applyAlignment="1" applyBorder="1" applyFill="1" applyFont="1">
      <alignment horizontal="left" readingOrder="0" vertical="center"/>
    </xf>
    <xf borderId="0" fillId="5" fontId="17" numFmtId="0" xfId="0" applyAlignment="1" applyFill="1" applyFont="1">
      <alignment horizontal="left" readingOrder="0" vertical="center"/>
    </xf>
    <xf borderId="0" fillId="5" fontId="17" numFmtId="0" xfId="0" applyAlignment="1" applyFill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16" numFmtId="170" xfId="0" applyAlignment="1" applyFont="1" applyNumberFormat="1">
      <alignment horizontal="center" vertic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2" numFmtId="165" xfId="0" applyAlignment="1" applyFont="1" applyNumberFormat="1">
      <alignment horizontal="left" vertical="center"/>
    </xf>
    <xf borderId="0" fillId="15" fontId="17" numFmtId="0" xfId="0" applyAlignment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0" fillId="15" fontId="17" numFmtId="170" xfId="0" applyAlignment="1" applyFill="1" applyFont="1" applyNumberForma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6" fillId="16" fontId="2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 vertical="center"/>
    </xf>
    <xf borderId="0" fillId="15" fontId="13" numFmtId="170" xfId="0" applyAlignment="1" applyFill="1" applyFont="1" applyNumberFormat="1">
      <alignment horizontal="center" vertical="center"/>
    </xf>
    <xf borderId="3" fillId="16" fontId="18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ill="1" applyFont="1">
      <alignment horizontal="center" readingOrder="0" vertical="center"/>
    </xf>
    <xf borderId="6" fillId="16" fontId="18" numFmtId="0" xfId="0" applyAlignment="1" applyBorder="1" applyFill="1" applyFont="1">
      <alignment horizontal="center" readingOrder="0" shrinkToFit="0" vertical="center" wrapText="1"/>
    </xf>
    <xf borderId="0" fillId="16" fontId="2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left" readingOrder="0"/>
    </xf>
    <xf borderId="1" fillId="17" fontId="5" numFmtId="0" xfId="0" applyAlignment="1" applyBorder="1" applyFill="1" applyFont="1">
      <alignment horizontal="left" readingOrder="0" vertical="center"/>
    </xf>
    <xf borderId="0" fillId="4" fontId="2" numFmtId="0" xfId="0" applyAlignment="1" applyFill="1" applyFont="1">
      <alignment horizontal="left" readingOrder="0"/>
    </xf>
    <xf borderId="1" fillId="5" fontId="14" numFmtId="0" xfId="0" applyAlignment="1" applyBorder="1" applyFill="1" applyFont="1">
      <alignment horizontal="center" readingOrder="0" vertical="center"/>
    </xf>
    <xf borderId="0" fillId="9" fontId="2" numFmtId="0" xfId="0" applyAlignment="1" applyFill="1" applyFont="1">
      <alignment horizontal="left"/>
    </xf>
    <xf borderId="1" fillId="4" fontId="14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left" readingOrder="0" vertical="center"/>
    </xf>
    <xf borderId="6" fillId="0" fontId="8" numFmtId="0" xfId="0" applyBorder="1" applyFont="1"/>
    <xf borderId="1" fillId="17" fontId="2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15" fontId="2" numFmtId="0" xfId="0" applyAlignment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left" readingOrder="0" vertical="center"/>
    </xf>
    <xf borderId="0" fillId="15" fontId="2" numFmtId="170" xfId="0" applyAlignment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/>
    </xf>
    <xf borderId="7" fillId="8" fontId="14" numFmtId="0" xfId="0" applyAlignment="1" applyBorder="1" applyFill="1" applyFont="1">
      <alignment horizontal="center" readingOrder="0" shrinkToFit="0" vertical="center" wrapText="1"/>
    </xf>
    <xf borderId="7" fillId="0" fontId="12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vertical="center"/>
    </xf>
    <xf borderId="1" fillId="18" fontId="2" numFmtId="0" xfId="0" applyAlignment="1" applyBorder="1" applyFill="1" applyFont="1">
      <alignment horizontal="left" readingOrder="0" vertical="center"/>
    </xf>
    <xf borderId="8" fillId="0" fontId="11" numFmtId="0" xfId="0" applyBorder="1" applyFont="1"/>
    <xf borderId="1" fillId="4" fontId="6" numFmtId="0" xfId="0" applyAlignment="1" applyBorder="1" applyFill="1" applyFont="1">
      <alignment horizontal="center" vertical="center"/>
    </xf>
    <xf borderId="1" fillId="0" fontId="8" numFmtId="0" xfId="0" applyBorder="1" applyFont="1"/>
    <xf borderId="1" fillId="0" fontId="5" numFmtId="0" xfId="0" applyAlignment="1" applyBorder="1" applyFont="1">
      <alignment horizontal="left" readingOrder="0" shrinkToFit="0" vertical="center" wrapText="1"/>
    </xf>
    <xf borderId="7" fillId="8" fontId="6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ill="1" applyFont="1">
      <alignment vertical="center"/>
    </xf>
    <xf borderId="1" fillId="4" fontId="6" numFmtId="0" xfId="0" applyAlignment="1" applyBorder="1" applyFill="1" applyFont="1">
      <alignment vertical="center"/>
    </xf>
    <xf borderId="1" fillId="17" fontId="18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horizontal="center" readingOrder="0" vertical="center"/>
    </xf>
    <xf borderId="1" fillId="4" fontId="8" numFmtId="0" xfId="0" applyBorder="1" applyFill="1" applyFont="1"/>
    <xf borderId="1" fillId="0" fontId="6" numFmtId="0" xfId="0" applyAlignment="1" applyBorder="1" applyFont="1">
      <alignment vertical="center"/>
    </xf>
    <xf borderId="1" fillId="17" fontId="2" numFmtId="0" xfId="0" applyAlignment="1" applyBorder="1" applyFill="1" applyFont="1">
      <alignment horizontal="left" readingOrder="0" shrinkToFit="0" vertical="center" wrapText="1"/>
    </xf>
    <xf borderId="1" fillId="18" fontId="5" numFmtId="0" xfId="0" applyAlignment="1" applyBorder="1" applyFill="1" applyFont="1">
      <alignment horizontal="left" readingOrder="0" shrinkToFit="0" vertical="center" wrapText="1"/>
    </xf>
    <xf borderId="9" fillId="8" fontId="6" numFmtId="0" xfId="0" applyAlignment="1" applyBorder="1" applyFill="1" applyFont="1">
      <alignment horizontal="center" readingOrder="0" vertical="center"/>
    </xf>
    <xf borderId="9" fillId="4" fontId="6" numFmtId="0" xfId="0" applyAlignment="1" applyBorder="1" applyFill="1" applyFont="1">
      <alignment horizontal="center" vertical="center"/>
    </xf>
    <xf borderId="1" fillId="10" fontId="6" numFmtId="0" xfId="0" applyAlignment="1" applyBorder="1" applyFill="1" applyFont="1">
      <alignment horizontal="center" readingOrder="0" vertical="center"/>
    </xf>
    <xf borderId="9" fillId="4" fontId="6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3" numFmtId="0" xfId="0" applyAlignment="1" applyFont="1">
      <alignment vertical="center"/>
    </xf>
    <xf borderId="10" fillId="0" fontId="5" numFmtId="0" xfId="0" applyAlignment="1" applyBorder="1" applyFont="1">
      <alignment horizontal="center" shrinkToFit="0" vertical="center" wrapText="1"/>
    </xf>
    <xf borderId="0" fillId="6" fontId="7" numFmtId="166" xfId="0" applyAlignment="1" applyFill="1" applyFont="1" applyNumberFormat="1">
      <alignment horizontal="center" shrinkToFit="0" vertical="center" wrapText="1"/>
    </xf>
    <xf borderId="0" fillId="6" fontId="2" numFmtId="167" xfId="0" applyAlignment="1" applyFill="1" applyFont="1" applyNumberFormat="1">
      <alignment horizontal="center" shrinkToFit="0" vertical="center" wrapText="1"/>
    </xf>
    <xf borderId="0" fillId="6" fontId="2" numFmtId="165" xfId="0" applyAlignment="1" applyFill="1" applyFont="1" applyNumberFormat="1">
      <alignment horizontal="center" shrinkToFit="0" vertical="center" wrapText="1"/>
    </xf>
    <xf borderId="6" fillId="19" fontId="2" numFmtId="0" xfId="0" applyAlignment="1" applyBorder="1" applyFill="1" applyFont="1">
      <alignment horizontal="center" readingOrder="0" shrinkToFit="0" vertical="center" wrapText="1"/>
    </xf>
    <xf borderId="6" fillId="19" fontId="2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2" numFmtId="173" xfId="0" applyAlignment="1" applyBorder="1" applyFont="1" applyNumberFormat="1">
      <alignment horizontal="center" shrinkToFit="0" vertical="center" wrapText="1"/>
    </xf>
    <xf borderId="6" fillId="0" fontId="2" numFmtId="171" xfId="0" applyAlignment="1" applyBorder="1" applyFont="1" applyNumberFormat="1">
      <alignment horizontal="center" shrinkToFit="0" vertical="center" wrapText="1"/>
    </xf>
    <xf borderId="6" fillId="0" fontId="2" numFmtId="173" xfId="0" applyAlignment="1" applyBorder="1" applyFont="1" applyNumberFormat="1">
      <alignment horizontal="center" readingOrder="0" shrinkToFit="0" vertical="center" wrapText="1"/>
    </xf>
    <xf borderId="6" fillId="0" fontId="2" numFmtId="171" xfId="0" applyAlignment="1" applyBorder="1" applyFont="1" applyNumberFormat="1">
      <alignment horizontal="center" readingOrder="0" shrinkToFit="0" vertical="center" wrapText="1"/>
    </xf>
    <xf borderId="6" fillId="19" fontId="2" numFmtId="171" xfId="0" applyAlignment="1" applyBorder="1" applyFill="1" applyFont="1" applyNumberFormat="1">
      <alignment horizontal="center" shrinkToFit="0" vertical="center" wrapText="1"/>
    </xf>
    <xf borderId="6" fillId="0" fontId="9" numFmtId="0" xfId="0" applyBorder="1" applyFont="1"/>
    <xf borderId="6" fillId="19" fontId="2" numFmtId="171" xfId="0" applyAlignment="1" applyBorder="1" applyFill="1" applyFont="1" applyNumberFormat="1">
      <alignment horizontal="center" readingOrder="0" shrinkToFit="0" vertical="center" wrapText="1"/>
    </xf>
    <xf borderId="6" fillId="15" fontId="2" numFmtId="0" xfId="0" applyAlignment="1" applyBorder="1" applyFill="1" applyFont="1">
      <alignment horizontal="center" readingOrder="0" shrinkToFit="0" vertical="center" wrapText="1"/>
    </xf>
    <xf borderId="6" fillId="15" fontId="19" numFmtId="0" xfId="0" applyAlignment="1" applyBorder="1" applyFill="1" applyFont="1">
      <alignment horizontal="center" readingOrder="0" shrinkToFit="0" vertical="bottom" wrapText="1"/>
    </xf>
    <xf borderId="6" fillId="15" fontId="19" numFmtId="170" xfId="0" applyAlignment="1" applyBorder="1" applyFill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center" wrapText="1"/>
    </xf>
    <xf borderId="0" fillId="15" fontId="1" numFmtId="0" xfId="0" applyAlignment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15" fontId="13" numFmtId="0" xfId="0" applyAlignment="1" applyFill="1" applyFont="1">
      <alignment horizontal="center" readingOrder="0" shrinkToFit="0" vertical="center" wrapText="1"/>
    </xf>
    <xf borderId="0" fillId="0" fontId="20" numFmtId="0" xfId="0" applyFont="1"/>
    <xf borderId="0" fillId="0" fontId="1" numFmtId="170" xfId="0" applyAlignment="1" applyFont="1" applyNumberFormat="1">
      <alignment horizontal="center" readingOrder="0" shrinkToFit="0" vertical="center" wrapText="1"/>
    </xf>
    <xf borderId="0" fillId="0" fontId="1" numFmtId="170" xfId="0" applyAlignment="1" applyFont="1" applyNumberFormat="1">
      <alignment horizontal="center" shrinkToFit="0" vertical="center" wrapText="1"/>
    </xf>
    <xf borderId="0" fillId="12" fontId="1" numFmtId="0" xfId="0" applyAlignment="1" applyFill="1" applyFont="1">
      <alignment horizontal="center" readingOrder="0" shrinkToFit="0" vertical="center" wrapText="1"/>
    </xf>
    <xf borderId="0" fillId="12" fontId="13" numFmtId="170" xfId="0" applyAlignment="1" applyFill="1" applyFont="1" applyNumberFormat="1">
      <alignment horizontal="center" readingOrder="0" shrinkToFit="0" vertical="center" wrapText="1"/>
    </xf>
    <xf borderId="0" fillId="5" fontId="13" numFmtId="0" xfId="0" applyAlignment="1" applyFill="1" applyFont="1">
      <alignment horizontal="center" readingOrder="0" shrinkToFit="0" vertical="center" wrapText="1"/>
    </xf>
    <xf borderId="0" fillId="5" fontId="13" numFmtId="169" xfId="0" applyAlignment="1" applyFill="1" applyFont="1" applyNumberFormat="1">
      <alignment horizontal="center" readingOrder="0" shrinkToFit="0" vertical="center" wrapText="1"/>
    </xf>
    <xf borderId="0" fillId="5" fontId="13" numFmtId="170" xfId="0" applyAlignment="1" applyFill="1" applyFont="1" applyNumberFormat="1">
      <alignment horizontal="center" readingOrder="0" shrinkToFit="0" vertical="center" wrapText="1"/>
    </xf>
    <xf borderId="0" fillId="5" fontId="13" numFmtId="170" xfId="0" applyAlignment="1" applyFill="1" applyFont="1" applyNumberFormat="1">
      <alignment horizontal="center" shrinkToFit="0" vertical="center" wrapText="1"/>
    </xf>
    <xf borderId="0" fillId="0" fontId="1" numFmtId="169" xfId="0" applyAlignment="1" applyFont="1" applyNumberFormat="1">
      <alignment horizontal="center" readingOrder="0" shrinkToFit="0" vertical="center" wrapText="1"/>
    </xf>
    <xf borderId="0" fillId="9" fontId="1" numFmtId="170" xfId="0" applyAlignment="1" applyFill="1" applyFont="1" applyNumberFormat="1">
      <alignment horizontal="center" readingOrder="0" shrinkToFit="0" vertical="center" wrapText="1"/>
    </xf>
    <xf borderId="0" fillId="15" fontId="1" numFmtId="170" xfId="0" applyAlignment="1" applyFill="1" applyFont="1" applyNumberFormat="1">
      <alignment horizontal="center" readingOrder="0" shrinkToFit="0" vertical="center" wrapText="1"/>
    </xf>
    <xf borderId="0" fillId="12" fontId="1" numFmtId="170" xfId="0" applyAlignment="1" applyFill="1" applyFont="1" applyNumberFormat="1">
      <alignment horizontal="center" readingOrder="0" shrinkToFit="0" vertical="center" wrapText="1"/>
    </xf>
    <xf borderId="0" fillId="12" fontId="1" numFmtId="170" xfId="0" applyAlignment="1" applyFill="1" applyFont="1" applyNumberFormat="1">
      <alignment horizontal="center" shrinkToFit="0" vertical="center" wrapText="1"/>
    </xf>
    <xf borderId="0" fillId="10" fontId="1" numFmtId="0" xfId="0" applyAlignment="1" applyFill="1" applyFont="1">
      <alignment horizontal="center" readingOrder="0" shrinkToFit="0" vertical="center" wrapText="1"/>
    </xf>
    <xf borderId="0" fillId="0" fontId="9" numFmtId="170" xfId="0" applyFont="1" applyNumberFormat="1"/>
    <xf borderId="0" fillId="0" fontId="21" numFmtId="170" xfId="0" applyAlignment="1" applyFont="1" applyNumberFormat="1">
      <alignment readingOrder="0"/>
    </xf>
    <xf borderId="0" fillId="0" fontId="9" numFmtId="170" xfId="0" applyAlignment="1" applyFont="1" applyNumberFormat="1">
      <alignment readingOrder="0"/>
    </xf>
    <xf borderId="0" fillId="0" fontId="21" numFmtId="170" xfId="0" applyFont="1" applyNumberFormat="1"/>
    <xf borderId="0" fillId="9" fontId="9" numFmtId="170" xfId="0" applyAlignment="1" applyFill="1" applyFont="1" applyNumberFormat="1">
      <alignment readingOrder="0"/>
    </xf>
    <xf borderId="0" fillId="0" fontId="9" numFmtId="0" xfId="0" applyAlignment="1" applyFont="1">
      <alignment horizontal="center" readingOrder="0" vertical="center"/>
    </xf>
    <xf borderId="0" fillId="0" fontId="9" numFmtId="172" xfId="0" applyAlignment="1" applyFont="1" applyNumberFormat="1">
      <alignment horizontal="center" readingOrder="0" vertical="center"/>
    </xf>
    <xf borderId="0" fillId="0" fontId="9" numFmtId="170" xfId="0" applyAlignment="1" applyFont="1" applyNumberFormat="1">
      <alignment horizontal="center" readingOrder="0" vertical="center"/>
    </xf>
    <xf borderId="0" fillId="4" fontId="5" numFmtId="0" xfId="0" applyAlignment="1" applyFill="1" applyFont="1">
      <alignment horizontal="center" readingOrder="0" vertical="center"/>
    </xf>
    <xf borderId="0" fillId="20" fontId="9" numFmtId="0" xfId="0" applyFill="1" applyFont="1"/>
    <xf borderId="0" fillId="0" fontId="9" numFmtId="0" xfId="0" applyFont="1"/>
    <xf borderId="0" fillId="15" fontId="9" numFmtId="0" xfId="0" applyAlignment="1" applyFill="1" applyFont="1">
      <alignment readingOrder="0"/>
    </xf>
    <xf borderId="0" fillId="15" fontId="9" numFmtId="0" xfId="0" applyFill="1" applyFont="1"/>
    <xf borderId="0" fillId="4" fontId="9" numFmtId="0" xfId="0" applyFill="1" applyFont="1"/>
    <xf borderId="0" fillId="15" fontId="22" numFmtId="0" xfId="0" applyAlignment="1" applyFill="1" applyFont="1">
      <alignment horizontal="center" readingOrder="0"/>
    </xf>
    <xf borderId="0" fillId="20" fontId="8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91150" cy="3781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0</xdr:row>
      <xdr:rowOff>0</xdr:rowOff>
    </xdr:from>
    <xdr:ext cx="5324475" cy="36861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714375</xdr:colOff>
      <xdr:row>23</xdr:row>
      <xdr:rowOff>142875</xdr:rowOff>
    </xdr:from>
    <xdr:ext cx="4238625" cy="48577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172700" cy="79057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152400</xdr:colOff>
      <xdr:row>0</xdr:row>
      <xdr:rowOff>0</xdr:rowOff>
    </xdr:from>
    <xdr:ext cx="9715500" cy="76295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0</xdr:row>
      <xdr:rowOff>0</xdr:rowOff>
    </xdr:from>
    <xdr:ext cx="9267825" cy="34575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24</xdr:row>
      <xdr:rowOff>38100</xdr:rowOff>
    </xdr:from>
    <xdr:ext cx="3152775" cy="451485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676275</xdr:colOff>
      <xdr:row>23</xdr:row>
      <xdr:rowOff>19050</xdr:rowOff>
    </xdr:from>
    <xdr:ext cx="4867275" cy="224790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133350</xdr:rowOff>
    </xdr:from>
    <xdr:ext cx="6248400" cy="418147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9</xdr:row>
      <xdr:rowOff>133350</xdr:rowOff>
    </xdr:from>
    <xdr:ext cx="6267450" cy="4772025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38100</xdr:rowOff>
    </xdr:from>
    <xdr:ext cx="4286250" cy="419100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4</xdr:row>
      <xdr:rowOff>-104775</xdr:rowOff>
    </xdr:from>
    <xdr:ext cx="5486400" cy="3448050"/>
    <xdr:pic>
      <xdr:nvPicPr>
        <xdr:cNvPr id="0" name="image1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1</xdr:row>
      <xdr:rowOff>38100</xdr:rowOff>
    </xdr:from>
    <xdr:ext cx="5943600" cy="3695700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19050</xdr:rowOff>
    </xdr:from>
    <xdr:ext cx="5943600" cy="3695700"/>
    <xdr:pic>
      <xdr:nvPicPr>
        <xdr:cNvPr id="0" name="image1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1</xdr:row>
      <xdr:rowOff>104775</xdr:rowOff>
    </xdr:from>
    <xdr:ext cx="5448300" cy="4229100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</xdr:row>
      <xdr:rowOff>190500</xdr:rowOff>
    </xdr:from>
    <xdr:ext cx="6696075" cy="3790950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48.38"/>
    <col customWidth="1" min="3" max="3" width="3.5"/>
    <col customWidth="1" min="4" max="4" width="26.38"/>
    <col customWidth="1" min="5" max="5" width="28.5"/>
    <col customWidth="1" min="6" max="6" width="22.75"/>
    <col customWidth="1" min="7" max="7" width="46.0"/>
    <col customWidth="1" min="10" max="10" width="22.38"/>
  </cols>
  <sheetData>
    <row r="1">
      <c r="A1" s="3"/>
      <c r="B1" s="3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3"/>
      <c r="B2" s="3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3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/>
      <c r="B6" s="3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3"/>
      <c r="B7" s="3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/>
      <c r="B8" s="3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/>
      <c r="B10" s="3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/>
      <c r="B11" s="3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"/>
      <c r="B12" s="3"/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/>
      <c r="B13" s="3"/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/>
      <c r="B14" s="3"/>
      <c r="C14" s="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3"/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/>
      <c r="B16" s="3"/>
      <c r="C16" s="5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5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3"/>
      <c r="C18" s="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3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21.0" customHeight="1">
      <c r="A20" s="64"/>
      <c r="B20" s="64"/>
      <c r="C20" s="5"/>
      <c r="D20" s="64"/>
      <c r="E20" s="65"/>
      <c r="F20" s="6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C21" s="5"/>
      <c r="D21" s="64" t="s">
        <v>59</v>
      </c>
      <c r="E21" s="69" t="s">
        <v>60</v>
      </c>
      <c r="F21" s="6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64" t="s">
        <v>59</v>
      </c>
      <c r="B22" s="73" t="s">
        <v>66</v>
      </c>
      <c r="C22" s="5"/>
      <c r="D22" s="64" t="s">
        <v>59</v>
      </c>
      <c r="E22" s="69" t="s">
        <v>68</v>
      </c>
      <c r="F22" s="6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64" t="s">
        <v>72</v>
      </c>
      <c r="B23" s="73" t="s">
        <v>74</v>
      </c>
      <c r="C23" s="5"/>
      <c r="D23" s="64" t="s">
        <v>72</v>
      </c>
      <c r="E23" s="69" t="s">
        <v>76</v>
      </c>
      <c r="F23" s="6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73" t="s">
        <v>82</v>
      </c>
      <c r="B24" s="73" t="s">
        <v>83</v>
      </c>
      <c r="C24" s="5"/>
      <c r="D24" s="73" t="s">
        <v>85</v>
      </c>
      <c r="E24" s="73" t="s">
        <v>74</v>
      </c>
      <c r="F24" s="6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64" t="s">
        <v>86</v>
      </c>
      <c r="B25" s="83" t="s">
        <v>87</v>
      </c>
      <c r="C25" s="5"/>
      <c r="D25" s="64" t="s">
        <v>88</v>
      </c>
      <c r="E25" s="69" t="s">
        <v>89</v>
      </c>
      <c r="F25" s="6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64" t="s">
        <v>94</v>
      </c>
      <c r="B26" s="73" t="s">
        <v>95</v>
      </c>
      <c r="C26" s="5"/>
      <c r="D26" s="64" t="s">
        <v>86</v>
      </c>
      <c r="E26" s="69" t="s">
        <v>96</v>
      </c>
      <c r="F26" s="64"/>
      <c r="G26" s="8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64" t="s">
        <v>99</v>
      </c>
      <c r="B27" s="73">
        <v>80.0</v>
      </c>
      <c r="C27" s="5"/>
      <c r="D27" s="64" t="s">
        <v>94</v>
      </c>
      <c r="E27" s="69" t="s">
        <v>100</v>
      </c>
      <c r="F27" s="6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64" t="s">
        <v>104</v>
      </c>
      <c r="B28" s="73" t="s">
        <v>106</v>
      </c>
      <c r="C28" s="5"/>
      <c r="D28" s="64" t="s">
        <v>99</v>
      </c>
      <c r="E28" s="69">
        <v>76.0</v>
      </c>
      <c r="F28" s="6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64" t="s">
        <v>109</v>
      </c>
      <c r="B29" s="73" t="s">
        <v>110</v>
      </c>
      <c r="C29" s="5"/>
      <c r="D29" s="64" t="s">
        <v>104</v>
      </c>
      <c r="E29" s="69" t="s">
        <v>111</v>
      </c>
      <c r="F29" s="6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73" t="s">
        <v>115</v>
      </c>
      <c r="B30" s="98" t="s">
        <v>116</v>
      </c>
      <c r="C30" s="5"/>
      <c r="D30" s="64" t="s">
        <v>109</v>
      </c>
      <c r="E30" s="3"/>
      <c r="F30" s="6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64" t="s">
        <v>119</v>
      </c>
      <c r="B31" s="83" t="s">
        <v>120</v>
      </c>
      <c r="C31" s="5"/>
      <c r="D31" s="64" t="s">
        <v>121</v>
      </c>
      <c r="E31" s="3"/>
      <c r="F31" s="6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64" t="s">
        <v>126</v>
      </c>
      <c r="B32" s="100" t="s">
        <v>127</v>
      </c>
      <c r="C32" s="5"/>
      <c r="D32" s="64" t="s">
        <v>119</v>
      </c>
      <c r="E32" s="69"/>
      <c r="F32" s="6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64" t="s">
        <v>128</v>
      </c>
      <c r="B33" s="100" t="s">
        <v>129</v>
      </c>
      <c r="C33" s="5"/>
      <c r="D33" s="64" t="s">
        <v>126</v>
      </c>
      <c r="E33" s="3"/>
      <c r="F33" s="6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64" t="s">
        <v>130</v>
      </c>
      <c r="B34" s="73" t="s">
        <v>131</v>
      </c>
      <c r="C34" s="5"/>
      <c r="D34" s="64" t="s">
        <v>128</v>
      </c>
      <c r="E34" s="3"/>
      <c r="F34" s="6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64" t="s">
        <v>133</v>
      </c>
      <c r="B35" s="102"/>
      <c r="C35" s="5"/>
      <c r="D35" s="64" t="s">
        <v>130</v>
      </c>
      <c r="E35" s="3"/>
      <c r="F35" s="6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64" t="s">
        <v>136</v>
      </c>
      <c r="B36" s="20" t="s">
        <v>137</v>
      </c>
      <c r="C36" s="5"/>
      <c r="D36" s="64" t="s">
        <v>133</v>
      </c>
      <c r="E36" s="3"/>
      <c r="F36" s="6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64" t="s">
        <v>136</v>
      </c>
      <c r="B37" s="20" t="s">
        <v>142</v>
      </c>
      <c r="C37" s="5"/>
      <c r="D37" s="64" t="s">
        <v>136</v>
      </c>
      <c r="E37" s="3"/>
      <c r="F37" s="6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64" t="s">
        <v>136</v>
      </c>
      <c r="B38" s="20" t="s">
        <v>143</v>
      </c>
      <c r="C38" s="5"/>
      <c r="D38" s="64" t="s">
        <v>144</v>
      </c>
      <c r="E38" s="3"/>
      <c r="F38" s="6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69" t="s">
        <v>150</v>
      </c>
      <c r="B39" s="111" t="s">
        <v>152</v>
      </c>
      <c r="C39" s="5"/>
      <c r="D39" s="64" t="s">
        <v>153</v>
      </c>
      <c r="E39" s="3"/>
      <c r="F39" s="11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5"/>
      <c r="D40" s="64"/>
      <c r="E40" s="3"/>
      <c r="F40" s="6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5"/>
      <c r="D41" s="3"/>
      <c r="E41" s="112"/>
      <c r="F41" s="6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5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5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5"/>
      <c r="D46" s="3"/>
      <c r="E46" s="3"/>
      <c r="F46" s="3"/>
      <c r="G46" s="3"/>
      <c r="H46" s="3"/>
      <c r="I46" s="3"/>
      <c r="J46" s="3"/>
      <c r="K46" s="3"/>
      <c r="L46" s="3" t="s">
        <v>168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5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5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5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3"/>
      <c r="B1001" s="3"/>
      <c r="C1001" s="5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A1002" s="3"/>
      <c r="B1002" s="3"/>
      <c r="C1002" s="5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>
      <c r="A1003" s="3"/>
      <c r="B1003" s="3"/>
      <c r="C1003" s="5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1.5"/>
    <col customWidth="1" min="4" max="4" width="17.13"/>
  </cols>
  <sheetData>
    <row r="2">
      <c r="A2" s="6" t="s">
        <v>0</v>
      </c>
      <c r="B2" s="9"/>
      <c r="C2" s="9"/>
      <c r="D2" s="9"/>
      <c r="E2" s="11"/>
      <c r="F2" s="11"/>
    </row>
    <row r="3">
      <c r="A3" s="15" t="s">
        <v>3</v>
      </c>
      <c r="B3" s="17" t="s">
        <v>5</v>
      </c>
      <c r="C3" s="17" t="s">
        <v>7</v>
      </c>
      <c r="D3" s="17" t="s">
        <v>9</v>
      </c>
      <c r="E3" s="17" t="s">
        <v>7</v>
      </c>
      <c r="F3" s="17" t="s">
        <v>12</v>
      </c>
    </row>
    <row r="4">
      <c r="A4" s="18" t="s">
        <v>3</v>
      </c>
      <c r="B4" s="20" t="s">
        <v>15</v>
      </c>
      <c r="C4" s="18" t="s">
        <v>3</v>
      </c>
      <c r="D4" s="20" t="s">
        <v>16</v>
      </c>
      <c r="E4" s="18" t="s">
        <v>3</v>
      </c>
      <c r="F4" s="20" t="s">
        <v>18</v>
      </c>
    </row>
    <row r="5">
      <c r="A5" s="18" t="s">
        <v>3</v>
      </c>
      <c r="B5" s="20" t="s">
        <v>19</v>
      </c>
    </row>
    <row r="6">
      <c r="A6" s="18" t="s">
        <v>3</v>
      </c>
      <c r="B6" s="20" t="s">
        <v>20</v>
      </c>
    </row>
    <row r="7">
      <c r="A7" s="18" t="s">
        <v>3</v>
      </c>
      <c r="B7" s="20" t="s">
        <v>22</v>
      </c>
    </row>
    <row r="8">
      <c r="A8" s="18" t="s">
        <v>3</v>
      </c>
      <c r="B8" s="20" t="s">
        <v>23</v>
      </c>
    </row>
    <row r="9">
      <c r="A9" s="18" t="s">
        <v>3</v>
      </c>
      <c r="B9" s="20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29.0"/>
    <col customWidth="1" min="3" max="3" width="26.0"/>
    <col customWidth="1" min="4" max="4" width="18.13"/>
    <col customWidth="1" min="5" max="5" width="19.25"/>
    <col customWidth="1" min="6" max="6" width="13.63"/>
    <col customWidth="1" min="7" max="7" width="18.0"/>
    <col customWidth="1" min="8" max="8" width="63.13"/>
    <col customWidth="1" min="12" max="12" width="0.38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7"/>
      <c r="M1" s="1"/>
      <c r="N1" s="1"/>
      <c r="O1" s="1"/>
    </row>
    <row r="2" ht="19.5" customHeight="1">
      <c r="A2" s="1"/>
      <c r="B2" s="1"/>
      <c r="C2" s="1"/>
      <c r="D2" s="1"/>
      <c r="E2" s="1"/>
      <c r="F2" s="1"/>
      <c r="G2" s="1"/>
      <c r="H2" s="12" t="s">
        <v>2</v>
      </c>
      <c r="I2" s="1"/>
      <c r="J2" s="1"/>
      <c r="K2" s="1"/>
      <c r="L2" s="7"/>
      <c r="M2" s="1"/>
      <c r="N2" s="1"/>
      <c r="O2" s="1"/>
    </row>
    <row r="3">
      <c r="A3" s="13"/>
      <c r="B3" s="16" t="s">
        <v>4</v>
      </c>
      <c r="C3" s="16" t="s">
        <v>6</v>
      </c>
      <c r="D3" s="16" t="s">
        <v>8</v>
      </c>
      <c r="E3" s="16" t="s">
        <v>10</v>
      </c>
      <c r="F3" s="16" t="s">
        <v>11</v>
      </c>
      <c r="G3" s="16" t="s">
        <v>13</v>
      </c>
      <c r="H3" s="19" t="s">
        <v>14</v>
      </c>
      <c r="I3" s="21"/>
      <c r="J3" s="21"/>
      <c r="K3" s="21"/>
      <c r="L3" s="23"/>
      <c r="M3" s="21"/>
      <c r="N3" s="21"/>
      <c r="O3" s="21"/>
    </row>
    <row r="4" ht="59.25" customHeight="1">
      <c r="A4" s="1"/>
      <c r="B4" s="25"/>
      <c r="C4" s="27"/>
      <c r="D4" s="27"/>
      <c r="E4" s="27"/>
      <c r="F4" s="27"/>
      <c r="G4" s="30" t="s">
        <v>25</v>
      </c>
      <c r="H4" s="32" t="s">
        <v>26</v>
      </c>
      <c r="I4" s="33" t="s">
        <v>27</v>
      </c>
      <c r="J4" s="34" t="s">
        <v>28</v>
      </c>
      <c r="K4" s="34" t="s">
        <v>29</v>
      </c>
      <c r="L4" s="35"/>
      <c r="M4" s="33" t="s">
        <v>27</v>
      </c>
      <c r="N4" s="34" t="s">
        <v>28</v>
      </c>
      <c r="O4" s="34"/>
    </row>
    <row r="5" ht="19.5" customHeight="1">
      <c r="A5" s="1"/>
      <c r="B5" s="37"/>
      <c r="C5" s="39"/>
      <c r="D5" s="37"/>
      <c r="E5" s="37"/>
      <c r="F5" s="39"/>
      <c r="G5" s="41">
        <v>1.0</v>
      </c>
      <c r="H5" s="43" t="s">
        <v>37</v>
      </c>
      <c r="I5" s="45"/>
      <c r="J5" s="45"/>
      <c r="K5" s="45"/>
      <c r="L5" s="46"/>
      <c r="M5" s="45"/>
      <c r="N5" s="45"/>
      <c r="O5" s="45"/>
    </row>
    <row r="6">
      <c r="A6" s="1"/>
      <c r="B6" s="49" t="s">
        <v>43</v>
      </c>
      <c r="C6" s="50"/>
      <c r="D6" s="50"/>
      <c r="E6" s="50"/>
      <c r="F6" s="50"/>
      <c r="G6" s="51"/>
      <c r="H6" s="52" t="s">
        <v>48</v>
      </c>
      <c r="I6" s="53"/>
      <c r="J6" s="53"/>
      <c r="K6" s="53"/>
      <c r="L6" s="56"/>
      <c r="M6" s="53"/>
      <c r="N6" s="53"/>
      <c r="O6" s="53"/>
    </row>
    <row r="7">
      <c r="A7" s="1"/>
      <c r="B7" s="59"/>
      <c r="C7" s="50"/>
      <c r="D7" s="50"/>
      <c r="E7" s="51" t="s">
        <v>53</v>
      </c>
      <c r="F7" s="50"/>
      <c r="G7" s="51" t="s">
        <v>54</v>
      </c>
      <c r="H7" s="63" t="s">
        <v>55</v>
      </c>
      <c r="I7" s="53"/>
      <c r="J7" s="53"/>
      <c r="K7" s="53"/>
      <c r="L7" s="56"/>
      <c r="M7" s="53"/>
      <c r="N7" s="53"/>
      <c r="O7" s="53"/>
    </row>
    <row r="8" ht="19.5" customHeight="1">
      <c r="A8" s="1"/>
      <c r="B8" s="50"/>
      <c r="C8" s="50"/>
      <c r="D8" s="50"/>
      <c r="E8" s="50"/>
      <c r="F8" s="50"/>
      <c r="G8" s="50"/>
      <c r="H8" s="63" t="s">
        <v>56</v>
      </c>
      <c r="I8" s="53"/>
      <c r="J8" s="53"/>
      <c r="K8" s="53"/>
      <c r="L8" s="56"/>
      <c r="M8" s="53"/>
      <c r="N8" s="53"/>
      <c r="O8" s="53"/>
    </row>
    <row r="9" ht="19.5" customHeight="1">
      <c r="A9" s="1"/>
      <c r="B9" s="66"/>
      <c r="C9" s="50"/>
      <c r="D9" s="50"/>
      <c r="E9" s="50"/>
      <c r="F9" s="51" t="s">
        <v>57</v>
      </c>
      <c r="G9" s="50"/>
      <c r="H9" s="63" t="s">
        <v>58</v>
      </c>
      <c r="I9" s="53"/>
      <c r="J9" s="53"/>
      <c r="K9" s="53"/>
      <c r="L9" s="56"/>
      <c r="M9" s="53"/>
      <c r="N9" s="53"/>
      <c r="O9" s="53"/>
    </row>
    <row r="10" ht="19.5" customHeight="1">
      <c r="A10" s="1"/>
      <c r="B10" s="49" t="s">
        <v>43</v>
      </c>
      <c r="C10" s="50"/>
      <c r="D10" s="50"/>
      <c r="E10" s="51" t="s">
        <v>62</v>
      </c>
      <c r="F10" s="50"/>
      <c r="G10" s="51" t="s">
        <v>63</v>
      </c>
      <c r="H10" s="72" t="s">
        <v>64</v>
      </c>
      <c r="I10" s="53"/>
      <c r="J10" s="53"/>
      <c r="K10" s="75"/>
      <c r="L10" s="56"/>
      <c r="M10" s="53"/>
      <c r="N10" s="53"/>
      <c r="O10" s="75"/>
    </row>
    <row r="11" ht="42.75" customHeight="1">
      <c r="A11" s="1"/>
      <c r="B11" s="49" t="s">
        <v>69</v>
      </c>
      <c r="C11" s="76" t="s">
        <v>70</v>
      </c>
      <c r="D11" s="51" t="s">
        <v>71</v>
      </c>
      <c r="E11" s="51" t="s">
        <v>73</v>
      </c>
      <c r="F11" s="50"/>
      <c r="G11" s="51" t="s">
        <v>77</v>
      </c>
      <c r="H11" s="78" t="s">
        <v>79</v>
      </c>
      <c r="I11" s="53"/>
      <c r="J11" s="53"/>
      <c r="K11" s="53"/>
      <c r="L11" s="56"/>
      <c r="M11" s="53"/>
      <c r="N11" s="53"/>
      <c r="O11" s="53"/>
    </row>
    <row r="12" ht="19.5" customHeight="1">
      <c r="A12" s="1"/>
      <c r="B12" s="39"/>
      <c r="C12" s="39"/>
      <c r="D12" s="39"/>
      <c r="E12" s="39"/>
      <c r="F12" s="39"/>
      <c r="G12" s="41">
        <v>2.0</v>
      </c>
      <c r="H12" s="43" t="s">
        <v>84</v>
      </c>
      <c r="I12" s="45"/>
      <c r="J12" s="45"/>
      <c r="K12" s="45"/>
      <c r="L12" s="46"/>
      <c r="M12" s="45"/>
      <c r="N12" s="45"/>
      <c r="O12" s="45"/>
    </row>
    <row r="13">
      <c r="A13" s="1"/>
      <c r="B13" s="59"/>
      <c r="C13" s="50"/>
      <c r="D13" s="50"/>
      <c r="E13" s="50"/>
      <c r="F13" s="50"/>
      <c r="G13" s="50"/>
      <c r="H13" s="84" t="s">
        <v>91</v>
      </c>
      <c r="I13" s="53"/>
      <c r="J13" s="53"/>
      <c r="K13" s="53"/>
      <c r="L13" s="56"/>
      <c r="M13" s="53"/>
      <c r="N13" s="53"/>
      <c r="O13" s="53"/>
    </row>
    <row r="14" ht="19.5" customHeight="1">
      <c r="A14" s="1"/>
      <c r="B14" s="50"/>
      <c r="C14" s="50"/>
      <c r="D14" s="50"/>
      <c r="E14" s="50"/>
      <c r="F14" s="50"/>
      <c r="G14" s="50"/>
      <c r="H14" s="63" t="s">
        <v>98</v>
      </c>
      <c r="I14" s="87"/>
      <c r="J14" s="87"/>
      <c r="K14" s="87"/>
      <c r="L14" s="46"/>
      <c r="M14" s="87"/>
      <c r="N14" s="87"/>
      <c r="O14" s="87"/>
    </row>
    <row r="15">
      <c r="A15" s="1"/>
      <c r="B15" s="49" t="s">
        <v>43</v>
      </c>
      <c r="C15" s="50"/>
      <c r="D15" s="50"/>
      <c r="E15" s="90" t="s">
        <v>102</v>
      </c>
      <c r="F15" s="51" t="s">
        <v>57</v>
      </c>
      <c r="G15" s="92" t="s">
        <v>103</v>
      </c>
      <c r="H15" s="72" t="s">
        <v>107</v>
      </c>
      <c r="I15" s="75">
        <v>0.5</v>
      </c>
      <c r="J15" s="75">
        <v>1.0</v>
      </c>
      <c r="K15" s="87"/>
      <c r="L15" s="95"/>
      <c r="M15" s="75"/>
      <c r="N15" s="75"/>
      <c r="O15" s="87"/>
    </row>
    <row r="16">
      <c r="A16" s="1"/>
      <c r="B16" s="49" t="s">
        <v>43</v>
      </c>
      <c r="C16" s="76" t="s">
        <v>112</v>
      </c>
      <c r="D16" s="51" t="s">
        <v>113</v>
      </c>
      <c r="E16" s="51" t="s">
        <v>78</v>
      </c>
      <c r="F16" s="51" t="s">
        <v>114</v>
      </c>
      <c r="G16" s="92" t="s">
        <v>117</v>
      </c>
      <c r="H16" s="99" t="s">
        <v>118</v>
      </c>
      <c r="I16" s="87"/>
      <c r="J16" s="87"/>
      <c r="K16" s="87"/>
      <c r="L16" s="46"/>
      <c r="M16" s="87"/>
      <c r="N16" s="87"/>
      <c r="O16" s="87"/>
    </row>
    <row r="17" ht="19.5" customHeight="1">
      <c r="A17" s="1"/>
      <c r="B17" s="49" t="s">
        <v>43</v>
      </c>
      <c r="C17" s="50"/>
      <c r="D17" s="50"/>
      <c r="E17" s="90" t="s">
        <v>102</v>
      </c>
      <c r="F17" s="51" t="s">
        <v>57</v>
      </c>
      <c r="G17" s="92" t="s">
        <v>124</v>
      </c>
      <c r="H17" s="72" t="s">
        <v>125</v>
      </c>
      <c r="I17" s="87"/>
      <c r="J17" s="75">
        <v>1.0</v>
      </c>
      <c r="K17" s="87"/>
      <c r="L17" s="46"/>
      <c r="M17" s="87"/>
      <c r="N17" s="75"/>
      <c r="O17" s="87"/>
    </row>
    <row r="18" ht="19.5" customHeight="1">
      <c r="A18" s="1"/>
      <c r="B18" s="39"/>
      <c r="C18" s="39"/>
      <c r="D18" s="39"/>
      <c r="E18" s="39"/>
      <c r="F18" s="39"/>
      <c r="G18" s="101">
        <v>3.0</v>
      </c>
      <c r="H18" s="43" t="s">
        <v>132</v>
      </c>
      <c r="I18" s="45">
        <v>1.5</v>
      </c>
      <c r="J18" s="45"/>
      <c r="K18" s="45"/>
      <c r="L18" s="46"/>
      <c r="M18" s="45"/>
      <c r="N18" s="45"/>
      <c r="O18" s="45"/>
    </row>
    <row r="19" ht="19.5" customHeight="1">
      <c r="A19" s="1"/>
      <c r="B19" s="49"/>
      <c r="C19" s="50"/>
      <c r="D19" s="50"/>
      <c r="E19" s="51"/>
      <c r="F19" s="50"/>
      <c r="G19" s="103"/>
      <c r="H19" s="104" t="s">
        <v>135</v>
      </c>
      <c r="I19" s="87"/>
      <c r="J19" s="87"/>
      <c r="K19" s="87"/>
      <c r="L19" s="46"/>
      <c r="M19" s="87"/>
      <c r="N19" s="87"/>
      <c r="O19" s="87"/>
    </row>
    <row r="20" ht="19.5" customHeight="1">
      <c r="A20" s="1"/>
      <c r="B20" s="49" t="s">
        <v>43</v>
      </c>
      <c r="C20" s="76" t="s">
        <v>138</v>
      </c>
      <c r="D20" s="50"/>
      <c r="E20" s="51" t="s">
        <v>139</v>
      </c>
      <c r="F20" s="50"/>
      <c r="G20" s="103" t="s">
        <v>140</v>
      </c>
      <c r="H20" s="106" t="s">
        <v>141</v>
      </c>
      <c r="I20" s="87"/>
      <c r="J20" s="87"/>
      <c r="K20" s="87"/>
      <c r="L20" s="46"/>
      <c r="M20" s="87"/>
      <c r="N20" s="87"/>
      <c r="O20" s="87"/>
    </row>
    <row r="21" ht="19.5" customHeight="1">
      <c r="A21" s="1"/>
      <c r="B21" s="49"/>
      <c r="C21" s="107"/>
      <c r="D21" s="51"/>
      <c r="E21" s="51"/>
      <c r="F21" s="50"/>
      <c r="G21" s="103" t="s">
        <v>146</v>
      </c>
      <c r="H21" s="109" t="s">
        <v>147</v>
      </c>
      <c r="I21" s="87"/>
      <c r="J21" s="87"/>
      <c r="K21" s="87"/>
      <c r="L21" s="46"/>
      <c r="M21" s="87"/>
      <c r="N21" s="87"/>
      <c r="O21" s="87"/>
    </row>
    <row r="22" ht="19.5" customHeight="1">
      <c r="A22" s="1"/>
      <c r="B22" s="49" t="s">
        <v>43</v>
      </c>
      <c r="C22" s="107"/>
      <c r="D22" s="51"/>
      <c r="E22" s="51"/>
      <c r="F22" s="51" t="s">
        <v>149</v>
      </c>
      <c r="G22" s="103">
        <v>0.0</v>
      </c>
      <c r="H22" s="72" t="s">
        <v>151</v>
      </c>
      <c r="I22" s="87"/>
      <c r="J22" s="75">
        <v>1.0</v>
      </c>
      <c r="K22" s="87"/>
      <c r="L22" s="46"/>
      <c r="M22" s="87"/>
      <c r="N22" s="75"/>
      <c r="O22" s="87"/>
    </row>
    <row r="23" ht="19.5" customHeight="1">
      <c r="A23" s="1"/>
      <c r="B23" s="113" t="s">
        <v>154</v>
      </c>
      <c r="C23" s="114" t="s">
        <v>155</v>
      </c>
      <c r="D23" s="115" t="s">
        <v>156</v>
      </c>
      <c r="E23" s="115" t="s">
        <v>78</v>
      </c>
      <c r="F23" s="115" t="s">
        <v>157</v>
      </c>
      <c r="G23" s="66" t="s">
        <v>158</v>
      </c>
      <c r="H23" s="116" t="s">
        <v>16</v>
      </c>
      <c r="I23" s="87"/>
      <c r="J23" s="87"/>
      <c r="K23" s="87"/>
      <c r="L23" s="46"/>
      <c r="M23" s="87"/>
      <c r="N23" s="87"/>
      <c r="O23" s="87"/>
    </row>
    <row r="24" ht="19.5" customHeight="1">
      <c r="A24" s="1"/>
      <c r="B24" s="117"/>
      <c r="C24" s="117"/>
      <c r="D24" s="117"/>
      <c r="E24" s="117"/>
      <c r="F24" s="117"/>
      <c r="G24" s="118"/>
      <c r="H24" s="116" t="s">
        <v>159</v>
      </c>
      <c r="I24" s="50"/>
      <c r="J24" s="50"/>
      <c r="K24" s="50"/>
      <c r="L24" s="118"/>
      <c r="M24" s="50"/>
      <c r="N24" s="50"/>
      <c r="O24" s="50"/>
    </row>
    <row r="25" ht="19.5" customHeight="1">
      <c r="A25" s="1"/>
      <c r="B25" s="49" t="s">
        <v>43</v>
      </c>
      <c r="C25" s="119"/>
      <c r="D25" s="51"/>
      <c r="E25" s="51"/>
      <c r="F25" s="51" t="s">
        <v>149</v>
      </c>
      <c r="G25" s="92" t="s">
        <v>103</v>
      </c>
      <c r="H25" s="72" t="s">
        <v>160</v>
      </c>
      <c r="I25" s="50"/>
      <c r="J25" s="75">
        <v>1.0</v>
      </c>
      <c r="K25" s="50"/>
      <c r="L25" s="118"/>
      <c r="M25" s="50"/>
      <c r="N25" s="75"/>
      <c r="O25" s="50"/>
    </row>
    <row r="26" ht="19.5" customHeight="1">
      <c r="A26" s="1"/>
      <c r="B26" s="49"/>
      <c r="C26" s="119"/>
      <c r="D26" s="51"/>
      <c r="E26" s="51"/>
      <c r="F26" s="51"/>
      <c r="G26" s="92" t="s">
        <v>161</v>
      </c>
      <c r="H26" s="109" t="s">
        <v>162</v>
      </c>
      <c r="I26" s="50"/>
      <c r="J26" s="51"/>
      <c r="K26" s="50"/>
      <c r="L26" s="118"/>
      <c r="M26" s="50"/>
      <c r="N26" s="51"/>
      <c r="O26" s="50"/>
    </row>
    <row r="27" ht="19.5" customHeight="1">
      <c r="A27" s="1"/>
      <c r="B27" s="39"/>
      <c r="C27" s="39"/>
      <c r="D27" s="39"/>
      <c r="E27" s="39"/>
      <c r="F27" s="39"/>
      <c r="G27" s="101">
        <v>4.0</v>
      </c>
      <c r="H27" s="43" t="s">
        <v>163</v>
      </c>
      <c r="I27" s="45">
        <v>1.5</v>
      </c>
      <c r="J27" s="45"/>
      <c r="K27" s="45"/>
      <c r="L27" s="46"/>
      <c r="M27" s="45"/>
      <c r="N27" s="45"/>
      <c r="O27" s="45"/>
    </row>
    <row r="28" ht="19.5" customHeight="1">
      <c r="A28" s="1"/>
      <c r="B28" s="49" t="s">
        <v>43</v>
      </c>
      <c r="C28" s="50"/>
      <c r="D28" s="50"/>
      <c r="E28" s="51" t="s">
        <v>102</v>
      </c>
      <c r="F28" s="51"/>
      <c r="G28" s="51"/>
      <c r="H28" s="72" t="s">
        <v>164</v>
      </c>
      <c r="I28" s="53"/>
      <c r="J28" s="75"/>
      <c r="K28" s="75">
        <v>1.0</v>
      </c>
      <c r="L28" s="56"/>
      <c r="M28" s="53"/>
      <c r="N28" s="75"/>
      <c r="O28" s="75"/>
    </row>
    <row r="29">
      <c r="A29" s="1"/>
      <c r="B29" s="66"/>
      <c r="C29" s="50"/>
      <c r="D29" s="50"/>
      <c r="E29" s="50"/>
      <c r="F29" s="51" t="s">
        <v>157</v>
      </c>
      <c r="G29" s="50"/>
      <c r="H29" s="120" t="s">
        <v>165</v>
      </c>
      <c r="I29" s="53"/>
      <c r="J29" s="53"/>
      <c r="K29" s="53"/>
      <c r="L29" s="56"/>
      <c r="M29" s="53"/>
      <c r="N29" s="53"/>
      <c r="O29" s="53"/>
    </row>
    <row r="30" ht="19.5" customHeight="1">
      <c r="A30" s="1"/>
      <c r="B30" s="49" t="s">
        <v>43</v>
      </c>
      <c r="C30" s="50"/>
      <c r="D30" s="50"/>
      <c r="E30" s="51" t="s">
        <v>102</v>
      </c>
      <c r="F30" s="51" t="s">
        <v>57</v>
      </c>
      <c r="G30" s="51" t="s">
        <v>166</v>
      </c>
      <c r="H30" s="72" t="s">
        <v>107</v>
      </c>
      <c r="I30" s="75"/>
      <c r="J30" s="75">
        <v>1.0</v>
      </c>
      <c r="K30" s="87"/>
      <c r="L30" s="95"/>
      <c r="M30" s="75"/>
      <c r="N30" s="75"/>
      <c r="O30" s="87"/>
    </row>
    <row r="31" ht="19.5" customHeight="1">
      <c r="A31" s="1"/>
      <c r="B31" s="121" t="s">
        <v>43</v>
      </c>
      <c r="C31" s="114" t="s">
        <v>167</v>
      </c>
      <c r="D31" s="115" t="s">
        <v>156</v>
      </c>
      <c r="E31" s="115" t="s">
        <v>78</v>
      </c>
      <c r="F31" s="51" t="s">
        <v>157</v>
      </c>
      <c r="G31" s="103" t="s">
        <v>169</v>
      </c>
      <c r="H31" s="99" t="s">
        <v>170</v>
      </c>
      <c r="I31" s="122"/>
      <c r="J31" s="87"/>
      <c r="K31" s="87"/>
      <c r="L31" s="123"/>
      <c r="M31" s="122"/>
      <c r="N31" s="87"/>
      <c r="O31" s="87"/>
    </row>
    <row r="32" ht="19.5" customHeight="1">
      <c r="A32" s="1"/>
      <c r="B32" s="117"/>
      <c r="C32" s="117"/>
      <c r="D32" s="117"/>
      <c r="E32" s="117"/>
      <c r="F32" s="51" t="s">
        <v>157</v>
      </c>
      <c r="G32" s="124"/>
      <c r="H32" s="125" t="s">
        <v>171</v>
      </c>
      <c r="I32" s="126"/>
      <c r="J32" s="126"/>
      <c r="K32" s="87"/>
      <c r="L32" s="127"/>
      <c r="M32" s="126"/>
      <c r="N32" s="126"/>
      <c r="O32" s="87"/>
    </row>
    <row r="33" ht="19.5" customHeight="1">
      <c r="A33" s="1"/>
      <c r="B33" s="49"/>
      <c r="C33" s="50"/>
      <c r="D33" s="50"/>
      <c r="E33" s="51" t="s">
        <v>102</v>
      </c>
      <c r="F33" s="51"/>
      <c r="G33" s="124"/>
      <c r="H33" s="72" t="s">
        <v>172</v>
      </c>
      <c r="I33" s="87"/>
      <c r="J33" s="75">
        <v>1.0</v>
      </c>
      <c r="K33" s="87"/>
      <c r="L33" s="46"/>
      <c r="M33" s="87"/>
      <c r="N33" s="75"/>
      <c r="O33" s="87"/>
    </row>
    <row r="34" ht="19.5" customHeight="1">
      <c r="A34" s="1"/>
      <c r="B34" s="49" t="s">
        <v>43</v>
      </c>
      <c r="C34" s="50"/>
      <c r="D34" s="50"/>
      <c r="E34" s="51" t="s">
        <v>102</v>
      </c>
      <c r="F34" s="51" t="s">
        <v>60</v>
      </c>
      <c r="G34" s="51" t="s">
        <v>173</v>
      </c>
      <c r="H34" s="72" t="s">
        <v>174</v>
      </c>
      <c r="I34" s="87"/>
      <c r="J34" s="75">
        <v>1.0</v>
      </c>
      <c r="K34" s="87"/>
      <c r="L34" s="46"/>
      <c r="M34" s="87"/>
      <c r="N34" s="75"/>
      <c r="O34" s="87"/>
    </row>
    <row r="35" ht="19.5" customHeight="1">
      <c r="A35" s="1"/>
      <c r="B35" s="39"/>
      <c r="C35" s="39"/>
      <c r="D35" s="39"/>
      <c r="E35" s="39"/>
      <c r="F35" s="39"/>
      <c r="G35" s="101">
        <v>5.0</v>
      </c>
      <c r="H35" s="43" t="s">
        <v>175</v>
      </c>
      <c r="I35" s="128">
        <v>0.75</v>
      </c>
      <c r="J35" s="45"/>
      <c r="K35" s="45"/>
      <c r="L35" s="95"/>
      <c r="M35" s="128"/>
      <c r="N35" s="45"/>
      <c r="O35" s="45"/>
    </row>
    <row r="36" ht="19.5" customHeight="1">
      <c r="A36" s="1"/>
      <c r="B36" s="49" t="s">
        <v>43</v>
      </c>
      <c r="C36" s="50"/>
      <c r="D36" s="50"/>
      <c r="E36" s="51" t="s">
        <v>102</v>
      </c>
      <c r="F36" s="51"/>
      <c r="G36" s="51" t="s">
        <v>176</v>
      </c>
      <c r="H36" s="72" t="s">
        <v>164</v>
      </c>
      <c r="I36" s="53"/>
      <c r="J36" s="75"/>
      <c r="K36" s="75">
        <v>1.0</v>
      </c>
      <c r="L36" s="56"/>
      <c r="M36" s="53"/>
      <c r="N36" s="75"/>
      <c r="O36" s="75"/>
    </row>
    <row r="37" ht="19.5" customHeight="1">
      <c r="A37" s="1"/>
      <c r="B37" s="49" t="s">
        <v>43</v>
      </c>
      <c r="C37" s="50"/>
      <c r="D37" s="50"/>
      <c r="E37" s="50"/>
      <c r="F37" s="51"/>
      <c r="G37" s="50"/>
      <c r="H37" s="84" t="s">
        <v>177</v>
      </c>
      <c r="I37" s="53"/>
      <c r="J37" s="53"/>
      <c r="K37" s="53"/>
      <c r="L37" s="56"/>
      <c r="M37" s="53"/>
      <c r="N37" s="53"/>
      <c r="O37" s="53"/>
    </row>
    <row r="38" ht="19.5" customHeight="1">
      <c r="A38" s="1"/>
      <c r="B38" s="49" t="s">
        <v>43</v>
      </c>
      <c r="C38" s="50"/>
      <c r="D38" s="50"/>
      <c r="E38" s="51" t="s">
        <v>102</v>
      </c>
      <c r="F38" s="51" t="s">
        <v>60</v>
      </c>
      <c r="G38" s="51" t="s">
        <v>103</v>
      </c>
      <c r="H38" s="72" t="s">
        <v>178</v>
      </c>
      <c r="I38" s="53"/>
      <c r="J38" s="75">
        <v>1.0</v>
      </c>
      <c r="K38" s="53"/>
      <c r="L38" s="56"/>
      <c r="M38" s="53"/>
      <c r="N38" s="75"/>
      <c r="O38" s="53"/>
    </row>
    <row r="39" ht="19.5" customHeight="1">
      <c r="A39" s="1"/>
      <c r="B39" s="49" t="s">
        <v>43</v>
      </c>
      <c r="C39" s="50"/>
      <c r="D39" s="50"/>
      <c r="E39" s="51" t="s">
        <v>102</v>
      </c>
      <c r="F39" s="51" t="s">
        <v>60</v>
      </c>
      <c r="G39" s="51" t="s">
        <v>179</v>
      </c>
      <c r="H39" s="72" t="s">
        <v>180</v>
      </c>
      <c r="I39" s="53"/>
      <c r="J39" s="75">
        <v>1.0</v>
      </c>
      <c r="K39" s="53"/>
      <c r="L39" s="56"/>
      <c r="M39" s="53"/>
      <c r="N39" s="75"/>
      <c r="O39" s="53"/>
    </row>
    <row r="40" ht="19.5" customHeight="1">
      <c r="A40" s="1"/>
      <c r="B40" s="49"/>
      <c r="C40" s="50"/>
      <c r="D40" s="50"/>
      <c r="E40" s="51"/>
      <c r="F40" s="51"/>
      <c r="G40" s="51"/>
      <c r="H40" s="72" t="s">
        <v>181</v>
      </c>
      <c r="I40" s="53"/>
      <c r="J40" s="75">
        <v>1.0</v>
      </c>
      <c r="K40" s="53"/>
      <c r="L40" s="56"/>
      <c r="M40" s="53"/>
      <c r="N40" s="75"/>
      <c r="O40" s="53"/>
    </row>
    <row r="41">
      <c r="B41" s="49" t="s">
        <v>43</v>
      </c>
      <c r="C41" s="119"/>
      <c r="D41" s="119"/>
      <c r="E41" s="119"/>
      <c r="F41" s="119"/>
      <c r="G41" s="119"/>
      <c r="H41" s="63" t="s">
        <v>182</v>
      </c>
      <c r="I41" s="119"/>
      <c r="J41" s="119"/>
      <c r="K41" s="119"/>
      <c r="L41" s="129"/>
      <c r="M41" s="119"/>
      <c r="N41" s="119"/>
      <c r="O41" s="119"/>
    </row>
    <row r="42" ht="19.5" customHeight="1">
      <c r="A42" s="1"/>
      <c r="B42" s="49" t="s">
        <v>43</v>
      </c>
      <c r="C42" s="50"/>
      <c r="D42" s="50"/>
      <c r="E42" s="50"/>
      <c r="F42" s="51"/>
      <c r="G42" s="130"/>
      <c r="H42" s="125" t="s">
        <v>183</v>
      </c>
      <c r="I42" s="126"/>
      <c r="J42" s="126"/>
      <c r="K42" s="87"/>
      <c r="L42" s="127"/>
      <c r="M42" s="126"/>
      <c r="N42" s="126"/>
      <c r="O42" s="87"/>
    </row>
    <row r="43" ht="19.5" customHeight="1">
      <c r="A43" s="1"/>
      <c r="B43" s="49" t="s">
        <v>43</v>
      </c>
      <c r="C43" s="50"/>
      <c r="D43" s="50"/>
      <c r="E43" s="51" t="s">
        <v>102</v>
      </c>
      <c r="F43" s="51" t="s">
        <v>60</v>
      </c>
      <c r="G43" s="51" t="s">
        <v>184</v>
      </c>
      <c r="H43" s="72" t="s">
        <v>185</v>
      </c>
      <c r="I43" s="75"/>
      <c r="J43" s="75">
        <v>1.0</v>
      </c>
      <c r="K43" s="87"/>
      <c r="L43" s="95"/>
      <c r="M43" s="75"/>
      <c r="N43" s="75"/>
      <c r="O43" s="87"/>
    </row>
    <row r="44" ht="19.5" customHeight="1">
      <c r="A44" s="1"/>
      <c r="B44" s="39"/>
      <c r="C44" s="39"/>
      <c r="D44" s="39"/>
      <c r="E44" s="39"/>
      <c r="F44" s="39"/>
      <c r="G44" s="101">
        <v>6.0</v>
      </c>
      <c r="H44" s="43" t="s">
        <v>186</v>
      </c>
      <c r="I44" s="128">
        <v>0.75</v>
      </c>
      <c r="J44" s="45"/>
      <c r="K44" s="45"/>
      <c r="L44" s="95"/>
      <c r="M44" s="128"/>
      <c r="N44" s="45"/>
      <c r="O44" s="45"/>
    </row>
    <row r="45" ht="19.5" customHeight="1">
      <c r="A45" s="1"/>
      <c r="B45" s="49" t="s">
        <v>43</v>
      </c>
      <c r="C45" s="50"/>
      <c r="D45" s="50"/>
      <c r="E45" s="51" t="s">
        <v>102</v>
      </c>
      <c r="F45" s="51"/>
      <c r="G45" s="51" t="s">
        <v>176</v>
      </c>
      <c r="H45" s="72" t="s">
        <v>164</v>
      </c>
      <c r="I45" s="87"/>
      <c r="J45" s="75"/>
      <c r="K45" s="75">
        <v>1.0</v>
      </c>
      <c r="L45" s="46"/>
      <c r="M45" s="87"/>
      <c r="N45" s="75"/>
      <c r="O45" s="75"/>
    </row>
    <row r="46" ht="19.5" customHeight="1">
      <c r="A46" s="1"/>
      <c r="B46" s="49"/>
      <c r="C46" s="50"/>
      <c r="D46" s="50"/>
      <c r="E46" s="51"/>
      <c r="F46" s="51"/>
      <c r="G46" s="51"/>
      <c r="H46" s="72" t="s">
        <v>178</v>
      </c>
      <c r="I46" s="87"/>
      <c r="J46" s="75">
        <v>1.0</v>
      </c>
      <c r="K46" s="75"/>
      <c r="L46" s="46"/>
      <c r="M46" s="87"/>
      <c r="N46" s="75"/>
      <c r="O46" s="75"/>
    </row>
    <row r="47" ht="19.5" customHeight="1">
      <c r="A47" s="1"/>
      <c r="B47" s="50"/>
      <c r="C47" s="50"/>
      <c r="D47" s="50"/>
      <c r="E47" s="50"/>
      <c r="F47" s="51" t="s">
        <v>187</v>
      </c>
      <c r="G47" s="50"/>
      <c r="H47" s="84" t="s">
        <v>188</v>
      </c>
      <c r="I47" s="87"/>
      <c r="J47" s="87"/>
      <c r="K47" s="87"/>
      <c r="L47" s="46"/>
      <c r="M47" s="87"/>
      <c r="N47" s="87"/>
      <c r="O47" s="87"/>
    </row>
    <row r="48" ht="19.5" customHeight="1">
      <c r="A48" s="1"/>
      <c r="B48" s="50"/>
      <c r="C48" s="50"/>
      <c r="D48" s="50"/>
      <c r="E48" s="51"/>
      <c r="F48" s="51" t="s">
        <v>60</v>
      </c>
      <c r="G48" s="50"/>
      <c r="H48" s="72" t="s">
        <v>189</v>
      </c>
      <c r="I48" s="87"/>
      <c r="J48" s="75">
        <v>1.0</v>
      </c>
      <c r="K48" s="87"/>
      <c r="L48" s="46"/>
      <c r="M48" s="87"/>
      <c r="N48" s="75"/>
      <c r="O48" s="87"/>
    </row>
    <row r="49" ht="19.5" customHeight="1">
      <c r="A49" s="1"/>
      <c r="B49" s="50"/>
      <c r="C49" s="50"/>
      <c r="D49" s="50"/>
      <c r="E49" s="51"/>
      <c r="F49" s="51"/>
      <c r="G49" s="50"/>
      <c r="H49" s="72" t="s">
        <v>190</v>
      </c>
      <c r="I49" s="87"/>
      <c r="J49" s="75">
        <v>1.0</v>
      </c>
      <c r="K49" s="87"/>
      <c r="L49" s="46"/>
      <c r="M49" s="87"/>
      <c r="N49" s="75"/>
      <c r="O49" s="87"/>
    </row>
    <row r="50" ht="19.5" customHeight="1">
      <c r="A50" s="1"/>
      <c r="B50" s="50"/>
      <c r="C50" s="50"/>
      <c r="D50" s="50"/>
      <c r="E50" s="51"/>
      <c r="F50" s="51" t="s">
        <v>157</v>
      </c>
      <c r="G50" s="50"/>
      <c r="H50" s="131" t="s">
        <v>191</v>
      </c>
      <c r="I50" s="87"/>
      <c r="J50" s="75"/>
      <c r="K50" s="87"/>
      <c r="L50" s="46"/>
      <c r="M50" s="87"/>
      <c r="N50" s="75"/>
      <c r="O50" s="87"/>
    </row>
    <row r="51" ht="19.5" customHeight="1">
      <c r="A51" s="1"/>
      <c r="B51" s="50"/>
      <c r="C51" s="50"/>
      <c r="D51" s="50"/>
      <c r="E51" s="51"/>
      <c r="F51" s="51" t="s">
        <v>57</v>
      </c>
      <c r="G51" s="51" t="s">
        <v>192</v>
      </c>
      <c r="H51" s="72" t="s">
        <v>193</v>
      </c>
      <c r="I51" s="87"/>
      <c r="J51" s="75">
        <v>1.0</v>
      </c>
      <c r="K51" s="87"/>
      <c r="L51" s="46"/>
      <c r="M51" s="87"/>
      <c r="N51" s="75"/>
      <c r="O51" s="87"/>
    </row>
    <row r="52" ht="19.5" customHeight="1">
      <c r="A52" s="1"/>
      <c r="B52" s="39"/>
      <c r="C52" s="39"/>
      <c r="D52" s="39"/>
      <c r="E52" s="39"/>
      <c r="F52" s="39"/>
      <c r="G52" s="101">
        <v>7.0</v>
      </c>
      <c r="H52" s="43" t="s">
        <v>194</v>
      </c>
      <c r="I52" s="45"/>
      <c r="J52" s="45"/>
      <c r="K52" s="45"/>
      <c r="L52" s="46"/>
      <c r="M52" s="45"/>
      <c r="N52" s="45"/>
      <c r="O52" s="45"/>
    </row>
    <row r="53" ht="19.5" customHeight="1">
      <c r="A53" s="7"/>
      <c r="B53" s="49" t="s">
        <v>43</v>
      </c>
      <c r="C53" s="114" t="s">
        <v>138</v>
      </c>
      <c r="D53" s="66" t="s">
        <v>195</v>
      </c>
      <c r="E53" s="66" t="s">
        <v>196</v>
      </c>
      <c r="F53" s="51" t="s">
        <v>157</v>
      </c>
      <c r="G53" s="92" t="s">
        <v>197</v>
      </c>
      <c r="H53" s="132" t="s">
        <v>198</v>
      </c>
      <c r="I53" s="46"/>
      <c r="J53" s="46"/>
      <c r="K53" s="46"/>
      <c r="L53" s="46"/>
      <c r="M53" s="46"/>
      <c r="N53" s="46"/>
      <c r="O53" s="46"/>
    </row>
    <row r="54" ht="19.5" customHeight="1">
      <c r="A54" s="1"/>
      <c r="B54" s="39"/>
      <c r="C54" s="39"/>
      <c r="D54" s="39"/>
      <c r="E54" s="39"/>
      <c r="F54" s="39"/>
      <c r="G54" s="101">
        <v>8.0</v>
      </c>
      <c r="H54" s="43" t="s">
        <v>199</v>
      </c>
      <c r="I54" s="45"/>
      <c r="J54" s="45"/>
      <c r="K54" s="45"/>
      <c r="L54" s="46"/>
      <c r="M54" s="45"/>
      <c r="N54" s="45"/>
      <c r="O54" s="45"/>
    </row>
    <row r="55" ht="19.5" customHeight="1">
      <c r="A55" s="1"/>
      <c r="B55" s="39"/>
      <c r="C55" s="39"/>
      <c r="D55" s="39"/>
      <c r="E55" s="39"/>
      <c r="F55" s="39"/>
      <c r="G55" s="101">
        <v>9.0</v>
      </c>
      <c r="H55" s="43" t="s">
        <v>200</v>
      </c>
      <c r="I55" s="45"/>
      <c r="J55" s="45"/>
      <c r="K55" s="45"/>
      <c r="L55" s="46"/>
      <c r="M55" s="45"/>
      <c r="N55" s="45"/>
      <c r="O55" s="45"/>
    </row>
    <row r="56" ht="19.5" customHeight="1">
      <c r="A56" s="1"/>
      <c r="B56" s="39"/>
      <c r="C56" s="39"/>
      <c r="D56" s="39"/>
      <c r="E56" s="39"/>
      <c r="F56" s="39"/>
      <c r="G56" s="101">
        <v>10.0</v>
      </c>
      <c r="H56" s="43" t="s">
        <v>201</v>
      </c>
      <c r="I56" s="45"/>
      <c r="J56" s="45"/>
      <c r="K56" s="45"/>
      <c r="L56" s="46"/>
      <c r="M56" s="45"/>
      <c r="N56" s="45"/>
      <c r="O56" s="45"/>
    </row>
    <row r="57" ht="19.5" customHeight="1">
      <c r="A57" s="1"/>
      <c r="B57" s="39"/>
      <c r="C57" s="39"/>
      <c r="D57" s="39"/>
      <c r="E57" s="39"/>
      <c r="F57" s="39"/>
      <c r="G57" s="101">
        <v>11.0</v>
      </c>
      <c r="H57" s="43" t="s">
        <v>202</v>
      </c>
      <c r="I57" s="45"/>
      <c r="J57" s="45"/>
      <c r="K57" s="45"/>
      <c r="L57" s="95"/>
      <c r="M57" s="128">
        <v>0.25</v>
      </c>
      <c r="N57" s="45"/>
      <c r="O57" s="45"/>
    </row>
    <row r="58" ht="19.5" customHeight="1">
      <c r="A58" s="1"/>
      <c r="B58" s="49" t="s">
        <v>43</v>
      </c>
      <c r="C58" s="50"/>
      <c r="D58" s="50"/>
      <c r="E58" s="51"/>
      <c r="F58" s="51"/>
      <c r="G58" s="51"/>
      <c r="H58" s="109" t="s">
        <v>203</v>
      </c>
      <c r="I58" s="87"/>
      <c r="J58" s="75"/>
      <c r="L58" s="46"/>
      <c r="M58" s="87"/>
      <c r="N58" s="75"/>
      <c r="O58" s="53"/>
    </row>
    <row r="59" ht="19.5" customHeight="1">
      <c r="A59" s="7"/>
      <c r="B59" s="49" t="s">
        <v>43</v>
      </c>
      <c r="C59" s="118"/>
      <c r="D59" s="118"/>
      <c r="E59" s="118"/>
      <c r="F59" s="66" t="s">
        <v>102</v>
      </c>
      <c r="G59" s="103" t="s">
        <v>204</v>
      </c>
      <c r="H59" s="72" t="s">
        <v>107</v>
      </c>
      <c r="I59" s="46"/>
      <c r="J59" s="46"/>
      <c r="K59" s="46"/>
      <c r="L59" s="46"/>
      <c r="M59" s="46"/>
      <c r="N59" s="95">
        <v>1.0</v>
      </c>
      <c r="O59" s="46"/>
    </row>
    <row r="60" ht="19.5" customHeight="1">
      <c r="A60" s="7"/>
      <c r="B60" s="49" t="s">
        <v>43</v>
      </c>
      <c r="C60" s="114" t="s">
        <v>52</v>
      </c>
      <c r="D60" s="76" t="s">
        <v>205</v>
      </c>
      <c r="E60" s="76" t="s">
        <v>206</v>
      </c>
      <c r="F60" s="51" t="s">
        <v>157</v>
      </c>
      <c r="G60" s="103" t="s">
        <v>207</v>
      </c>
      <c r="H60" s="132" t="s">
        <v>208</v>
      </c>
      <c r="I60" s="46"/>
      <c r="J60" s="46"/>
      <c r="K60" s="46"/>
      <c r="L60" s="46"/>
      <c r="M60" s="46"/>
      <c r="N60" s="46"/>
      <c r="O60" s="46"/>
    </row>
    <row r="61" ht="19.5" customHeight="1">
      <c r="A61" s="7"/>
      <c r="B61" s="49" t="s">
        <v>43</v>
      </c>
      <c r="C61" s="118"/>
      <c r="D61" s="118"/>
      <c r="E61" s="118"/>
      <c r="F61" s="66" t="s">
        <v>102</v>
      </c>
      <c r="G61" s="103"/>
      <c r="H61" s="72" t="s">
        <v>209</v>
      </c>
      <c r="I61" s="46"/>
      <c r="J61" s="46"/>
      <c r="K61" s="46"/>
      <c r="L61" s="46"/>
      <c r="M61" s="46"/>
      <c r="N61" s="95">
        <v>1.0</v>
      </c>
      <c r="O61" s="46"/>
    </row>
    <row r="62" ht="19.5" customHeight="1">
      <c r="A62" s="1"/>
      <c r="B62" s="39"/>
      <c r="C62" s="39"/>
      <c r="D62" s="39"/>
      <c r="E62" s="39"/>
      <c r="F62" s="39"/>
      <c r="G62" s="101">
        <v>12.0</v>
      </c>
      <c r="H62" s="43" t="s">
        <v>210</v>
      </c>
      <c r="I62" s="45"/>
      <c r="J62" s="45"/>
      <c r="K62" s="45"/>
      <c r="L62" s="46"/>
      <c r="M62" s="45"/>
      <c r="N62" s="45"/>
      <c r="O62" s="45"/>
    </row>
    <row r="63" ht="19.5" customHeight="1">
      <c r="A63" s="1"/>
      <c r="B63" s="39"/>
      <c r="C63" s="39"/>
      <c r="D63" s="39"/>
      <c r="E63" s="39"/>
      <c r="F63" s="39"/>
      <c r="G63" s="101">
        <v>13.0</v>
      </c>
      <c r="H63" s="43" t="s">
        <v>211</v>
      </c>
      <c r="I63" s="45"/>
      <c r="J63" s="45"/>
      <c r="K63" s="45"/>
      <c r="L63" s="95"/>
      <c r="M63" s="128">
        <v>0.25</v>
      </c>
      <c r="N63" s="45"/>
      <c r="O63" s="45"/>
    </row>
    <row r="64" ht="19.5" customHeight="1">
      <c r="A64" s="1"/>
      <c r="B64" s="50"/>
      <c r="C64" s="50"/>
      <c r="D64" s="50"/>
      <c r="E64" s="51"/>
      <c r="F64" s="51"/>
      <c r="G64" s="51"/>
      <c r="H64" s="109" t="s">
        <v>203</v>
      </c>
      <c r="I64" s="87"/>
      <c r="J64" s="75"/>
      <c r="L64" s="46"/>
      <c r="M64" s="87"/>
      <c r="N64" s="75"/>
      <c r="O64" s="53"/>
    </row>
    <row r="65" ht="19.5" customHeight="1">
      <c r="A65" s="7"/>
      <c r="B65" s="118"/>
      <c r="C65" s="118"/>
      <c r="D65" s="118"/>
      <c r="E65" s="66" t="s">
        <v>102</v>
      </c>
      <c r="F65" s="118"/>
      <c r="G65" s="103" t="s">
        <v>212</v>
      </c>
      <c r="H65" s="72" t="s">
        <v>151</v>
      </c>
      <c r="I65" s="46"/>
      <c r="J65" s="46"/>
      <c r="K65" s="46"/>
      <c r="L65" s="46"/>
      <c r="M65" s="46"/>
      <c r="N65" s="95">
        <v>1.0</v>
      </c>
      <c r="O65" s="46"/>
    </row>
    <row r="66">
      <c r="A66" s="7"/>
      <c r="B66" s="133" t="s">
        <v>43</v>
      </c>
      <c r="C66" s="76" t="s">
        <v>213</v>
      </c>
      <c r="D66" s="76" t="s">
        <v>156</v>
      </c>
      <c r="E66" s="76" t="s">
        <v>114</v>
      </c>
      <c r="F66" s="51" t="s">
        <v>157</v>
      </c>
      <c r="G66" s="103" t="s">
        <v>214</v>
      </c>
      <c r="H66" s="132" t="s">
        <v>215</v>
      </c>
      <c r="I66" s="46"/>
      <c r="J66" s="46"/>
      <c r="K66" s="46"/>
      <c r="L66" s="46"/>
      <c r="M66" s="46"/>
      <c r="N66" s="46"/>
      <c r="O66" s="46"/>
    </row>
    <row r="67">
      <c r="A67" s="7"/>
      <c r="B67" s="134"/>
      <c r="C67" s="66"/>
      <c r="D67" s="66"/>
      <c r="E67" s="66" t="s">
        <v>102</v>
      </c>
      <c r="F67" s="118"/>
      <c r="G67" s="103"/>
      <c r="H67" s="72" t="s">
        <v>216</v>
      </c>
      <c r="I67" s="46"/>
      <c r="J67" s="46"/>
      <c r="K67" s="46"/>
      <c r="L67" s="46"/>
      <c r="M67" s="46"/>
      <c r="N67" s="95">
        <v>1.0</v>
      </c>
      <c r="O67" s="46"/>
    </row>
    <row r="68">
      <c r="A68" s="7"/>
      <c r="B68" s="118"/>
      <c r="C68" s="51"/>
      <c r="D68" s="66"/>
      <c r="E68" s="39"/>
      <c r="F68" s="39"/>
      <c r="G68" s="101">
        <v>14.0</v>
      </c>
      <c r="H68" s="43" t="s">
        <v>217</v>
      </c>
      <c r="I68" s="45"/>
      <c r="J68" s="45"/>
      <c r="K68" s="45"/>
      <c r="L68" s="95"/>
      <c r="M68" s="128">
        <v>0.5</v>
      </c>
      <c r="N68" s="45"/>
      <c r="O68" s="45"/>
    </row>
    <row r="69" ht="19.5" customHeight="1">
      <c r="A69" s="1"/>
      <c r="B69" s="50"/>
      <c r="C69" s="50"/>
      <c r="D69" s="50"/>
      <c r="E69" s="51"/>
      <c r="F69" s="51"/>
      <c r="G69" s="51"/>
      <c r="H69" s="109" t="s">
        <v>203</v>
      </c>
      <c r="I69" s="87"/>
      <c r="J69" s="75"/>
      <c r="L69" s="46"/>
      <c r="M69" s="87"/>
      <c r="N69" s="75"/>
      <c r="O69" s="53"/>
    </row>
    <row r="70" ht="19.5" customHeight="1">
      <c r="A70" s="1"/>
      <c r="B70" s="135" t="s">
        <v>218</v>
      </c>
      <c r="C70" s="130"/>
      <c r="D70" s="130"/>
      <c r="E70" s="51"/>
      <c r="F70" s="130"/>
      <c r="G70" s="51"/>
      <c r="H70" s="72" t="s">
        <v>107</v>
      </c>
      <c r="I70" s="75"/>
      <c r="J70" s="75"/>
      <c r="K70" s="53"/>
      <c r="L70" s="95"/>
      <c r="M70" s="75"/>
      <c r="N70" s="75">
        <v>1.0</v>
      </c>
      <c r="O70" s="53"/>
    </row>
    <row r="71">
      <c r="A71" s="1"/>
      <c r="B71" s="133" t="s">
        <v>43</v>
      </c>
      <c r="C71" s="76" t="s">
        <v>219</v>
      </c>
      <c r="D71" s="76" t="s">
        <v>92</v>
      </c>
      <c r="E71" s="76" t="s">
        <v>220</v>
      </c>
      <c r="F71" s="51" t="s">
        <v>157</v>
      </c>
      <c r="G71" s="103" t="s">
        <v>103</v>
      </c>
      <c r="H71" s="132" t="s">
        <v>221</v>
      </c>
      <c r="I71" s="75"/>
      <c r="J71" s="75"/>
      <c r="K71" s="53"/>
      <c r="L71" s="95"/>
      <c r="M71" s="75"/>
      <c r="N71" s="75"/>
      <c r="O71" s="53"/>
    </row>
    <row r="72" ht="19.5" customHeight="1">
      <c r="A72" s="1"/>
      <c r="B72" s="136"/>
      <c r="C72" s="137"/>
      <c r="D72" s="137"/>
      <c r="E72" s="51"/>
      <c r="F72" s="130"/>
      <c r="G72" s="50"/>
      <c r="H72" s="109" t="s">
        <v>222</v>
      </c>
      <c r="I72" s="75"/>
      <c r="J72" s="75"/>
      <c r="K72" s="53"/>
      <c r="L72" s="95"/>
      <c r="M72" s="75"/>
      <c r="N72" s="75"/>
      <c r="O72" s="53"/>
    </row>
    <row r="73" ht="19.5" customHeight="1">
      <c r="A73" s="1"/>
      <c r="B73" s="135" t="s">
        <v>218</v>
      </c>
      <c r="C73" s="137"/>
      <c r="D73" s="137"/>
      <c r="E73" s="51"/>
      <c r="F73" s="130"/>
      <c r="H73" s="72" t="s">
        <v>223</v>
      </c>
      <c r="I73" s="75"/>
      <c r="J73" s="75"/>
      <c r="K73" s="53"/>
      <c r="L73" s="95"/>
      <c r="M73" s="75"/>
      <c r="N73" s="75">
        <v>1.0</v>
      </c>
      <c r="O73" s="53"/>
    </row>
    <row r="74">
      <c r="A74" s="1"/>
      <c r="B74" s="133" t="s">
        <v>43</v>
      </c>
      <c r="C74" s="138" t="s">
        <v>224</v>
      </c>
      <c r="D74" s="76" t="s">
        <v>113</v>
      </c>
      <c r="E74" s="135"/>
      <c r="F74" s="51" t="s">
        <v>157</v>
      </c>
      <c r="G74" s="103" t="s">
        <v>225</v>
      </c>
      <c r="H74" s="132" t="s">
        <v>226</v>
      </c>
      <c r="I74" s="75"/>
      <c r="J74" s="75"/>
      <c r="K74" s="53"/>
      <c r="L74" s="95"/>
      <c r="M74" s="75"/>
      <c r="N74" s="75"/>
      <c r="O74" s="53"/>
    </row>
    <row r="75" ht="19.5" customHeight="1">
      <c r="A75" s="1"/>
      <c r="B75" s="135" t="s">
        <v>218</v>
      </c>
      <c r="C75" s="137"/>
      <c r="D75" s="137"/>
      <c r="E75" s="51"/>
      <c r="F75" s="130"/>
      <c r="G75" s="51"/>
      <c r="H75" s="72" t="s">
        <v>216</v>
      </c>
      <c r="I75" s="75"/>
      <c r="J75" s="75"/>
      <c r="K75" s="53"/>
      <c r="L75" s="95"/>
      <c r="M75" s="75"/>
      <c r="N75" s="75">
        <v>1.0</v>
      </c>
      <c r="O75" s="53"/>
    </row>
    <row r="76" ht="19.5" customHeight="1">
      <c r="A76" s="1"/>
      <c r="B76" s="39"/>
      <c r="C76" s="39"/>
      <c r="D76" s="39"/>
      <c r="E76" s="39"/>
      <c r="F76" s="39"/>
      <c r="G76" s="101">
        <v>15.0</v>
      </c>
      <c r="H76" s="43" t="s">
        <v>227</v>
      </c>
      <c r="I76" s="45"/>
      <c r="J76" s="45"/>
      <c r="K76" s="45"/>
      <c r="L76" s="46"/>
      <c r="M76" s="45"/>
      <c r="N76" s="45"/>
      <c r="O76" s="45"/>
    </row>
    <row r="77" ht="19.5" customHeight="1">
      <c r="A77" s="1"/>
      <c r="B77" s="130"/>
      <c r="C77" s="130"/>
      <c r="D77" s="130"/>
      <c r="E77" s="51"/>
      <c r="F77" s="130"/>
      <c r="G77" s="50"/>
      <c r="H77" s="139" t="s">
        <v>228</v>
      </c>
      <c r="I77" s="53"/>
      <c r="J77" s="53"/>
      <c r="K77" s="53"/>
      <c r="L77" s="56"/>
      <c r="M77" s="53"/>
      <c r="N77" s="53"/>
      <c r="O77" s="53"/>
    </row>
    <row r="78" ht="19.5" customHeight="1">
      <c r="A78" s="1"/>
      <c r="B78" s="130"/>
      <c r="C78" s="130"/>
      <c r="D78" s="130"/>
      <c r="E78" s="51" t="s">
        <v>229</v>
      </c>
      <c r="F78" s="130"/>
      <c r="G78" s="51" t="s">
        <v>230</v>
      </c>
      <c r="H78" s="72" t="s">
        <v>231</v>
      </c>
      <c r="I78" s="53"/>
      <c r="J78" s="53"/>
      <c r="K78" s="53"/>
      <c r="L78" s="56"/>
      <c r="M78" s="53"/>
      <c r="N78" s="53"/>
      <c r="O78" s="53"/>
    </row>
    <row r="79" ht="19.5" customHeight="1">
      <c r="A79" s="1"/>
      <c r="B79" s="135" t="s">
        <v>218</v>
      </c>
      <c r="C79" s="50"/>
      <c r="D79" s="50"/>
      <c r="E79" s="50"/>
      <c r="F79" s="50"/>
      <c r="G79" s="51" t="s">
        <v>232</v>
      </c>
      <c r="H79" s="63" t="s">
        <v>233</v>
      </c>
      <c r="I79" s="75"/>
      <c r="J79" s="75"/>
      <c r="K79" s="75"/>
      <c r="L79" s="95"/>
      <c r="M79" s="75"/>
      <c r="N79" s="75"/>
      <c r="O79" s="75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>
        <f t="shared" ref="I80:K80" si="1">SUM(I5:I79)</f>
        <v>5</v>
      </c>
      <c r="J80" s="1">
        <f t="shared" si="1"/>
        <v>15</v>
      </c>
      <c r="K80" s="1">
        <f t="shared" si="1"/>
        <v>3</v>
      </c>
      <c r="L80" s="7"/>
      <c r="M80" s="1">
        <f t="shared" ref="M80:O80" si="2">SUM(M5:M79)</f>
        <v>1</v>
      </c>
      <c r="N80" s="1">
        <f t="shared" si="2"/>
        <v>7</v>
      </c>
      <c r="O80" s="1">
        <f t="shared" si="2"/>
        <v>0</v>
      </c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7"/>
      <c r="M81" s="1"/>
      <c r="N81" s="1"/>
      <c r="O81" s="1"/>
    </row>
    <row r="82" ht="19.5" customHeight="1">
      <c r="A82" s="1"/>
      <c r="B82" s="1"/>
      <c r="C82" s="1"/>
      <c r="D82" s="1"/>
      <c r="E82" s="1"/>
      <c r="F82" s="1"/>
      <c r="G82" s="1"/>
      <c r="H82" s="140"/>
      <c r="I82" s="1"/>
      <c r="J82" s="1"/>
      <c r="K82" s="1"/>
      <c r="L82" s="7"/>
      <c r="M82" s="1"/>
      <c r="N82" s="1"/>
      <c r="O82" s="1"/>
    </row>
    <row r="83" ht="19.5" customHeight="1">
      <c r="A83" s="1"/>
      <c r="B83" s="1"/>
      <c r="C83" s="1"/>
      <c r="D83" s="1"/>
      <c r="E83" s="1"/>
      <c r="F83" s="1"/>
      <c r="G83" s="1"/>
      <c r="H83" s="141"/>
      <c r="I83" s="1"/>
      <c r="J83" s="1"/>
      <c r="K83" s="1"/>
      <c r="L83" s="7"/>
      <c r="M83" s="1"/>
      <c r="N83" s="1"/>
      <c r="O83" s="1"/>
    </row>
    <row r="84" ht="19.5" customHeight="1">
      <c r="A84" s="1"/>
      <c r="B84" s="1"/>
      <c r="C84" s="1"/>
      <c r="D84" s="1"/>
      <c r="E84" s="1"/>
      <c r="F84" s="1"/>
      <c r="G84" s="1"/>
      <c r="H84" s="141"/>
      <c r="I84" s="1"/>
      <c r="J84" s="1"/>
      <c r="K84" s="1"/>
      <c r="L84" s="7"/>
      <c r="M84" s="1"/>
      <c r="N84" s="1"/>
      <c r="O84" s="1"/>
    </row>
    <row r="85" ht="19.5" customHeight="1">
      <c r="A85" s="1"/>
      <c r="B85" s="1"/>
      <c r="C85" s="1"/>
      <c r="D85" s="1"/>
      <c r="E85" s="1"/>
      <c r="F85" s="1"/>
      <c r="G85" s="1"/>
      <c r="H85" s="141"/>
      <c r="I85" s="1"/>
      <c r="J85" s="1"/>
      <c r="K85" s="1"/>
      <c r="L85" s="7"/>
      <c r="M85" s="1"/>
      <c r="N85" s="1"/>
      <c r="O85" s="1"/>
    </row>
    <row r="86" ht="19.5" customHeight="1">
      <c r="A86" s="1"/>
      <c r="B86" s="1"/>
      <c r="C86" s="1"/>
      <c r="D86" s="1"/>
      <c r="E86" s="1"/>
      <c r="F86" s="1"/>
      <c r="G86" s="1"/>
      <c r="H86" s="141"/>
      <c r="I86" s="1"/>
      <c r="J86" s="1"/>
      <c r="K86" s="1"/>
      <c r="L86" s="7"/>
      <c r="M86" s="1"/>
      <c r="N86" s="1"/>
      <c r="O86" s="1"/>
    </row>
    <row r="87" ht="19.5" customHeight="1">
      <c r="A87" s="1"/>
      <c r="B87" s="1"/>
      <c r="C87" s="1"/>
      <c r="D87" s="1"/>
      <c r="E87" s="1"/>
      <c r="F87" s="1"/>
      <c r="G87" s="1"/>
      <c r="H87" s="140"/>
      <c r="I87" s="1"/>
      <c r="J87" s="1"/>
      <c r="K87" s="1"/>
      <c r="L87" s="7"/>
      <c r="M87" s="1"/>
      <c r="N87" s="1"/>
      <c r="O87" s="1"/>
    </row>
    <row r="88" ht="19.5" customHeight="1">
      <c r="A88" s="1"/>
      <c r="B88" s="1"/>
      <c r="C88" s="1"/>
      <c r="D88" s="1"/>
      <c r="E88" s="1"/>
      <c r="F88" s="1"/>
      <c r="G88" s="1"/>
      <c r="H88" s="140"/>
      <c r="I88" s="1"/>
      <c r="J88" s="1"/>
      <c r="K88" s="1"/>
      <c r="L88" s="7"/>
      <c r="M88" s="1"/>
      <c r="N88" s="1"/>
      <c r="O88" s="1"/>
    </row>
    <row r="89" ht="19.5" customHeight="1">
      <c r="A89" s="1"/>
      <c r="B89" s="1"/>
      <c r="C89" s="1"/>
      <c r="D89" s="1"/>
      <c r="E89" s="1"/>
      <c r="F89" s="1"/>
      <c r="G89" s="1"/>
      <c r="H89" s="140"/>
      <c r="I89" s="1"/>
      <c r="J89" s="1"/>
      <c r="K89" s="1"/>
      <c r="L89" s="7"/>
      <c r="M89" s="1"/>
      <c r="N89" s="1"/>
      <c r="O89" s="1"/>
    </row>
    <row r="90" ht="19.5" customHeight="1">
      <c r="A90" s="1"/>
      <c r="B90" s="1"/>
      <c r="C90" s="1"/>
      <c r="D90" s="1"/>
      <c r="E90" s="1"/>
      <c r="F90" s="1"/>
      <c r="G90" s="1"/>
      <c r="H90" s="140"/>
      <c r="I90" s="1"/>
      <c r="J90" s="1"/>
      <c r="K90" s="1"/>
      <c r="L90" s="7"/>
      <c r="M90" s="1"/>
      <c r="N90" s="1"/>
      <c r="O90" s="1"/>
    </row>
    <row r="91" ht="19.5" customHeight="1">
      <c r="A91" s="1"/>
      <c r="B91" s="1"/>
      <c r="C91" s="1"/>
      <c r="D91" s="1"/>
      <c r="E91" s="1"/>
      <c r="F91" s="1"/>
      <c r="G91" s="1"/>
      <c r="H91" s="140"/>
      <c r="I91" s="1"/>
      <c r="J91" s="1"/>
      <c r="K91" s="1"/>
      <c r="L91" s="7"/>
      <c r="M91" s="1"/>
      <c r="N91" s="1"/>
      <c r="O91" s="1"/>
    </row>
    <row r="92" ht="19.5" customHeight="1">
      <c r="A92" s="1"/>
      <c r="B92" s="1"/>
      <c r="C92" s="1"/>
      <c r="D92" s="1"/>
      <c r="E92" s="1"/>
      <c r="F92" s="1"/>
      <c r="G92" s="1"/>
      <c r="H92" s="140"/>
      <c r="I92" s="1"/>
      <c r="J92" s="1"/>
      <c r="K92" s="1"/>
      <c r="L92" s="7"/>
      <c r="M92" s="1"/>
      <c r="N92" s="1"/>
      <c r="O92" s="1"/>
    </row>
    <row r="93" ht="19.5" customHeight="1">
      <c r="A93" s="1"/>
      <c r="B93" s="1"/>
      <c r="C93" s="1"/>
      <c r="D93" s="1"/>
      <c r="E93" s="1"/>
      <c r="F93" s="1"/>
      <c r="G93" s="1"/>
      <c r="H93" s="140"/>
      <c r="I93" s="1"/>
      <c r="J93" s="1"/>
      <c r="K93" s="1"/>
      <c r="L93" s="7"/>
      <c r="M93" s="1"/>
      <c r="N93" s="1"/>
      <c r="O93" s="1"/>
    </row>
    <row r="94" ht="19.5" customHeight="1">
      <c r="A94" s="1"/>
      <c r="B94" s="1"/>
      <c r="C94" s="1"/>
      <c r="D94" s="1"/>
      <c r="E94" s="1"/>
      <c r="F94" s="1"/>
      <c r="G94" s="1"/>
      <c r="H94" s="140"/>
      <c r="I94" s="1"/>
      <c r="J94" s="1"/>
      <c r="K94" s="1"/>
      <c r="L94" s="7"/>
      <c r="M94" s="1"/>
      <c r="N94" s="1"/>
      <c r="O94" s="1"/>
    </row>
    <row r="95" ht="19.5" customHeight="1">
      <c r="A95" s="1"/>
      <c r="B95" s="1"/>
      <c r="C95" s="1"/>
      <c r="D95" s="1"/>
      <c r="E95" s="1"/>
      <c r="F95" s="1"/>
      <c r="G95" s="1"/>
      <c r="H95" s="140" t="s">
        <v>234</v>
      </c>
      <c r="I95" s="1"/>
      <c r="J95" s="1"/>
      <c r="K95" s="1"/>
      <c r="L95" s="7"/>
      <c r="M95" s="1"/>
      <c r="N95" s="1"/>
      <c r="O95" s="1"/>
    </row>
    <row r="96" ht="19.5" customHeight="1">
      <c r="A96" s="1"/>
      <c r="B96" s="1"/>
      <c r="C96" s="1"/>
      <c r="D96" s="1"/>
      <c r="E96" s="1"/>
      <c r="F96" s="1"/>
      <c r="G96" s="1"/>
      <c r="H96" s="140" t="s">
        <v>235</v>
      </c>
      <c r="I96" s="1"/>
      <c r="J96" s="1"/>
      <c r="K96" s="1"/>
      <c r="L96" s="7"/>
      <c r="M96" s="1"/>
      <c r="N96" s="1"/>
      <c r="O96" s="1"/>
    </row>
    <row r="97" ht="19.5" customHeight="1">
      <c r="A97" s="1"/>
      <c r="B97" s="1"/>
      <c r="C97" s="1"/>
      <c r="D97" s="1"/>
      <c r="E97" s="1"/>
      <c r="F97" s="1"/>
      <c r="G97" s="1"/>
      <c r="H97" s="140" t="s">
        <v>236</v>
      </c>
      <c r="I97" s="1"/>
      <c r="J97" s="1"/>
      <c r="K97" s="1"/>
      <c r="L97" s="7"/>
      <c r="M97" s="1"/>
      <c r="N97" s="1"/>
      <c r="O97" s="1"/>
    </row>
    <row r="98" ht="19.5" customHeight="1">
      <c r="A98" s="1"/>
      <c r="B98" s="1"/>
      <c r="C98" s="1"/>
      <c r="D98" s="1"/>
      <c r="E98" s="1"/>
      <c r="F98" s="1"/>
      <c r="G98" s="1"/>
      <c r="H98" s="140" t="s">
        <v>237</v>
      </c>
      <c r="I98" s="1"/>
      <c r="J98" s="1"/>
      <c r="K98" s="1"/>
      <c r="L98" s="7"/>
      <c r="M98" s="1"/>
      <c r="N98" s="1"/>
      <c r="O98" s="1"/>
    </row>
    <row r="99" ht="19.5" customHeight="1">
      <c r="A99" s="1"/>
      <c r="B99" s="1"/>
      <c r="C99" s="1"/>
      <c r="D99" s="1"/>
      <c r="E99" s="1"/>
      <c r="F99" s="1"/>
      <c r="G99" s="1"/>
      <c r="H99" s="140" t="s">
        <v>238</v>
      </c>
      <c r="I99" s="1"/>
      <c r="J99" s="1"/>
      <c r="K99" s="1"/>
      <c r="L99" s="7"/>
      <c r="M99" s="1"/>
      <c r="N99" s="1"/>
      <c r="O99" s="1"/>
    </row>
    <row r="100" ht="19.5" customHeight="1">
      <c r="A100" s="1"/>
      <c r="B100" s="1"/>
      <c r="C100" s="1"/>
      <c r="D100" s="1"/>
      <c r="E100" s="1"/>
      <c r="F100" s="1"/>
      <c r="G100" s="1"/>
      <c r="H100" s="140" t="s">
        <v>239</v>
      </c>
      <c r="I100" s="1"/>
      <c r="J100" s="1"/>
      <c r="K100" s="1"/>
      <c r="L100" s="7"/>
      <c r="M100" s="1"/>
      <c r="N100" s="1"/>
      <c r="O100" s="1"/>
    </row>
    <row r="101" ht="19.5" customHeight="1">
      <c r="A101" s="1"/>
      <c r="B101" s="1"/>
      <c r="C101" s="1"/>
      <c r="D101" s="1"/>
      <c r="E101" s="1"/>
      <c r="F101" s="1"/>
      <c r="G101" s="1"/>
      <c r="H101" s="142"/>
      <c r="I101" s="1"/>
      <c r="J101" s="1"/>
      <c r="K101" s="1"/>
      <c r="L101" s="7"/>
      <c r="M101" s="1"/>
      <c r="N101" s="1"/>
      <c r="O101" s="1"/>
    </row>
    <row r="102" ht="19.5" customHeight="1">
      <c r="A102" s="1"/>
      <c r="B102" s="1"/>
      <c r="C102" s="1"/>
      <c r="D102" s="1"/>
      <c r="E102" s="1"/>
      <c r="F102" s="1"/>
      <c r="G102" s="1"/>
      <c r="H102" s="140" t="s">
        <v>240</v>
      </c>
      <c r="I102" s="1"/>
      <c r="J102" s="1"/>
      <c r="K102" s="1"/>
      <c r="L102" s="7"/>
      <c r="M102" s="1"/>
      <c r="N102" s="1"/>
      <c r="O102" s="1"/>
    </row>
    <row r="103" ht="19.5" customHeight="1">
      <c r="A103" s="1"/>
      <c r="B103" s="1"/>
      <c r="C103" s="1"/>
      <c r="D103" s="1"/>
      <c r="E103" s="1"/>
      <c r="F103" s="1"/>
      <c r="G103" s="1"/>
      <c r="H103" s="142"/>
      <c r="I103" s="1"/>
      <c r="J103" s="1"/>
      <c r="K103" s="1"/>
      <c r="L103" s="7"/>
      <c r="M103" s="1"/>
      <c r="N103" s="1"/>
      <c r="O103" s="1"/>
    </row>
    <row r="104" ht="19.5" customHeight="1">
      <c r="A104" s="1"/>
      <c r="B104" s="1"/>
      <c r="C104" s="1"/>
      <c r="D104" s="1"/>
      <c r="E104" s="1"/>
      <c r="F104" s="1"/>
      <c r="G104" s="1"/>
      <c r="H104" s="140" t="s">
        <v>241</v>
      </c>
      <c r="I104" s="1"/>
      <c r="J104" s="1"/>
      <c r="K104" s="1"/>
      <c r="L104" s="7"/>
      <c r="M104" s="1"/>
      <c r="N104" s="1"/>
      <c r="O104" s="1"/>
    </row>
    <row r="105" ht="19.5" customHeight="1">
      <c r="A105" s="1"/>
      <c r="B105" s="1"/>
      <c r="C105" s="1"/>
      <c r="D105" s="1"/>
      <c r="E105" s="1"/>
      <c r="F105" s="1"/>
      <c r="G105" s="1"/>
      <c r="H105" s="140" t="s">
        <v>242</v>
      </c>
      <c r="I105" s="1"/>
      <c r="J105" s="1"/>
      <c r="K105" s="1"/>
      <c r="L105" s="7"/>
      <c r="M105" s="1"/>
      <c r="N105" s="1"/>
      <c r="O105" s="1"/>
    </row>
    <row r="106" ht="19.5" customHeight="1">
      <c r="A106" s="1"/>
      <c r="B106" s="1"/>
      <c r="C106" s="1"/>
      <c r="D106" s="1"/>
      <c r="E106" s="1"/>
      <c r="F106" s="1"/>
      <c r="G106" s="1"/>
      <c r="H106" s="140" t="s">
        <v>243</v>
      </c>
      <c r="I106" s="1"/>
      <c r="J106" s="1"/>
      <c r="K106" s="1"/>
      <c r="L106" s="7"/>
      <c r="M106" s="1"/>
      <c r="N106" s="1"/>
      <c r="O106" s="1"/>
    </row>
    <row r="107" ht="19.5" customHeight="1">
      <c r="A107" s="1"/>
      <c r="B107" s="1"/>
      <c r="C107" s="1"/>
      <c r="D107" s="1"/>
      <c r="E107" s="1"/>
      <c r="F107" s="1"/>
      <c r="G107" s="1"/>
      <c r="H107" s="140" t="s">
        <v>244</v>
      </c>
      <c r="I107" s="1"/>
      <c r="J107" s="1"/>
      <c r="K107" s="1"/>
      <c r="L107" s="7"/>
      <c r="M107" s="1"/>
      <c r="N107" s="1"/>
      <c r="O107" s="1"/>
    </row>
    <row r="108" ht="19.5" customHeight="1">
      <c r="A108" s="1"/>
      <c r="B108" s="1"/>
      <c r="C108" s="1"/>
      <c r="D108" s="1"/>
      <c r="E108" s="1"/>
      <c r="F108" s="1"/>
      <c r="G108" s="1"/>
      <c r="H108" s="142"/>
      <c r="I108" s="1"/>
      <c r="J108" s="1"/>
      <c r="K108" s="1"/>
      <c r="L108" s="7"/>
      <c r="M108" s="1"/>
      <c r="N108" s="1"/>
      <c r="O108" s="1"/>
    </row>
    <row r="109" ht="19.5" customHeight="1">
      <c r="A109" s="1"/>
      <c r="B109" s="1"/>
      <c r="C109" s="1"/>
      <c r="D109" s="1"/>
      <c r="E109" s="1"/>
      <c r="F109" s="1"/>
      <c r="G109" s="1"/>
      <c r="H109" s="140" t="s">
        <v>245</v>
      </c>
      <c r="I109" s="1"/>
      <c r="J109" s="1"/>
      <c r="K109" s="1"/>
      <c r="L109" s="7"/>
      <c r="M109" s="1"/>
      <c r="N109" s="1"/>
      <c r="O109" s="1"/>
    </row>
    <row r="110" ht="19.5" customHeight="1">
      <c r="A110" s="1"/>
      <c r="B110" s="1"/>
      <c r="C110" s="1"/>
      <c r="D110" s="1"/>
      <c r="E110" s="1"/>
      <c r="F110" s="1"/>
      <c r="G110" s="1"/>
      <c r="H110" s="142"/>
      <c r="I110" s="1"/>
      <c r="J110" s="1"/>
      <c r="K110" s="1"/>
      <c r="L110" s="7"/>
      <c r="M110" s="1"/>
      <c r="N110" s="1"/>
      <c r="O110" s="1"/>
    </row>
    <row r="111" ht="19.5" customHeight="1">
      <c r="A111" s="1"/>
      <c r="B111" s="1"/>
      <c r="C111" s="1"/>
      <c r="D111" s="1"/>
      <c r="E111" s="1"/>
      <c r="F111" s="1"/>
      <c r="G111" s="1"/>
      <c r="H111" s="140" t="s">
        <v>246</v>
      </c>
      <c r="I111" s="1"/>
      <c r="J111" s="1"/>
      <c r="K111" s="1"/>
      <c r="L111" s="7"/>
      <c r="M111" s="1"/>
      <c r="N111" s="1"/>
      <c r="O111" s="1"/>
    </row>
    <row r="112" ht="19.5" customHeight="1">
      <c r="A112" s="1"/>
      <c r="B112" s="1"/>
      <c r="C112" s="1"/>
      <c r="D112" s="1"/>
      <c r="E112" s="1"/>
      <c r="F112" s="1"/>
      <c r="G112" s="1"/>
      <c r="H112" s="140" t="s">
        <v>247</v>
      </c>
      <c r="I112" s="1"/>
      <c r="J112" s="1"/>
      <c r="K112" s="1"/>
      <c r="L112" s="7"/>
      <c r="M112" s="1"/>
      <c r="N112" s="1"/>
      <c r="O112" s="1"/>
    </row>
    <row r="113" ht="19.5" customHeight="1">
      <c r="A113" s="1"/>
      <c r="B113" s="1"/>
      <c r="C113" s="1"/>
      <c r="D113" s="1"/>
      <c r="E113" s="1"/>
      <c r="F113" s="1"/>
      <c r="G113" s="1"/>
      <c r="H113" s="140" t="s">
        <v>248</v>
      </c>
      <c r="I113" s="1"/>
      <c r="J113" s="1"/>
      <c r="K113" s="1"/>
      <c r="L113" s="7"/>
      <c r="M113" s="1"/>
      <c r="N113" s="1"/>
      <c r="O113" s="1"/>
    </row>
    <row r="114" ht="19.5" customHeight="1">
      <c r="A114" s="1"/>
      <c r="B114" s="1"/>
      <c r="C114" s="1"/>
      <c r="D114" s="1"/>
      <c r="E114" s="1"/>
      <c r="F114" s="1"/>
      <c r="G114" s="1"/>
      <c r="H114" s="142"/>
      <c r="I114" s="1"/>
      <c r="J114" s="1"/>
      <c r="K114" s="1"/>
      <c r="L114" s="7"/>
      <c r="M114" s="1"/>
      <c r="N114" s="1"/>
      <c r="O114" s="1"/>
    </row>
    <row r="115" ht="19.5" customHeight="1">
      <c r="A115" s="1"/>
      <c r="B115" s="1"/>
      <c r="C115" s="1"/>
      <c r="D115" s="1"/>
      <c r="E115" s="1"/>
      <c r="F115" s="1"/>
      <c r="G115" s="1"/>
      <c r="H115" s="140" t="s">
        <v>249</v>
      </c>
      <c r="I115" s="1"/>
      <c r="J115" s="1"/>
      <c r="K115" s="1"/>
      <c r="L115" s="7"/>
      <c r="M115" s="1"/>
      <c r="N115" s="1"/>
      <c r="O115" s="1"/>
    </row>
    <row r="116" ht="19.5" customHeight="1">
      <c r="A116" s="1"/>
      <c r="B116" s="1"/>
      <c r="C116" s="1"/>
      <c r="D116" s="1"/>
      <c r="E116" s="1"/>
      <c r="F116" s="1"/>
      <c r="G116" s="1"/>
      <c r="H116" s="142"/>
      <c r="I116" s="1"/>
      <c r="J116" s="1"/>
      <c r="K116" s="1"/>
      <c r="L116" s="7"/>
      <c r="M116" s="1"/>
      <c r="N116" s="1"/>
      <c r="O116" s="1"/>
    </row>
    <row r="117" ht="19.5" customHeight="1">
      <c r="A117" s="1"/>
      <c r="B117" s="1"/>
      <c r="C117" s="1"/>
      <c r="D117" s="1"/>
      <c r="E117" s="1"/>
      <c r="F117" s="1"/>
      <c r="G117" s="1"/>
      <c r="H117" s="140" t="s">
        <v>250</v>
      </c>
      <c r="I117" s="1"/>
      <c r="J117" s="1"/>
      <c r="K117" s="1"/>
      <c r="L117" s="7"/>
      <c r="M117" s="1"/>
      <c r="N117" s="1"/>
      <c r="O117" s="1"/>
    </row>
    <row r="118" ht="19.5" customHeight="1">
      <c r="A118" s="1"/>
      <c r="B118" s="1"/>
      <c r="C118" s="1"/>
      <c r="D118" s="1"/>
      <c r="E118" s="1"/>
      <c r="F118" s="1"/>
      <c r="G118" s="1"/>
      <c r="H118" s="140" t="s">
        <v>251</v>
      </c>
      <c r="I118" s="1"/>
      <c r="J118" s="1"/>
      <c r="K118" s="1"/>
      <c r="L118" s="7"/>
      <c r="M118" s="1"/>
      <c r="N118" s="1"/>
      <c r="O118" s="1"/>
    </row>
    <row r="119" ht="19.5" customHeight="1">
      <c r="A119" s="1"/>
      <c r="B119" s="1"/>
      <c r="C119" s="1"/>
      <c r="D119" s="1"/>
      <c r="E119" s="1"/>
      <c r="F119" s="1"/>
      <c r="G119" s="1"/>
      <c r="H119" s="140" t="s">
        <v>252</v>
      </c>
      <c r="I119" s="1"/>
      <c r="J119" s="1"/>
      <c r="K119" s="1"/>
      <c r="L119" s="7"/>
      <c r="M119" s="1"/>
      <c r="N119" s="1"/>
      <c r="O119" s="1"/>
    </row>
    <row r="120" ht="19.5" customHeight="1">
      <c r="A120" s="1"/>
      <c r="B120" s="1"/>
      <c r="C120" s="1"/>
      <c r="D120" s="1"/>
      <c r="E120" s="1"/>
      <c r="F120" s="1"/>
      <c r="G120" s="1"/>
      <c r="H120" s="140" t="s">
        <v>253</v>
      </c>
      <c r="I120" s="1"/>
      <c r="J120" s="1"/>
      <c r="K120" s="1"/>
      <c r="L120" s="7"/>
      <c r="M120" s="1"/>
      <c r="N120" s="1"/>
      <c r="O120" s="1"/>
    </row>
    <row r="121" ht="19.5" customHeight="1">
      <c r="A121" s="1"/>
      <c r="B121" s="1"/>
      <c r="C121" s="1"/>
      <c r="D121" s="1"/>
      <c r="E121" s="1"/>
      <c r="F121" s="1"/>
      <c r="G121" s="1"/>
      <c r="H121" s="140" t="s">
        <v>254</v>
      </c>
      <c r="I121" s="1"/>
      <c r="J121" s="1"/>
      <c r="K121" s="1"/>
      <c r="L121" s="7"/>
      <c r="M121" s="1"/>
      <c r="N121" s="1"/>
      <c r="O121" s="1"/>
    </row>
    <row r="122" ht="19.5" customHeight="1">
      <c r="A122" s="1"/>
      <c r="B122" s="1"/>
      <c r="C122" s="1"/>
      <c r="D122" s="1"/>
      <c r="E122" s="1"/>
      <c r="F122" s="1"/>
      <c r="G122" s="1"/>
      <c r="H122" s="142"/>
      <c r="I122" s="1"/>
      <c r="J122" s="1"/>
      <c r="K122" s="1"/>
      <c r="L122" s="7"/>
      <c r="M122" s="1"/>
      <c r="N122" s="1"/>
      <c r="O122" s="1"/>
    </row>
    <row r="123" ht="19.5" customHeight="1">
      <c r="A123" s="1"/>
      <c r="B123" s="1"/>
      <c r="C123" s="1"/>
      <c r="D123" s="1"/>
      <c r="E123" s="1"/>
      <c r="F123" s="1"/>
      <c r="G123" s="1"/>
      <c r="H123" s="140" t="s">
        <v>255</v>
      </c>
      <c r="I123" s="1"/>
      <c r="J123" s="1"/>
      <c r="K123" s="1"/>
      <c r="L123" s="7"/>
      <c r="M123" s="1"/>
      <c r="N123" s="1"/>
      <c r="O123" s="1"/>
    </row>
    <row r="124" ht="19.5" customHeight="1">
      <c r="A124" s="1"/>
      <c r="B124" s="1"/>
      <c r="C124" s="1"/>
      <c r="D124" s="1"/>
      <c r="E124" s="1"/>
      <c r="F124" s="1"/>
      <c r="G124" s="1"/>
      <c r="H124" s="142"/>
      <c r="I124" s="1"/>
      <c r="J124" s="1"/>
      <c r="K124" s="1"/>
      <c r="L124" s="7"/>
      <c r="M124" s="1"/>
      <c r="N124" s="1"/>
      <c r="O124" s="1"/>
    </row>
    <row r="125" ht="19.5" customHeight="1">
      <c r="A125" s="1"/>
      <c r="B125" s="1"/>
      <c r="C125" s="1"/>
      <c r="D125" s="1"/>
      <c r="E125" s="1"/>
      <c r="F125" s="1"/>
      <c r="G125" s="1"/>
      <c r="H125" s="140" t="s">
        <v>256</v>
      </c>
      <c r="I125" s="1"/>
      <c r="J125" s="1"/>
      <c r="K125" s="1"/>
      <c r="L125" s="7"/>
      <c r="M125" s="1"/>
      <c r="N125" s="1"/>
      <c r="O125" s="1"/>
    </row>
    <row r="126" ht="19.5" customHeight="1">
      <c r="A126" s="1"/>
      <c r="B126" s="1"/>
      <c r="C126" s="1"/>
      <c r="D126" s="1"/>
      <c r="E126" s="1"/>
      <c r="F126" s="1"/>
      <c r="G126" s="1"/>
      <c r="H126" s="140" t="s">
        <v>257</v>
      </c>
      <c r="I126" s="1"/>
      <c r="J126" s="1"/>
      <c r="K126" s="1"/>
      <c r="L126" s="7"/>
      <c r="M126" s="1"/>
      <c r="N126" s="1"/>
      <c r="O126" s="1"/>
    </row>
    <row r="127" ht="19.5" customHeight="1">
      <c r="A127" s="1"/>
      <c r="B127" s="1"/>
      <c r="C127" s="1"/>
      <c r="D127" s="1"/>
      <c r="E127" s="1"/>
      <c r="F127" s="1"/>
      <c r="G127" s="1"/>
      <c r="H127" s="142"/>
      <c r="I127" s="1"/>
      <c r="J127" s="1"/>
      <c r="K127" s="1"/>
      <c r="L127" s="7"/>
      <c r="M127" s="1"/>
      <c r="N127" s="1"/>
      <c r="O127" s="1"/>
    </row>
    <row r="128" ht="19.5" customHeight="1">
      <c r="A128" s="1"/>
      <c r="B128" s="1"/>
      <c r="C128" s="1"/>
      <c r="D128" s="1"/>
      <c r="E128" s="1"/>
      <c r="F128" s="1"/>
      <c r="G128" s="1"/>
      <c r="H128" s="140" t="s">
        <v>258</v>
      </c>
      <c r="I128" s="1"/>
      <c r="J128" s="1"/>
      <c r="K128" s="1"/>
      <c r="L128" s="7"/>
      <c r="M128" s="1"/>
      <c r="N128" s="1"/>
      <c r="O128" s="1"/>
    </row>
    <row r="129" ht="19.5" customHeight="1">
      <c r="A129" s="1"/>
      <c r="B129" s="1"/>
      <c r="C129" s="1"/>
      <c r="D129" s="1"/>
      <c r="E129" s="1"/>
      <c r="F129" s="1"/>
      <c r="G129" s="1"/>
      <c r="H129" s="142"/>
      <c r="I129" s="1"/>
      <c r="J129" s="1"/>
      <c r="K129" s="1"/>
      <c r="L129" s="7"/>
      <c r="M129" s="1"/>
      <c r="N129" s="1"/>
      <c r="O129" s="1"/>
    </row>
    <row r="130" ht="19.5" customHeight="1">
      <c r="A130" s="1"/>
      <c r="B130" s="1"/>
      <c r="C130" s="1"/>
      <c r="D130" s="1"/>
      <c r="E130" s="1"/>
      <c r="F130" s="1"/>
      <c r="G130" s="1"/>
      <c r="H130" s="140" t="s">
        <v>259</v>
      </c>
      <c r="I130" s="1"/>
      <c r="J130" s="1"/>
      <c r="K130" s="1"/>
      <c r="L130" s="7"/>
      <c r="M130" s="1"/>
      <c r="N130" s="1"/>
      <c r="O130" s="1"/>
    </row>
    <row r="131" ht="19.5" customHeight="1">
      <c r="A131" s="1"/>
      <c r="B131" s="1"/>
      <c r="C131" s="1"/>
      <c r="D131" s="1"/>
      <c r="E131" s="1"/>
      <c r="F131" s="1"/>
      <c r="G131" s="1"/>
      <c r="H131" s="140" t="s">
        <v>260</v>
      </c>
      <c r="I131" s="1"/>
      <c r="J131" s="1"/>
      <c r="K131" s="1"/>
      <c r="L131" s="7"/>
      <c r="M131" s="1"/>
      <c r="N131" s="1"/>
      <c r="O131" s="1"/>
    </row>
    <row r="132" ht="19.5" customHeight="1">
      <c r="A132" s="1"/>
      <c r="B132" s="1"/>
      <c r="C132" s="1"/>
      <c r="D132" s="1"/>
      <c r="E132" s="1"/>
      <c r="F132" s="1"/>
      <c r="G132" s="1"/>
      <c r="H132" s="140" t="s">
        <v>261</v>
      </c>
      <c r="I132" s="1"/>
      <c r="J132" s="1"/>
      <c r="K132" s="1"/>
      <c r="L132" s="7"/>
      <c r="M132" s="1"/>
      <c r="N132" s="1"/>
      <c r="O132" s="1"/>
    </row>
    <row r="133" ht="19.5" customHeight="1">
      <c r="A133" s="1"/>
      <c r="B133" s="1"/>
      <c r="C133" s="1"/>
      <c r="D133" s="1"/>
      <c r="E133" s="1"/>
      <c r="F133" s="1"/>
      <c r="G133" s="1"/>
      <c r="H133" s="140" t="s">
        <v>262</v>
      </c>
      <c r="I133" s="1"/>
      <c r="J133" s="1"/>
      <c r="K133" s="1"/>
      <c r="L133" s="7"/>
      <c r="M133" s="1"/>
      <c r="N133" s="1"/>
      <c r="O133" s="1"/>
    </row>
    <row r="134" ht="19.5" customHeight="1">
      <c r="A134" s="1"/>
      <c r="B134" s="1"/>
      <c r="C134" s="1"/>
      <c r="D134" s="1"/>
      <c r="E134" s="1"/>
      <c r="F134" s="1"/>
      <c r="G134" s="1"/>
      <c r="H134" s="140" t="s">
        <v>234</v>
      </c>
      <c r="I134" s="1"/>
      <c r="J134" s="1"/>
      <c r="K134" s="1"/>
      <c r="L134" s="7"/>
      <c r="M134" s="1"/>
      <c r="N134" s="1"/>
      <c r="O134" s="1"/>
    </row>
    <row r="135" ht="19.5" customHeight="1">
      <c r="A135" s="1"/>
      <c r="B135" s="1"/>
      <c r="C135" s="1"/>
      <c r="D135" s="1"/>
      <c r="E135" s="1"/>
      <c r="F135" s="1"/>
      <c r="G135" s="1"/>
      <c r="H135" s="140" t="s">
        <v>263</v>
      </c>
      <c r="I135" s="1"/>
      <c r="J135" s="1"/>
      <c r="K135" s="1"/>
      <c r="L135" s="7"/>
      <c r="M135" s="1"/>
      <c r="N135" s="1"/>
      <c r="O135" s="1"/>
    </row>
    <row r="136" ht="19.5" customHeight="1">
      <c r="A136" s="1"/>
      <c r="B136" s="1"/>
      <c r="C136" s="1"/>
      <c r="D136" s="1"/>
      <c r="E136" s="1"/>
      <c r="F136" s="1"/>
      <c r="G136" s="1"/>
      <c r="H136" s="140" t="s">
        <v>264</v>
      </c>
      <c r="I136" s="1"/>
      <c r="J136" s="1"/>
      <c r="K136" s="1"/>
      <c r="L136" s="7"/>
      <c r="M136" s="1"/>
      <c r="N136" s="1"/>
      <c r="O136" s="1"/>
    </row>
    <row r="137" ht="19.5" customHeight="1">
      <c r="A137" s="1"/>
      <c r="B137" s="1"/>
      <c r="C137" s="1"/>
      <c r="D137" s="1"/>
      <c r="E137" s="1"/>
      <c r="F137" s="1"/>
      <c r="G137" s="1"/>
      <c r="H137" s="140" t="s">
        <v>265</v>
      </c>
      <c r="I137" s="1"/>
      <c r="J137" s="1"/>
      <c r="K137" s="1"/>
      <c r="L137" s="7"/>
      <c r="M137" s="1"/>
      <c r="N137" s="1"/>
      <c r="O137" s="1"/>
    </row>
    <row r="138" ht="19.5" customHeight="1">
      <c r="A138" s="1"/>
      <c r="B138" s="1"/>
      <c r="C138" s="1"/>
      <c r="D138" s="1"/>
      <c r="E138" s="1"/>
      <c r="F138" s="1"/>
      <c r="G138" s="1"/>
      <c r="H138" s="140" t="s">
        <v>266</v>
      </c>
      <c r="I138" s="1"/>
      <c r="J138" s="1"/>
      <c r="K138" s="1"/>
      <c r="L138" s="7"/>
      <c r="M138" s="1"/>
      <c r="N138" s="1"/>
      <c r="O138" s="1"/>
    </row>
    <row r="139" ht="19.5" customHeight="1">
      <c r="A139" s="1"/>
      <c r="B139" s="1"/>
      <c r="C139" s="1"/>
      <c r="D139" s="1"/>
      <c r="E139" s="1"/>
      <c r="F139" s="1"/>
      <c r="G139" s="1"/>
      <c r="H139" s="140" t="s">
        <v>267</v>
      </c>
      <c r="I139" s="1"/>
      <c r="J139" s="1"/>
      <c r="K139" s="1"/>
      <c r="L139" s="7"/>
      <c r="M139" s="1"/>
      <c r="N139" s="1"/>
      <c r="O139" s="1"/>
    </row>
    <row r="140" ht="19.5" customHeight="1">
      <c r="A140" s="1"/>
      <c r="B140" s="1"/>
      <c r="C140" s="1"/>
      <c r="D140" s="1"/>
      <c r="E140" s="1"/>
      <c r="F140" s="1"/>
      <c r="G140" s="1"/>
      <c r="H140" s="142"/>
      <c r="I140" s="1"/>
      <c r="J140" s="1"/>
      <c r="K140" s="1"/>
      <c r="L140" s="7"/>
      <c r="M140" s="1"/>
      <c r="N140" s="1"/>
      <c r="O140" s="1"/>
    </row>
    <row r="141" ht="19.5" customHeight="1">
      <c r="A141" s="1"/>
      <c r="B141" s="1"/>
      <c r="C141" s="1"/>
      <c r="D141" s="1"/>
      <c r="E141" s="1"/>
      <c r="F141" s="1"/>
      <c r="G141" s="1"/>
      <c r="H141" s="140" t="s">
        <v>268</v>
      </c>
      <c r="I141" s="1"/>
      <c r="J141" s="1"/>
      <c r="K141" s="1"/>
      <c r="L141" s="7"/>
      <c r="M141" s="1"/>
      <c r="N141" s="1"/>
      <c r="O141" s="1"/>
    </row>
    <row r="142" ht="19.5" customHeight="1">
      <c r="A142" s="1"/>
      <c r="B142" s="1"/>
      <c r="C142" s="1"/>
      <c r="D142" s="1"/>
      <c r="E142" s="1"/>
      <c r="F142" s="1"/>
      <c r="G142" s="1"/>
      <c r="H142" s="142"/>
      <c r="I142" s="1"/>
      <c r="J142" s="1"/>
      <c r="K142" s="1"/>
      <c r="L142" s="7"/>
      <c r="M142" s="1"/>
      <c r="N142" s="1"/>
      <c r="O142" s="1"/>
    </row>
    <row r="143" ht="19.5" customHeight="1">
      <c r="A143" s="1"/>
      <c r="B143" s="1"/>
      <c r="C143" s="1"/>
      <c r="D143" s="1"/>
      <c r="E143" s="1"/>
      <c r="F143" s="1"/>
      <c r="G143" s="1"/>
      <c r="H143" s="140" t="s">
        <v>269</v>
      </c>
      <c r="I143" s="1"/>
      <c r="J143" s="1"/>
      <c r="K143" s="1"/>
      <c r="L143" s="7"/>
      <c r="M143" s="1"/>
      <c r="N143" s="1"/>
      <c r="O143" s="1"/>
    </row>
    <row r="144" ht="19.5" customHeight="1">
      <c r="A144" s="1"/>
      <c r="B144" s="1"/>
      <c r="C144" s="1"/>
      <c r="D144" s="1"/>
      <c r="E144" s="1"/>
      <c r="F144" s="1"/>
      <c r="G144" s="1"/>
      <c r="H144" s="140" t="s">
        <v>270</v>
      </c>
      <c r="I144" s="1"/>
      <c r="J144" s="1"/>
      <c r="K144" s="1"/>
      <c r="L144" s="7"/>
      <c r="M144" s="1"/>
      <c r="N144" s="1"/>
      <c r="O144" s="1"/>
    </row>
    <row r="145" ht="19.5" customHeight="1">
      <c r="A145" s="1"/>
      <c r="B145" s="1"/>
      <c r="C145" s="1"/>
      <c r="D145" s="1"/>
      <c r="E145" s="1"/>
      <c r="F145" s="1"/>
      <c r="G145" s="1"/>
      <c r="H145" s="140" t="s">
        <v>271</v>
      </c>
      <c r="I145" s="1"/>
      <c r="J145" s="1"/>
      <c r="K145" s="1"/>
      <c r="L145" s="7"/>
      <c r="M145" s="1"/>
      <c r="N145" s="1"/>
      <c r="O145" s="1"/>
    </row>
    <row r="146" ht="19.5" customHeight="1">
      <c r="A146" s="1"/>
      <c r="B146" s="1"/>
      <c r="C146" s="1"/>
      <c r="D146" s="1"/>
      <c r="E146" s="1"/>
      <c r="F146" s="1"/>
      <c r="G146" s="1"/>
      <c r="H146" s="140" t="s">
        <v>272</v>
      </c>
      <c r="I146" s="1"/>
      <c r="J146" s="1"/>
      <c r="K146" s="1"/>
      <c r="L146" s="7"/>
      <c r="M146" s="1"/>
      <c r="N146" s="1"/>
      <c r="O146" s="1"/>
    </row>
    <row r="147" ht="19.5" customHeight="1">
      <c r="A147" s="1"/>
      <c r="B147" s="1"/>
      <c r="C147" s="1"/>
      <c r="D147" s="1"/>
      <c r="E147" s="1"/>
      <c r="F147" s="1"/>
      <c r="G147" s="1"/>
      <c r="H147" s="142"/>
      <c r="I147" s="1"/>
      <c r="J147" s="1"/>
      <c r="K147" s="1"/>
      <c r="L147" s="7"/>
      <c r="M147" s="1"/>
      <c r="N147" s="1"/>
      <c r="O147" s="1"/>
    </row>
    <row r="148" ht="19.5" customHeight="1">
      <c r="A148" s="1"/>
      <c r="B148" s="1"/>
      <c r="C148" s="1"/>
      <c r="D148" s="1"/>
      <c r="E148" s="1"/>
      <c r="F148" s="1"/>
      <c r="G148" s="1"/>
      <c r="H148" s="140" t="s">
        <v>273</v>
      </c>
      <c r="I148" s="1"/>
      <c r="J148" s="1"/>
      <c r="K148" s="1"/>
      <c r="L148" s="7"/>
      <c r="M148" s="1"/>
      <c r="N148" s="1"/>
      <c r="O148" s="1"/>
    </row>
    <row r="149" ht="19.5" customHeight="1">
      <c r="A149" s="1"/>
      <c r="B149" s="1"/>
      <c r="C149" s="1"/>
      <c r="D149" s="1"/>
      <c r="E149" s="1"/>
      <c r="F149" s="1"/>
      <c r="G149" s="1"/>
      <c r="H149" s="140"/>
      <c r="I149" s="1"/>
      <c r="J149" s="1"/>
      <c r="K149" s="1"/>
      <c r="L149" s="7"/>
      <c r="M149" s="1"/>
      <c r="N149" s="1"/>
      <c r="O149" s="1"/>
    </row>
    <row r="150" ht="19.5" customHeight="1">
      <c r="A150" s="1"/>
      <c r="B150" s="1"/>
      <c r="C150" s="1"/>
      <c r="D150" s="1"/>
      <c r="E150" s="1"/>
      <c r="F150" s="1"/>
      <c r="G150" s="1"/>
      <c r="H150" s="140"/>
      <c r="I150" s="1"/>
      <c r="J150" s="1"/>
      <c r="K150" s="1"/>
      <c r="L150" s="7"/>
      <c r="M150" s="1"/>
      <c r="N150" s="1"/>
      <c r="O150" s="1"/>
    </row>
    <row r="151" ht="19.5" customHeight="1">
      <c r="A151" s="1"/>
      <c r="B151" s="1"/>
      <c r="C151" s="1"/>
      <c r="D151" s="1"/>
      <c r="E151" s="1"/>
      <c r="F151" s="1"/>
      <c r="G151" s="1"/>
      <c r="H151" s="140"/>
      <c r="I151" s="1"/>
      <c r="J151" s="1"/>
      <c r="K151" s="1"/>
      <c r="L151" s="7"/>
      <c r="M151" s="1"/>
      <c r="N151" s="1"/>
      <c r="O151" s="1"/>
    </row>
    <row r="152" ht="19.5" customHeight="1">
      <c r="A152" s="1"/>
      <c r="B152" s="1"/>
      <c r="C152" s="1"/>
      <c r="D152" s="1"/>
      <c r="E152" s="1"/>
      <c r="F152" s="1"/>
      <c r="G152" s="1"/>
      <c r="H152" s="140"/>
      <c r="I152" s="1"/>
      <c r="J152" s="1"/>
      <c r="K152" s="1"/>
      <c r="L152" s="7"/>
      <c r="M152" s="1"/>
      <c r="N152" s="1"/>
      <c r="O152" s="1"/>
    </row>
    <row r="153" ht="19.5" customHeight="1">
      <c r="A153" s="1"/>
      <c r="B153" s="1"/>
      <c r="C153" s="1"/>
      <c r="D153" s="1"/>
      <c r="E153" s="1"/>
      <c r="F153" s="1"/>
      <c r="G153" s="1"/>
      <c r="H153" s="140"/>
      <c r="I153" s="1"/>
      <c r="J153" s="1"/>
      <c r="K153" s="1"/>
      <c r="L153" s="7"/>
      <c r="M153" s="1"/>
      <c r="N153" s="1"/>
      <c r="O153" s="1"/>
    </row>
    <row r="154" ht="19.5" customHeight="1">
      <c r="A154" s="1"/>
      <c r="B154" s="1"/>
      <c r="C154" s="1"/>
      <c r="D154" s="1"/>
      <c r="E154" s="1"/>
      <c r="F154" s="1"/>
      <c r="G154" s="1"/>
      <c r="H154" s="140"/>
      <c r="I154" s="1"/>
      <c r="J154" s="1"/>
      <c r="K154" s="1"/>
      <c r="L154" s="7"/>
      <c r="M154" s="1"/>
      <c r="N154" s="1"/>
      <c r="O154" s="1"/>
    </row>
    <row r="155" ht="19.5" customHeight="1">
      <c r="A155" s="1"/>
      <c r="B155" s="1"/>
      <c r="C155" s="1"/>
      <c r="D155" s="1"/>
      <c r="E155" s="1"/>
      <c r="F155" s="1"/>
      <c r="G155" s="1"/>
      <c r="H155" s="140"/>
      <c r="I155" s="1"/>
      <c r="J155" s="1"/>
      <c r="K155" s="1"/>
      <c r="L155" s="7"/>
      <c r="M155" s="1"/>
      <c r="N155" s="1"/>
      <c r="O155" s="1"/>
    </row>
    <row r="156" ht="19.5" customHeight="1">
      <c r="A156" s="1"/>
      <c r="B156" s="1"/>
      <c r="C156" s="1"/>
      <c r="D156" s="1"/>
      <c r="E156" s="1"/>
      <c r="F156" s="1"/>
      <c r="G156" s="1"/>
      <c r="H156" s="140"/>
      <c r="I156" s="1"/>
      <c r="J156" s="1"/>
      <c r="K156" s="1"/>
      <c r="L156" s="7"/>
      <c r="M156" s="1"/>
      <c r="N156" s="1"/>
      <c r="O156" s="1"/>
    </row>
    <row r="157" ht="19.5" customHeight="1">
      <c r="A157" s="1"/>
      <c r="B157" s="1"/>
      <c r="C157" s="1"/>
      <c r="D157" s="1"/>
      <c r="E157" s="1"/>
      <c r="F157" s="1"/>
      <c r="G157" s="1"/>
      <c r="H157" s="140"/>
      <c r="I157" s="1"/>
      <c r="J157" s="1"/>
      <c r="K157" s="1"/>
      <c r="L157" s="7"/>
      <c r="M157" s="1"/>
      <c r="N157" s="1"/>
      <c r="O157" s="1"/>
    </row>
    <row r="158" ht="19.5" customHeight="1">
      <c r="A158" s="1"/>
      <c r="B158" s="1"/>
      <c r="C158" s="1"/>
      <c r="D158" s="1"/>
      <c r="E158" s="1"/>
      <c r="F158" s="1"/>
      <c r="G158" s="1"/>
      <c r="H158" s="140"/>
      <c r="I158" s="1"/>
      <c r="J158" s="1"/>
      <c r="K158" s="1"/>
      <c r="L158" s="7"/>
      <c r="M158" s="1"/>
      <c r="N158" s="1"/>
      <c r="O158" s="1"/>
    </row>
    <row r="159" ht="19.5" customHeight="1">
      <c r="A159" s="1"/>
      <c r="B159" s="1"/>
      <c r="C159" s="1"/>
      <c r="D159" s="1"/>
      <c r="E159" s="1"/>
      <c r="F159" s="1"/>
      <c r="G159" s="1"/>
      <c r="H159" s="140"/>
      <c r="I159" s="1"/>
      <c r="J159" s="1"/>
      <c r="K159" s="1"/>
      <c r="L159" s="7"/>
      <c r="M159" s="1"/>
      <c r="N159" s="1"/>
      <c r="O159" s="1"/>
    </row>
    <row r="160" ht="19.5" customHeight="1">
      <c r="A160" s="1"/>
      <c r="B160" s="1"/>
      <c r="C160" s="1"/>
      <c r="D160" s="1"/>
      <c r="E160" s="1"/>
      <c r="F160" s="1"/>
      <c r="G160" s="1"/>
      <c r="H160" s="140"/>
      <c r="I160" s="1"/>
      <c r="J160" s="1"/>
      <c r="K160" s="1"/>
      <c r="L160" s="7"/>
      <c r="M160" s="1"/>
      <c r="N160" s="1"/>
      <c r="O160" s="1"/>
    </row>
    <row r="161" ht="19.5" customHeight="1">
      <c r="A161" s="1"/>
      <c r="B161" s="1"/>
      <c r="C161" s="1"/>
      <c r="D161" s="1"/>
      <c r="E161" s="1"/>
      <c r="F161" s="1"/>
      <c r="G161" s="1"/>
      <c r="H161" s="140"/>
      <c r="I161" s="1"/>
      <c r="J161" s="1"/>
      <c r="K161" s="1"/>
      <c r="L161" s="7"/>
      <c r="M161" s="1"/>
      <c r="N161" s="1"/>
      <c r="O161" s="1"/>
    </row>
    <row r="162" ht="19.5" customHeight="1">
      <c r="A162" s="1"/>
      <c r="B162" s="1"/>
      <c r="C162" s="1"/>
      <c r="D162" s="1"/>
      <c r="E162" s="1"/>
      <c r="F162" s="1"/>
      <c r="G162" s="1"/>
      <c r="H162" s="140"/>
      <c r="I162" s="1"/>
      <c r="J162" s="1"/>
      <c r="K162" s="1"/>
      <c r="L162" s="7"/>
      <c r="M162" s="1"/>
      <c r="N162" s="1"/>
      <c r="O162" s="1"/>
    </row>
    <row r="163" ht="19.5" customHeight="1">
      <c r="A163" s="1"/>
      <c r="B163" s="1"/>
      <c r="C163" s="1"/>
      <c r="D163" s="1"/>
      <c r="E163" s="1"/>
      <c r="F163" s="1"/>
      <c r="G163" s="1"/>
      <c r="H163" s="140"/>
      <c r="I163" s="1"/>
      <c r="J163" s="1"/>
      <c r="K163" s="1"/>
      <c r="L163" s="7"/>
      <c r="M163" s="1"/>
      <c r="N163" s="1"/>
      <c r="O163" s="1"/>
    </row>
    <row r="164" ht="19.5" customHeight="1">
      <c r="A164" s="1"/>
      <c r="B164" s="1"/>
      <c r="C164" s="1"/>
      <c r="D164" s="1"/>
      <c r="E164" s="1"/>
      <c r="F164" s="1"/>
      <c r="G164" s="1"/>
      <c r="H164" s="140"/>
      <c r="I164" s="1"/>
      <c r="J164" s="1"/>
      <c r="K164" s="1"/>
      <c r="L164" s="7"/>
      <c r="M164" s="1"/>
      <c r="N164" s="1"/>
      <c r="O164" s="1"/>
    </row>
    <row r="165" ht="19.5" customHeight="1">
      <c r="A165" s="1"/>
      <c r="B165" s="1"/>
      <c r="C165" s="1"/>
      <c r="D165" s="1"/>
      <c r="E165" s="1"/>
      <c r="F165" s="1"/>
      <c r="G165" s="1"/>
      <c r="H165" s="140"/>
      <c r="I165" s="1"/>
      <c r="J165" s="1"/>
      <c r="K165" s="1"/>
      <c r="L165" s="7"/>
      <c r="M165" s="1"/>
      <c r="N165" s="1"/>
      <c r="O165" s="1"/>
    </row>
    <row r="166" ht="19.5" customHeight="1">
      <c r="A166" s="1"/>
      <c r="B166" s="1"/>
      <c r="C166" s="1"/>
      <c r="D166" s="1"/>
      <c r="E166" s="1"/>
      <c r="F166" s="1"/>
      <c r="G166" s="1"/>
      <c r="H166" s="140"/>
      <c r="I166" s="1"/>
      <c r="J166" s="1"/>
      <c r="K166" s="1"/>
      <c r="L166" s="7"/>
      <c r="M166" s="1"/>
      <c r="N166" s="1"/>
      <c r="O166" s="1"/>
    </row>
    <row r="167" ht="19.5" customHeight="1">
      <c r="A167" s="1"/>
      <c r="B167" s="1"/>
      <c r="C167" s="1"/>
      <c r="D167" s="1"/>
      <c r="E167" s="1"/>
      <c r="F167" s="1"/>
      <c r="G167" s="1"/>
      <c r="H167" s="140"/>
      <c r="I167" s="1"/>
      <c r="J167" s="1"/>
      <c r="K167" s="1"/>
      <c r="L167" s="7"/>
      <c r="M167" s="1"/>
      <c r="N167" s="1"/>
      <c r="O167" s="1"/>
    </row>
    <row r="168" ht="19.5" customHeight="1">
      <c r="A168" s="1"/>
      <c r="B168" s="1"/>
      <c r="C168" s="1"/>
      <c r="D168" s="1"/>
      <c r="E168" s="1"/>
      <c r="F168" s="1"/>
      <c r="G168" s="1"/>
      <c r="H168" s="140"/>
      <c r="I168" s="1"/>
      <c r="J168" s="1"/>
      <c r="K168" s="1"/>
      <c r="L168" s="7"/>
      <c r="M168" s="1"/>
      <c r="N168" s="1"/>
      <c r="O168" s="1"/>
    </row>
    <row r="169" ht="19.5" customHeight="1">
      <c r="A169" s="1"/>
      <c r="B169" s="1"/>
      <c r="C169" s="1"/>
      <c r="D169" s="1"/>
      <c r="E169" s="1"/>
      <c r="F169" s="1"/>
      <c r="G169" s="1"/>
      <c r="H169" s="140"/>
      <c r="I169" s="1"/>
      <c r="J169" s="1"/>
      <c r="K169" s="1"/>
      <c r="L169" s="7"/>
      <c r="M169" s="1"/>
      <c r="N169" s="1"/>
      <c r="O169" s="1"/>
    </row>
    <row r="170" ht="19.5" customHeight="1">
      <c r="A170" s="1"/>
      <c r="B170" s="1"/>
      <c r="C170" s="1"/>
      <c r="D170" s="1"/>
      <c r="E170" s="1"/>
      <c r="F170" s="1"/>
      <c r="G170" s="1"/>
      <c r="H170" s="140"/>
      <c r="I170" s="1"/>
      <c r="J170" s="1"/>
      <c r="K170" s="1"/>
      <c r="L170" s="7"/>
      <c r="M170" s="1"/>
      <c r="N170" s="1"/>
      <c r="O170" s="1"/>
    </row>
    <row r="171" ht="19.5" customHeight="1">
      <c r="A171" s="1"/>
      <c r="B171" s="1"/>
      <c r="C171" s="1"/>
      <c r="D171" s="1"/>
      <c r="E171" s="1"/>
      <c r="F171" s="1"/>
      <c r="G171" s="1"/>
      <c r="H171" s="140"/>
      <c r="I171" s="1"/>
      <c r="J171" s="1"/>
      <c r="K171" s="1"/>
      <c r="L171" s="7"/>
      <c r="M171" s="1"/>
      <c r="N171" s="1"/>
      <c r="O171" s="1"/>
    </row>
    <row r="172" ht="19.5" customHeight="1">
      <c r="A172" s="1"/>
      <c r="B172" s="1"/>
      <c r="C172" s="1"/>
      <c r="D172" s="1"/>
      <c r="E172" s="1"/>
      <c r="F172" s="1"/>
      <c r="G172" s="1"/>
      <c r="H172" s="140"/>
      <c r="I172" s="1"/>
      <c r="J172" s="1"/>
      <c r="K172" s="1"/>
      <c r="L172" s="7"/>
      <c r="M172" s="1"/>
      <c r="N172" s="1"/>
      <c r="O172" s="1"/>
    </row>
    <row r="173" ht="19.5" customHeight="1">
      <c r="A173" s="1"/>
      <c r="B173" s="1"/>
      <c r="C173" s="1"/>
      <c r="D173" s="1"/>
      <c r="E173" s="1"/>
      <c r="F173" s="1"/>
      <c r="G173" s="1"/>
      <c r="H173" s="140"/>
      <c r="I173" s="1"/>
      <c r="J173" s="1"/>
      <c r="K173" s="1"/>
      <c r="L173" s="7"/>
      <c r="M173" s="1"/>
      <c r="N173" s="1"/>
      <c r="O173" s="1"/>
    </row>
    <row r="174" ht="19.5" customHeight="1">
      <c r="A174" s="1"/>
      <c r="B174" s="1"/>
      <c r="C174" s="1"/>
      <c r="D174" s="1"/>
      <c r="E174" s="1"/>
      <c r="F174" s="1"/>
      <c r="G174" s="1"/>
      <c r="H174" s="140"/>
      <c r="I174" s="1"/>
      <c r="J174" s="1"/>
      <c r="K174" s="1"/>
      <c r="L174" s="7"/>
      <c r="M174" s="1"/>
      <c r="N174" s="1"/>
      <c r="O174" s="1"/>
    </row>
    <row r="175" ht="19.5" customHeight="1">
      <c r="A175" s="1"/>
      <c r="B175" s="1"/>
      <c r="C175" s="1"/>
      <c r="D175" s="1"/>
      <c r="E175" s="1"/>
      <c r="F175" s="1"/>
      <c r="G175" s="1"/>
      <c r="H175" s="140"/>
      <c r="I175" s="1"/>
      <c r="J175" s="1"/>
      <c r="K175" s="1"/>
      <c r="L175" s="7"/>
      <c r="M175" s="1"/>
      <c r="N175" s="1"/>
      <c r="O175" s="1"/>
    </row>
    <row r="176" ht="19.5" customHeight="1">
      <c r="A176" s="1"/>
      <c r="B176" s="1"/>
      <c r="C176" s="1"/>
      <c r="D176" s="1"/>
      <c r="E176" s="1"/>
      <c r="F176" s="1"/>
      <c r="G176" s="1"/>
      <c r="H176" s="140"/>
      <c r="I176" s="1"/>
      <c r="J176" s="1"/>
      <c r="K176" s="1"/>
      <c r="L176" s="7"/>
      <c r="M176" s="1"/>
      <c r="N176" s="1"/>
      <c r="O176" s="1"/>
    </row>
    <row r="177" ht="19.5" customHeight="1">
      <c r="A177" s="1"/>
      <c r="B177" s="1"/>
      <c r="C177" s="1"/>
      <c r="D177" s="1"/>
      <c r="E177" s="1"/>
      <c r="F177" s="1"/>
      <c r="G177" s="1"/>
      <c r="H177" s="140"/>
      <c r="I177" s="1"/>
      <c r="J177" s="1"/>
      <c r="K177" s="1"/>
      <c r="L177" s="7"/>
      <c r="M177" s="1"/>
      <c r="N177" s="1"/>
      <c r="O177" s="1"/>
    </row>
    <row r="178" ht="19.5" customHeight="1">
      <c r="A178" s="1"/>
      <c r="B178" s="1"/>
      <c r="C178" s="1"/>
      <c r="D178" s="1"/>
      <c r="E178" s="1"/>
      <c r="F178" s="1"/>
      <c r="G178" s="1"/>
      <c r="H178" s="140"/>
      <c r="I178" s="1"/>
      <c r="J178" s="1"/>
      <c r="K178" s="1"/>
      <c r="L178" s="7"/>
      <c r="M178" s="1"/>
      <c r="N178" s="1"/>
      <c r="O178" s="1"/>
    </row>
    <row r="179" ht="19.5" customHeight="1">
      <c r="A179" s="1"/>
      <c r="B179" s="1"/>
      <c r="C179" s="1"/>
      <c r="D179" s="1"/>
      <c r="E179" s="1"/>
      <c r="F179" s="1"/>
      <c r="G179" s="1"/>
      <c r="H179" s="140"/>
      <c r="I179" s="1"/>
      <c r="J179" s="1"/>
      <c r="K179" s="1"/>
      <c r="L179" s="7"/>
      <c r="M179" s="1"/>
      <c r="N179" s="1"/>
      <c r="O179" s="1"/>
    </row>
    <row r="180" ht="19.5" customHeight="1">
      <c r="A180" s="1"/>
      <c r="B180" s="1"/>
      <c r="C180" s="1"/>
      <c r="D180" s="1"/>
      <c r="E180" s="1"/>
      <c r="F180" s="1"/>
      <c r="G180" s="1"/>
      <c r="H180" s="140"/>
      <c r="I180" s="1"/>
      <c r="J180" s="1"/>
      <c r="K180" s="1"/>
      <c r="L180" s="7"/>
      <c r="M180" s="1"/>
      <c r="N180" s="1"/>
      <c r="O180" s="1"/>
    </row>
    <row r="181" ht="19.5" customHeight="1">
      <c r="A181" s="1"/>
      <c r="B181" s="1"/>
      <c r="C181" s="1"/>
      <c r="D181" s="1"/>
      <c r="E181" s="1"/>
      <c r="F181" s="1"/>
      <c r="G181" s="1"/>
      <c r="H181" s="140"/>
      <c r="I181" s="1"/>
      <c r="J181" s="1"/>
      <c r="K181" s="1"/>
      <c r="L181" s="7"/>
      <c r="M181" s="1"/>
      <c r="N181" s="1"/>
      <c r="O181" s="1"/>
    </row>
    <row r="182" ht="19.5" customHeight="1">
      <c r="A182" s="1"/>
      <c r="B182" s="1"/>
      <c r="C182" s="1"/>
      <c r="D182" s="1"/>
      <c r="E182" s="1"/>
      <c r="F182" s="1"/>
      <c r="G182" s="1"/>
      <c r="H182" s="140"/>
      <c r="I182" s="1"/>
      <c r="J182" s="1"/>
      <c r="K182" s="1"/>
      <c r="L182" s="7"/>
      <c r="M182" s="1"/>
      <c r="N182" s="1"/>
      <c r="O182" s="1"/>
    </row>
    <row r="183" ht="19.5" customHeight="1">
      <c r="A183" s="1"/>
      <c r="B183" s="1"/>
      <c r="C183" s="1"/>
      <c r="D183" s="1"/>
      <c r="E183" s="1"/>
      <c r="F183" s="1"/>
      <c r="G183" s="1"/>
      <c r="H183" s="140"/>
      <c r="I183" s="1"/>
      <c r="J183" s="1"/>
      <c r="K183" s="1"/>
      <c r="L183" s="7"/>
      <c r="M183" s="1"/>
      <c r="N183" s="1"/>
      <c r="O183" s="1"/>
    </row>
    <row r="184" ht="19.5" customHeight="1">
      <c r="A184" s="1"/>
      <c r="B184" s="1"/>
      <c r="C184" s="1"/>
      <c r="D184" s="1"/>
      <c r="E184" s="1"/>
      <c r="F184" s="1"/>
      <c r="G184" s="1"/>
      <c r="H184" s="140"/>
      <c r="I184" s="1"/>
      <c r="J184" s="1"/>
      <c r="K184" s="1"/>
      <c r="L184" s="7"/>
      <c r="M184" s="1"/>
      <c r="N184" s="1"/>
      <c r="O184" s="1"/>
    </row>
    <row r="185" ht="19.5" customHeight="1">
      <c r="A185" s="1"/>
      <c r="B185" s="1"/>
      <c r="C185" s="1"/>
      <c r="D185" s="1"/>
      <c r="E185" s="1"/>
      <c r="F185" s="1"/>
      <c r="G185" s="1"/>
      <c r="H185" s="140"/>
      <c r="I185" s="1"/>
      <c r="J185" s="1"/>
      <c r="K185" s="1"/>
      <c r="L185" s="7"/>
      <c r="M185" s="1"/>
      <c r="N185" s="1"/>
      <c r="O185" s="1"/>
    </row>
    <row r="186" ht="19.5" customHeight="1">
      <c r="A186" s="1"/>
      <c r="B186" s="1"/>
      <c r="C186" s="1"/>
      <c r="D186" s="1"/>
      <c r="E186" s="1"/>
      <c r="F186" s="1"/>
      <c r="G186" s="1"/>
      <c r="H186" s="140"/>
      <c r="I186" s="1"/>
      <c r="J186" s="1"/>
      <c r="K186" s="1"/>
      <c r="L186" s="7"/>
      <c r="M186" s="1"/>
      <c r="N186" s="1"/>
      <c r="O186" s="1"/>
    </row>
    <row r="187" ht="19.5" customHeight="1">
      <c r="A187" s="1"/>
      <c r="B187" s="1"/>
      <c r="C187" s="1"/>
      <c r="D187" s="1"/>
      <c r="E187" s="1"/>
      <c r="F187" s="1"/>
      <c r="G187" s="1"/>
      <c r="H187" s="140"/>
      <c r="I187" s="1"/>
      <c r="J187" s="1"/>
      <c r="K187" s="1"/>
      <c r="L187" s="7"/>
      <c r="M187" s="1"/>
      <c r="N187" s="1"/>
      <c r="O187" s="1"/>
    </row>
    <row r="188" ht="19.5" customHeight="1">
      <c r="A188" s="1"/>
      <c r="B188" s="1"/>
      <c r="C188" s="1"/>
      <c r="D188" s="1"/>
      <c r="E188" s="1"/>
      <c r="F188" s="1"/>
      <c r="G188" s="1"/>
      <c r="H188" s="140"/>
      <c r="I188" s="1"/>
      <c r="J188" s="1"/>
      <c r="K188" s="1"/>
      <c r="L188" s="7"/>
      <c r="M188" s="1"/>
      <c r="N188" s="1"/>
      <c r="O188" s="1"/>
    </row>
    <row r="189" ht="19.5" customHeight="1">
      <c r="A189" s="1"/>
      <c r="B189" s="1"/>
      <c r="C189" s="1"/>
      <c r="D189" s="1"/>
      <c r="E189" s="1"/>
      <c r="F189" s="1"/>
      <c r="G189" s="1"/>
      <c r="H189" s="140"/>
      <c r="I189" s="1"/>
      <c r="J189" s="1"/>
      <c r="K189" s="1"/>
      <c r="L189" s="7"/>
      <c r="M189" s="1"/>
      <c r="N189" s="1"/>
      <c r="O189" s="1"/>
    </row>
    <row r="190" ht="19.5" customHeight="1">
      <c r="A190" s="1"/>
      <c r="B190" s="1"/>
      <c r="C190" s="1"/>
      <c r="D190" s="1"/>
      <c r="E190" s="1"/>
      <c r="F190" s="1"/>
      <c r="G190" s="1"/>
      <c r="H190" s="140"/>
      <c r="I190" s="1"/>
      <c r="J190" s="1"/>
      <c r="K190" s="1"/>
      <c r="L190" s="7"/>
      <c r="M190" s="1"/>
      <c r="N190" s="1"/>
      <c r="O190" s="1"/>
    </row>
    <row r="191" ht="19.5" customHeight="1">
      <c r="A191" s="1"/>
      <c r="B191" s="1"/>
      <c r="C191" s="1"/>
      <c r="D191" s="1"/>
      <c r="E191" s="1"/>
      <c r="F191" s="1"/>
      <c r="G191" s="1"/>
      <c r="H191" s="140"/>
      <c r="I191" s="1"/>
      <c r="J191" s="1"/>
      <c r="K191" s="1"/>
      <c r="L191" s="7"/>
      <c r="M191" s="1"/>
      <c r="N191" s="1"/>
      <c r="O191" s="1"/>
    </row>
    <row r="192" ht="19.5" customHeight="1">
      <c r="A192" s="1"/>
      <c r="B192" s="1"/>
      <c r="C192" s="1"/>
      <c r="D192" s="1"/>
      <c r="E192" s="1"/>
      <c r="F192" s="1"/>
      <c r="G192" s="1"/>
      <c r="H192" s="140"/>
      <c r="I192" s="1"/>
      <c r="J192" s="1"/>
      <c r="K192" s="1"/>
      <c r="L192" s="7"/>
      <c r="M192" s="1"/>
      <c r="N192" s="1"/>
      <c r="O192" s="1"/>
    </row>
    <row r="193" ht="19.5" customHeight="1">
      <c r="A193" s="1"/>
      <c r="B193" s="1"/>
      <c r="C193" s="1"/>
      <c r="D193" s="1"/>
      <c r="E193" s="1"/>
      <c r="F193" s="1"/>
      <c r="G193" s="1"/>
      <c r="H193" s="140"/>
      <c r="I193" s="1"/>
      <c r="J193" s="1"/>
      <c r="K193" s="1"/>
      <c r="L193" s="7"/>
      <c r="M193" s="1"/>
      <c r="N193" s="1"/>
      <c r="O193" s="1"/>
    </row>
    <row r="194" ht="19.5" customHeight="1">
      <c r="A194" s="1"/>
      <c r="B194" s="1"/>
      <c r="C194" s="1"/>
      <c r="D194" s="1"/>
      <c r="E194" s="1"/>
      <c r="F194" s="1"/>
      <c r="G194" s="1"/>
      <c r="H194" s="140"/>
      <c r="I194" s="1"/>
      <c r="J194" s="1"/>
      <c r="K194" s="1"/>
      <c r="L194" s="7"/>
      <c r="M194" s="1"/>
      <c r="N194" s="1"/>
      <c r="O194" s="1"/>
    </row>
    <row r="195" ht="19.5" customHeight="1">
      <c r="A195" s="1"/>
      <c r="B195" s="1"/>
      <c r="C195" s="1"/>
      <c r="D195" s="1"/>
      <c r="E195" s="1"/>
      <c r="F195" s="1"/>
      <c r="G195" s="1"/>
      <c r="H195" s="140"/>
      <c r="I195" s="1"/>
      <c r="J195" s="1"/>
      <c r="K195" s="1"/>
      <c r="L195" s="7"/>
      <c r="M195" s="1"/>
      <c r="N195" s="1"/>
      <c r="O195" s="1"/>
    </row>
    <row r="196" ht="19.5" customHeight="1">
      <c r="A196" s="1"/>
      <c r="B196" s="1"/>
      <c r="C196" s="1"/>
      <c r="D196" s="1"/>
      <c r="E196" s="1"/>
      <c r="F196" s="1"/>
      <c r="G196" s="1"/>
      <c r="H196" s="140"/>
      <c r="I196" s="1"/>
      <c r="J196" s="1"/>
      <c r="K196" s="1"/>
      <c r="L196" s="7"/>
      <c r="M196" s="1"/>
      <c r="N196" s="1"/>
      <c r="O196" s="1"/>
    </row>
    <row r="197" ht="19.5" customHeight="1">
      <c r="A197" s="1"/>
      <c r="B197" s="1"/>
      <c r="C197" s="1"/>
      <c r="D197" s="1"/>
      <c r="E197" s="1"/>
      <c r="F197" s="1"/>
      <c r="G197" s="1"/>
      <c r="H197" s="140"/>
      <c r="I197" s="1"/>
      <c r="J197" s="1"/>
      <c r="K197" s="1"/>
      <c r="L197" s="7"/>
      <c r="M197" s="1"/>
      <c r="N197" s="1"/>
      <c r="O197" s="1"/>
    </row>
    <row r="198" ht="19.5" customHeight="1">
      <c r="A198" s="1"/>
      <c r="B198" s="1"/>
      <c r="C198" s="1"/>
      <c r="D198" s="1"/>
      <c r="E198" s="1"/>
      <c r="F198" s="1"/>
      <c r="G198" s="1"/>
      <c r="H198" s="140"/>
      <c r="I198" s="1"/>
      <c r="J198" s="1"/>
      <c r="K198" s="1"/>
      <c r="L198" s="7"/>
      <c r="M198" s="1"/>
      <c r="N198" s="1"/>
      <c r="O198" s="1"/>
    </row>
    <row r="199" ht="19.5" customHeight="1">
      <c r="A199" s="1"/>
      <c r="B199" s="1"/>
      <c r="C199" s="1"/>
      <c r="D199" s="1"/>
      <c r="E199" s="1"/>
      <c r="F199" s="1"/>
      <c r="G199" s="1"/>
      <c r="H199" s="140"/>
      <c r="I199" s="1"/>
      <c r="J199" s="1"/>
      <c r="K199" s="1"/>
      <c r="L199" s="7"/>
      <c r="M199" s="1"/>
      <c r="N199" s="1"/>
      <c r="O199" s="1"/>
    </row>
    <row r="200" ht="19.5" customHeight="1">
      <c r="A200" s="1"/>
      <c r="B200" s="1"/>
      <c r="C200" s="1"/>
      <c r="D200" s="1"/>
      <c r="E200" s="1"/>
      <c r="F200" s="1"/>
      <c r="G200" s="1"/>
      <c r="H200" s="140"/>
      <c r="I200" s="1"/>
      <c r="J200" s="1"/>
      <c r="K200" s="1"/>
      <c r="L200" s="7"/>
      <c r="M200" s="1"/>
      <c r="N200" s="1"/>
      <c r="O200" s="1"/>
    </row>
    <row r="201" ht="19.5" customHeight="1">
      <c r="A201" s="1"/>
      <c r="B201" s="1"/>
      <c r="C201" s="1"/>
      <c r="D201" s="1"/>
      <c r="E201" s="1"/>
      <c r="F201" s="1"/>
      <c r="G201" s="1"/>
      <c r="H201" s="140"/>
      <c r="I201" s="1"/>
      <c r="J201" s="1"/>
      <c r="K201" s="1"/>
      <c r="L201" s="7"/>
      <c r="M201" s="1"/>
      <c r="N201" s="1"/>
      <c r="O201" s="1"/>
    </row>
  </sheetData>
  <mergeCells count="9">
    <mergeCell ref="D31:D32"/>
    <mergeCell ref="E31:E32"/>
    <mergeCell ref="B23:B24"/>
    <mergeCell ref="C23:C24"/>
    <mergeCell ref="D23:D24"/>
    <mergeCell ref="E23:E24"/>
    <mergeCell ref="F23:F24"/>
    <mergeCell ref="B31:B32"/>
    <mergeCell ref="C31:C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7.25"/>
    <col customWidth="1" min="3" max="3" width="19.5"/>
    <col customWidth="1" min="4" max="4" width="16.75"/>
    <col customWidth="1" min="5" max="5" width="37.63"/>
    <col customWidth="1" min="6" max="6" width="16.38"/>
    <col customWidth="1" min="7" max="7" width="17.63"/>
    <col customWidth="1" min="8" max="8" width="19.88"/>
    <col customWidth="1" min="9" max="9" width="16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15.88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2"/>
      <c r="B1" s="2"/>
      <c r="C1" s="2"/>
      <c r="D1" s="2"/>
      <c r="E1" s="4"/>
      <c r="F1" s="2"/>
      <c r="G1" s="2"/>
      <c r="H1" s="2"/>
      <c r="I1" s="2"/>
      <c r="J1" s="2"/>
      <c r="K1" s="2"/>
      <c r="L1" s="2"/>
      <c r="M1" s="8"/>
      <c r="N1" s="2"/>
      <c r="O1" s="10" t="s">
        <v>1</v>
      </c>
      <c r="P1" s="2"/>
      <c r="Q1" s="2"/>
      <c r="R1" s="2"/>
      <c r="S1" s="14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2"/>
      <c r="C2" s="2"/>
      <c r="D2" s="2"/>
      <c r="E2" s="4"/>
      <c r="F2" s="2"/>
      <c r="G2" s="2"/>
      <c r="H2" s="2"/>
      <c r="I2" s="2"/>
      <c r="J2" s="2"/>
      <c r="K2" s="22" t="s">
        <v>17</v>
      </c>
      <c r="L2" s="10"/>
      <c r="M2" s="8"/>
      <c r="N2" s="2"/>
      <c r="O2" s="24" t="s">
        <v>21</v>
      </c>
      <c r="P2" s="26"/>
      <c r="Q2" s="28"/>
      <c r="R2" s="29"/>
      <c r="S2" s="31"/>
      <c r="T2" s="29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/>
      <c r="B3" s="36" t="s">
        <v>30</v>
      </c>
      <c r="C3" s="36" t="s">
        <v>31</v>
      </c>
      <c r="D3" s="36" t="s">
        <v>32</v>
      </c>
      <c r="E3" s="38" t="s">
        <v>33</v>
      </c>
      <c r="F3" s="36" t="s">
        <v>10</v>
      </c>
      <c r="G3" s="36" t="s">
        <v>34</v>
      </c>
      <c r="H3" s="40" t="s">
        <v>35</v>
      </c>
      <c r="I3" s="40" t="s">
        <v>36</v>
      </c>
      <c r="J3" s="42"/>
      <c r="K3" s="44" t="s">
        <v>38</v>
      </c>
      <c r="L3" s="36" t="s">
        <v>39</v>
      </c>
      <c r="M3" s="36" t="s">
        <v>40</v>
      </c>
      <c r="N3" s="2"/>
      <c r="O3" s="47" t="s">
        <v>41</v>
      </c>
      <c r="P3" s="48" t="s">
        <v>42</v>
      </c>
      <c r="Q3" s="48" t="s">
        <v>44</v>
      </c>
      <c r="R3" s="48" t="s">
        <v>45</v>
      </c>
      <c r="S3" s="48" t="s">
        <v>46</v>
      </c>
      <c r="T3" s="48" t="s">
        <v>47</v>
      </c>
      <c r="U3" s="2"/>
      <c r="V3" s="2"/>
      <c r="W3" s="2"/>
      <c r="X3" s="2"/>
      <c r="Y3" s="2"/>
      <c r="Z3" s="2"/>
      <c r="AA3" s="2"/>
      <c r="AB3" s="2"/>
      <c r="AC3" s="2"/>
      <c r="AD3" s="2"/>
    </row>
    <row r="4" ht="29.25" customHeight="1">
      <c r="A4" s="2"/>
      <c r="B4" s="54" t="s">
        <v>49</v>
      </c>
      <c r="C4" s="55" t="s">
        <v>50</v>
      </c>
      <c r="D4" s="57" t="s">
        <v>43</v>
      </c>
      <c r="E4" s="58" t="s">
        <v>51</v>
      </c>
      <c r="F4" s="60" t="s">
        <v>52</v>
      </c>
      <c r="G4" s="61">
        <v>1.0</v>
      </c>
      <c r="H4" s="62">
        <v>301750.0</v>
      </c>
      <c r="I4" s="62">
        <f t="shared" ref="I4:I6" si="1">G4*H4</f>
        <v>301750</v>
      </c>
      <c r="J4" s="2"/>
      <c r="K4" s="67">
        <f>(284000-(284000*15%))</f>
        <v>241400</v>
      </c>
      <c r="L4" s="68">
        <v>0.0</v>
      </c>
      <c r="M4" s="67">
        <f>K4-L4</f>
        <v>241400</v>
      </c>
      <c r="N4" s="2"/>
      <c r="O4" s="60" t="s">
        <v>61</v>
      </c>
      <c r="P4" s="71">
        <v>46255.0</v>
      </c>
      <c r="Q4" s="60">
        <v>241400.0</v>
      </c>
      <c r="R4" s="60" t="s">
        <v>65</v>
      </c>
      <c r="S4" s="60" t="s">
        <v>67</v>
      </c>
      <c r="T4" s="74"/>
      <c r="U4" s="2"/>
      <c r="V4" s="2"/>
      <c r="W4" s="2"/>
      <c r="X4" s="2"/>
      <c r="Y4" s="2"/>
      <c r="Z4" s="2"/>
      <c r="AA4" s="2"/>
      <c r="AB4" s="2"/>
      <c r="AC4" s="2"/>
      <c r="AD4" s="2"/>
    </row>
    <row r="5" ht="26.25" customHeight="1">
      <c r="A5" s="2"/>
      <c r="B5" s="74"/>
      <c r="C5" s="74"/>
      <c r="D5" s="57" t="s">
        <v>43</v>
      </c>
      <c r="E5" s="58" t="s">
        <v>75</v>
      </c>
      <c r="F5" s="60" t="s">
        <v>78</v>
      </c>
      <c r="G5" s="61">
        <v>1.0</v>
      </c>
      <c r="H5" s="62">
        <v>333333.0</v>
      </c>
      <c r="I5" s="62">
        <f t="shared" si="1"/>
        <v>333333</v>
      </c>
      <c r="J5" s="2"/>
      <c r="K5" s="67"/>
      <c r="L5" s="68"/>
      <c r="M5" s="67"/>
      <c r="N5" s="2"/>
      <c r="O5" s="74"/>
      <c r="P5" s="74"/>
      <c r="Q5" s="74"/>
      <c r="R5" s="74"/>
      <c r="S5" s="74"/>
      <c r="T5" s="74"/>
      <c r="U5" s="2"/>
      <c r="V5" s="2"/>
      <c r="W5" s="2"/>
      <c r="X5" s="2"/>
      <c r="Y5" s="2"/>
      <c r="Z5" s="2"/>
      <c r="AA5" s="2"/>
      <c r="AB5" s="2"/>
      <c r="AC5" s="2"/>
      <c r="AD5" s="2"/>
    </row>
    <row r="6" ht="26.25" customHeight="1">
      <c r="A6" s="2"/>
      <c r="B6" s="74"/>
      <c r="C6" s="74"/>
      <c r="D6" s="57" t="s">
        <v>43</v>
      </c>
      <c r="E6" s="58" t="s">
        <v>90</v>
      </c>
      <c r="F6" s="60" t="s">
        <v>92</v>
      </c>
      <c r="G6" s="61">
        <v>1.0</v>
      </c>
      <c r="H6" s="62">
        <v>333333.0</v>
      </c>
      <c r="I6" s="62">
        <f t="shared" si="1"/>
        <v>333333</v>
      </c>
      <c r="J6" s="2"/>
      <c r="K6" s="67">
        <f>(366000-(366000*15%))</f>
        <v>311100</v>
      </c>
      <c r="L6" s="68">
        <f>K6*2%</f>
        <v>6222</v>
      </c>
      <c r="M6" s="67">
        <f>K6-L6</f>
        <v>304878</v>
      </c>
      <c r="N6" s="2"/>
      <c r="O6" s="74"/>
      <c r="P6" s="74"/>
      <c r="Q6" s="74"/>
      <c r="R6" s="74"/>
      <c r="S6" s="74"/>
      <c r="T6" s="74"/>
      <c r="U6" s="2"/>
      <c r="V6" s="2"/>
      <c r="W6" s="2"/>
      <c r="X6" s="2"/>
      <c r="Y6" s="2"/>
      <c r="Z6" s="2"/>
      <c r="AA6" s="2"/>
      <c r="AB6" s="2"/>
      <c r="AC6" s="2"/>
      <c r="AD6" s="2"/>
    </row>
    <row r="7" ht="15.75" customHeight="1">
      <c r="A7" s="2"/>
      <c r="B7" s="91"/>
      <c r="C7" s="91"/>
      <c r="D7" s="91"/>
      <c r="E7" s="94" t="s">
        <v>108</v>
      </c>
      <c r="F7" s="26"/>
      <c r="G7" s="28"/>
      <c r="H7" s="96"/>
      <c r="I7" s="91"/>
      <c r="J7" s="97"/>
      <c r="K7" s="91"/>
      <c r="L7" s="91"/>
      <c r="M7" s="91"/>
      <c r="N7" s="2"/>
      <c r="O7" s="91"/>
      <c r="P7" s="91"/>
      <c r="Q7" s="91"/>
      <c r="R7" s="91"/>
      <c r="S7" s="91"/>
      <c r="T7" s="91"/>
      <c r="U7" s="97"/>
      <c r="V7" s="97"/>
      <c r="W7" s="97"/>
      <c r="X7" s="97"/>
      <c r="Y7" s="97"/>
      <c r="Z7" s="97"/>
      <c r="AA7" s="97"/>
      <c r="AB7" s="97"/>
      <c r="AC7" s="97"/>
      <c r="AD7" s="97"/>
    </row>
    <row r="8">
      <c r="A8" s="2"/>
      <c r="B8" s="74"/>
      <c r="C8" s="74"/>
      <c r="D8" s="57" t="s">
        <v>43</v>
      </c>
      <c r="E8" s="58" t="s">
        <v>122</v>
      </c>
      <c r="F8" s="60" t="s">
        <v>123</v>
      </c>
      <c r="G8" s="61">
        <v>1.0</v>
      </c>
      <c r="H8" s="62">
        <v>221111.0</v>
      </c>
      <c r="I8" s="62">
        <f t="shared" ref="I8:I9" si="2">G8*H8</f>
        <v>221111</v>
      </c>
      <c r="J8" s="2"/>
      <c r="K8" s="67"/>
      <c r="L8" s="67"/>
      <c r="M8" s="67"/>
      <c r="N8" s="2"/>
      <c r="O8" s="74"/>
      <c r="P8" s="74"/>
      <c r="Q8" s="74"/>
      <c r="R8" s="74"/>
      <c r="S8" s="74"/>
      <c r="T8" s="74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"/>
      <c r="B9" s="74"/>
      <c r="C9" s="74"/>
      <c r="D9" s="57" t="s">
        <v>43</v>
      </c>
      <c r="E9" s="58" t="s">
        <v>134</v>
      </c>
      <c r="F9" s="60" t="s">
        <v>123</v>
      </c>
      <c r="G9" s="61">
        <v>7.0</v>
      </c>
      <c r="H9" s="62">
        <v>55000.0</v>
      </c>
      <c r="I9" s="62">
        <f t="shared" si="2"/>
        <v>385000</v>
      </c>
      <c r="J9" s="2"/>
      <c r="K9" s="67"/>
      <c r="L9" s="67"/>
      <c r="M9" s="67"/>
      <c r="N9" s="2"/>
      <c r="O9" s="105"/>
      <c r="P9" s="105"/>
      <c r="Q9" s="105"/>
      <c r="R9" s="105"/>
      <c r="S9" s="105"/>
      <c r="T9" s="74"/>
      <c r="U9" s="2"/>
      <c r="V9" s="2"/>
      <c r="W9" s="2"/>
      <c r="X9" s="2"/>
      <c r="Y9" s="2"/>
      <c r="Z9" s="2"/>
      <c r="AA9" s="2"/>
      <c r="AB9" s="2"/>
      <c r="AC9" s="2"/>
      <c r="AD9" s="2"/>
    </row>
    <row r="10" ht="15.75" customHeight="1">
      <c r="A10" s="2"/>
      <c r="B10" s="2"/>
      <c r="C10" s="2"/>
      <c r="D10" s="2"/>
      <c r="E10" s="4"/>
      <c r="F10" s="2"/>
      <c r="G10" s="108" t="s">
        <v>145</v>
      </c>
      <c r="H10" s="108" t="s">
        <v>148</v>
      </c>
      <c r="I10" s="110">
        <f>SUM(I4:I9)</f>
        <v>1574527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15.75" customHeight="1">
      <c r="A11" s="2"/>
      <c r="B11" s="2"/>
      <c r="C11" s="2"/>
      <c r="D11" s="2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25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26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75" customHeight="1">
      <c r="A21" s="2"/>
      <c r="B21" s="2"/>
      <c r="C21" s="2"/>
      <c r="D21" s="2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2"/>
      <c r="B22" s="2"/>
      <c r="C22" s="2"/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2"/>
      <c r="B23" s="2"/>
      <c r="C23" s="2"/>
      <c r="D23" s="2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28.5" customHeight="1">
      <c r="A24" s="2"/>
      <c r="B24" s="2"/>
      <c r="C24" s="2"/>
      <c r="D24" s="2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2"/>
      <c r="C25" s="2"/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2"/>
      <c r="B26" s="2"/>
      <c r="C26" s="2"/>
      <c r="D26" s="2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/>
      <c r="B28" s="2"/>
      <c r="C28" s="2"/>
      <c r="D28" s="2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2"/>
      <c r="B29" s="2"/>
      <c r="C29" s="2"/>
      <c r="D29" s="2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2"/>
      <c r="C30" s="2"/>
      <c r="D30" s="2"/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/>
      <c r="B31" s="2"/>
      <c r="C31" s="2"/>
      <c r="D31" s="2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27.0" customHeight="1">
      <c r="A35" s="2"/>
      <c r="B35" s="2"/>
      <c r="C35" s="2"/>
      <c r="D35" s="2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2"/>
      <c r="C39" s="2"/>
      <c r="D39" s="2"/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0" customHeight="1">
      <c r="A42" s="2"/>
      <c r="B42" s="2"/>
      <c r="C42" s="2"/>
      <c r="D42" s="2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0" customHeight="1">
      <c r="A43" s="2"/>
      <c r="B43" s="2"/>
      <c r="C43" s="2"/>
      <c r="D43" s="2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37.5" customHeight="1">
      <c r="A45" s="2"/>
      <c r="B45" s="2"/>
      <c r="C45" s="2"/>
      <c r="D45" s="2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38.25" customHeight="1">
      <c r="A46" s="2"/>
      <c r="B46" s="2"/>
      <c r="C46" s="2"/>
      <c r="D46" s="2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</sheetData>
  <mergeCells count="2">
    <mergeCell ref="O2:Q2"/>
    <mergeCell ref="E7:G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9.63"/>
    <col customWidth="1" min="4" max="4" width="31.63"/>
  </cols>
  <sheetData>
    <row r="1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28.5" customHeight="1">
      <c r="A5" s="77"/>
      <c r="B5" s="77"/>
      <c r="C5" s="79" t="s">
        <v>80</v>
      </c>
      <c r="D5" s="80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28.5" customHeight="1">
      <c r="A6" s="77"/>
      <c r="B6" s="77"/>
      <c r="C6" s="81" t="s">
        <v>81</v>
      </c>
      <c r="D6" s="82">
        <f>'RVA341-1-COSTEO'!I23</f>
        <v>3604388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28.5" customHeight="1">
      <c r="A7" s="77"/>
      <c r="B7" s="77"/>
      <c r="C7" s="81" t="s">
        <v>93</v>
      </c>
      <c r="D7" s="82">
        <f>'RVA341-2-COSTEO'!I10</f>
        <v>1574527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39.0" customHeight="1">
      <c r="A8" s="77"/>
      <c r="B8" s="77"/>
      <c r="C8" s="86" t="s">
        <v>97</v>
      </c>
      <c r="D8" s="88">
        <f>SUM(D6:D7)</f>
        <v>5178915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34.5" customHeight="1">
      <c r="A10" s="70"/>
      <c r="B10" s="70"/>
      <c r="C10" s="89" t="s">
        <v>101</v>
      </c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24.0" customHeight="1">
      <c r="A11" s="70"/>
      <c r="B11" s="70"/>
      <c r="C11" s="86" t="s">
        <v>105</v>
      </c>
      <c r="D11" s="93">
        <f>D8/2900</f>
        <v>1785.832759</v>
      </c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1">
    <mergeCell ref="C10:D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7.25"/>
    <col customWidth="1" min="3" max="3" width="19.5"/>
    <col customWidth="1" min="4" max="4" width="16.75"/>
    <col customWidth="1" min="5" max="5" width="37.63"/>
    <col customWidth="1" min="6" max="6" width="16.38"/>
    <col customWidth="1" min="7" max="7" width="17.63"/>
    <col customWidth="1" min="8" max="8" width="19.88"/>
    <col customWidth="1" min="9" max="9" width="16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15.88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2"/>
      <c r="B1" s="2"/>
      <c r="C1" s="2"/>
      <c r="D1" s="2"/>
      <c r="E1" s="4"/>
      <c r="F1" s="2"/>
      <c r="G1" s="2"/>
      <c r="H1" s="2"/>
      <c r="I1" s="2"/>
      <c r="J1" s="2"/>
      <c r="K1" s="2"/>
      <c r="L1" s="2"/>
      <c r="M1" s="8"/>
      <c r="N1" s="2"/>
      <c r="O1" s="143" t="s">
        <v>1</v>
      </c>
      <c r="P1" s="2" t="s">
        <v>274</v>
      </c>
      <c r="Q1" s="2"/>
      <c r="R1" s="2"/>
      <c r="S1" s="14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2"/>
      <c r="C2" s="2"/>
      <c r="D2" s="2"/>
      <c r="E2" s="4"/>
      <c r="F2" s="2"/>
      <c r="G2" s="2"/>
      <c r="H2" s="2"/>
      <c r="I2" s="2"/>
      <c r="J2" s="2"/>
      <c r="K2" s="10" t="s">
        <v>17</v>
      </c>
      <c r="L2" s="10"/>
      <c r="M2" s="8"/>
      <c r="N2" s="2"/>
      <c r="O2" s="144" t="s">
        <v>21</v>
      </c>
      <c r="R2" s="145"/>
      <c r="S2" s="146"/>
      <c r="T2" s="145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/>
      <c r="B3" s="36" t="s">
        <v>30</v>
      </c>
      <c r="C3" s="36" t="s">
        <v>31</v>
      </c>
      <c r="D3" s="36" t="s">
        <v>32</v>
      </c>
      <c r="E3" s="38" t="s">
        <v>33</v>
      </c>
      <c r="F3" s="36" t="s">
        <v>10</v>
      </c>
      <c r="G3" s="36" t="s">
        <v>34</v>
      </c>
      <c r="H3" s="36" t="s">
        <v>275</v>
      </c>
      <c r="I3" s="36" t="s">
        <v>276</v>
      </c>
      <c r="J3" s="42"/>
      <c r="K3" s="44" t="s">
        <v>38</v>
      </c>
      <c r="L3" s="36" t="s">
        <v>39</v>
      </c>
      <c r="M3" s="36" t="s">
        <v>40</v>
      </c>
      <c r="N3" s="2"/>
      <c r="O3" s="47" t="s">
        <v>41</v>
      </c>
      <c r="P3" s="48" t="s">
        <v>42</v>
      </c>
      <c r="Q3" s="48" t="s">
        <v>44</v>
      </c>
      <c r="R3" s="48" t="s">
        <v>45</v>
      </c>
      <c r="S3" s="48" t="s">
        <v>46</v>
      </c>
      <c r="T3" s="48" t="s">
        <v>47</v>
      </c>
      <c r="U3" s="2"/>
      <c r="V3" s="2"/>
      <c r="W3" s="2"/>
      <c r="X3" s="2"/>
      <c r="Y3" s="2"/>
      <c r="Z3" s="2"/>
      <c r="AA3" s="2"/>
      <c r="AB3" s="2"/>
      <c r="AC3" s="2"/>
      <c r="AD3" s="2"/>
    </row>
    <row r="4" ht="26.25" customHeight="1">
      <c r="A4" s="2"/>
      <c r="B4" s="57" t="s">
        <v>277</v>
      </c>
      <c r="C4" s="147" t="s">
        <v>278</v>
      </c>
      <c r="D4" s="57" t="s">
        <v>279</v>
      </c>
      <c r="E4" s="58" t="s">
        <v>280</v>
      </c>
      <c r="F4" s="60" t="s">
        <v>281</v>
      </c>
      <c r="G4" s="61">
        <v>15.0</v>
      </c>
      <c r="H4" s="62">
        <v>6000.0</v>
      </c>
      <c r="I4" s="62">
        <f t="shared" ref="I4:I16" si="1">G4*H4</f>
        <v>90000</v>
      </c>
      <c r="J4" s="2"/>
      <c r="K4" s="67">
        <f t="shared" ref="K4:K5" si="2">2970*15</f>
        <v>44550</v>
      </c>
      <c r="L4" s="68">
        <v>0.0</v>
      </c>
      <c r="M4" s="67">
        <f t="shared" ref="M4:M5" si="3">K4-L4</f>
        <v>44550</v>
      </c>
      <c r="N4" s="2"/>
      <c r="O4" s="148"/>
      <c r="P4" s="148"/>
      <c r="Q4" s="148"/>
      <c r="R4" s="148"/>
      <c r="S4" s="148"/>
      <c r="T4" s="148"/>
      <c r="U4" s="2"/>
      <c r="V4" s="2"/>
      <c r="W4" s="2"/>
      <c r="X4" s="2"/>
      <c r="Y4" s="2"/>
      <c r="Z4" s="2"/>
      <c r="AA4" s="2"/>
      <c r="AB4" s="2"/>
      <c r="AC4" s="2"/>
      <c r="AD4" s="2"/>
    </row>
    <row r="5" ht="26.25" customHeight="1">
      <c r="A5" s="2"/>
      <c r="B5" s="57" t="s">
        <v>277</v>
      </c>
      <c r="C5" s="147" t="s">
        <v>278</v>
      </c>
      <c r="D5" s="57" t="s">
        <v>279</v>
      </c>
      <c r="E5" s="58" t="s">
        <v>282</v>
      </c>
      <c r="F5" s="60" t="s">
        <v>281</v>
      </c>
      <c r="G5" s="61">
        <v>15.0</v>
      </c>
      <c r="H5" s="62">
        <v>6000.0</v>
      </c>
      <c r="I5" s="62">
        <f t="shared" si="1"/>
        <v>90000</v>
      </c>
      <c r="J5" s="2"/>
      <c r="K5" s="67">
        <f t="shared" si="2"/>
        <v>44550</v>
      </c>
      <c r="L5" s="68">
        <v>0.0</v>
      </c>
      <c r="M5" s="67">
        <f t="shared" si="3"/>
        <v>44550</v>
      </c>
      <c r="N5" s="2"/>
      <c r="O5" s="148"/>
      <c r="P5" s="148"/>
      <c r="Q5" s="148"/>
      <c r="R5" s="148"/>
      <c r="S5" s="148"/>
      <c r="T5" s="148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2"/>
      <c r="B6" s="147"/>
      <c r="C6" s="147" t="s">
        <v>50</v>
      </c>
      <c r="D6" s="57" t="s">
        <v>43</v>
      </c>
      <c r="E6" s="58" t="s">
        <v>283</v>
      </c>
      <c r="F6" s="60" t="s">
        <v>284</v>
      </c>
      <c r="G6" s="61">
        <v>1.0</v>
      </c>
      <c r="H6" s="62">
        <v>0.0</v>
      </c>
      <c r="I6" s="62">
        <f t="shared" si="1"/>
        <v>0</v>
      </c>
      <c r="J6" s="2"/>
      <c r="K6" s="67">
        <v>30000.0</v>
      </c>
      <c r="L6" s="67">
        <v>0.0</v>
      </c>
      <c r="M6" s="67">
        <v>30000.0</v>
      </c>
      <c r="N6" s="149"/>
      <c r="O6" s="150" t="s">
        <v>285</v>
      </c>
      <c r="P6" s="151">
        <v>46247.0</v>
      </c>
      <c r="Q6" s="152">
        <v>30000.0</v>
      </c>
      <c r="R6" s="150" t="s">
        <v>286</v>
      </c>
      <c r="S6" s="150" t="s">
        <v>287</v>
      </c>
      <c r="T6" s="74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"/>
      <c r="B7" s="147"/>
      <c r="C7" s="57" t="s">
        <v>288</v>
      </c>
      <c r="D7" s="57" t="s">
        <v>43</v>
      </c>
      <c r="E7" s="58" t="s">
        <v>289</v>
      </c>
      <c r="F7" s="60" t="s">
        <v>290</v>
      </c>
      <c r="G7" s="61">
        <v>1.0</v>
      </c>
      <c r="H7" s="62">
        <v>40000.0</v>
      </c>
      <c r="I7" s="62">
        <f t="shared" si="1"/>
        <v>40000</v>
      </c>
      <c r="J7" s="2"/>
      <c r="K7" s="67">
        <v>30000.0</v>
      </c>
      <c r="L7" s="67">
        <v>0.0</v>
      </c>
      <c r="M7" s="67">
        <v>30000.0</v>
      </c>
      <c r="N7" s="2"/>
      <c r="O7" s="60" t="s">
        <v>290</v>
      </c>
      <c r="P7" s="153">
        <v>46248.0</v>
      </c>
      <c r="Q7" s="154">
        <v>33350.0</v>
      </c>
      <c r="R7" s="60" t="s">
        <v>291</v>
      </c>
      <c r="S7" s="150" t="s">
        <v>287</v>
      </c>
      <c r="T7" s="74"/>
      <c r="U7" s="2"/>
      <c r="V7" s="2"/>
      <c r="W7" s="2"/>
      <c r="X7" s="2"/>
      <c r="Y7" s="2"/>
      <c r="Z7" s="2"/>
      <c r="AA7" s="2"/>
      <c r="AB7" s="2"/>
      <c r="AC7" s="2"/>
      <c r="AD7" s="2"/>
    </row>
    <row r="8" ht="15.75" customHeight="1">
      <c r="A8" s="2"/>
      <c r="B8" s="74"/>
      <c r="C8" s="57" t="s">
        <v>288</v>
      </c>
      <c r="D8" s="57" t="s">
        <v>43</v>
      </c>
      <c r="E8" s="58" t="s">
        <v>292</v>
      </c>
      <c r="F8" s="60" t="s">
        <v>290</v>
      </c>
      <c r="G8" s="61">
        <v>1.0</v>
      </c>
      <c r="H8" s="62">
        <v>40000.0</v>
      </c>
      <c r="I8" s="62">
        <f t="shared" si="1"/>
        <v>40000</v>
      </c>
      <c r="J8" s="2"/>
      <c r="K8" s="68">
        <v>41800.0</v>
      </c>
      <c r="L8" s="67">
        <v>0.0</v>
      </c>
      <c r="M8" s="67">
        <f>K8-L8</f>
        <v>41800</v>
      </c>
      <c r="N8" s="2"/>
      <c r="O8" s="60" t="s">
        <v>290</v>
      </c>
      <c r="P8" s="153">
        <v>46248.0</v>
      </c>
      <c r="Q8" s="152">
        <f>K7+K8-Q7</f>
        <v>38450</v>
      </c>
      <c r="R8" s="60" t="s">
        <v>293</v>
      </c>
      <c r="S8" s="74"/>
      <c r="T8" s="74"/>
      <c r="U8" s="2"/>
      <c r="V8" s="2"/>
      <c r="W8" s="2"/>
      <c r="X8" s="2"/>
      <c r="Y8" s="2"/>
      <c r="Z8" s="2"/>
      <c r="AA8" s="2"/>
      <c r="AB8" s="2"/>
      <c r="AC8" s="2"/>
      <c r="AD8" s="2"/>
    </row>
    <row r="9" ht="15.75" customHeight="1">
      <c r="A9" s="2"/>
      <c r="B9" s="74"/>
      <c r="C9" s="57" t="s">
        <v>288</v>
      </c>
      <c r="D9" s="57" t="s">
        <v>43</v>
      </c>
      <c r="E9" s="58" t="s">
        <v>294</v>
      </c>
      <c r="F9" s="60" t="s">
        <v>290</v>
      </c>
      <c r="G9" s="61">
        <v>1.0</v>
      </c>
      <c r="H9" s="62">
        <v>28500.0</v>
      </c>
      <c r="I9" s="62">
        <f t="shared" si="1"/>
        <v>28500</v>
      </c>
      <c r="J9" s="2"/>
      <c r="K9" s="155"/>
      <c r="L9" s="155"/>
      <c r="M9" s="155"/>
      <c r="N9" s="2"/>
      <c r="O9" s="155"/>
      <c r="P9" s="155"/>
      <c r="Q9" s="155"/>
      <c r="R9" s="155"/>
      <c r="S9" s="155"/>
      <c r="T9" s="74"/>
      <c r="U9" s="2"/>
      <c r="V9" s="2"/>
      <c r="W9" s="2"/>
      <c r="X9" s="2"/>
      <c r="Y9" s="2"/>
      <c r="Z9" s="2"/>
      <c r="AA9" s="2"/>
      <c r="AB9" s="2"/>
      <c r="AC9" s="2"/>
      <c r="AD9" s="2"/>
    </row>
    <row r="10" ht="15.75" customHeight="1">
      <c r="A10" s="2"/>
      <c r="B10" s="74"/>
      <c r="C10" s="57" t="s">
        <v>288</v>
      </c>
      <c r="D10" s="57" t="s">
        <v>43</v>
      </c>
      <c r="E10" s="58" t="s">
        <v>295</v>
      </c>
      <c r="F10" s="60" t="s">
        <v>290</v>
      </c>
      <c r="G10" s="61">
        <v>1.0</v>
      </c>
      <c r="H10" s="62">
        <v>50000.0</v>
      </c>
      <c r="I10" s="62">
        <f t="shared" si="1"/>
        <v>50000</v>
      </c>
      <c r="J10" s="2"/>
      <c r="K10" s="155"/>
      <c r="L10" s="155"/>
      <c r="M10" s="155"/>
      <c r="N10" s="2"/>
      <c r="O10" s="155"/>
      <c r="P10" s="155"/>
      <c r="Q10" s="155"/>
      <c r="R10" s="155"/>
      <c r="S10" s="155"/>
      <c r="T10" s="74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15.75" customHeight="1">
      <c r="A11" s="2"/>
      <c r="B11" s="74"/>
      <c r="C11" s="57" t="s">
        <v>288</v>
      </c>
      <c r="D11" s="57" t="s">
        <v>43</v>
      </c>
      <c r="E11" s="58" t="s">
        <v>296</v>
      </c>
      <c r="F11" s="60" t="s">
        <v>290</v>
      </c>
      <c r="G11" s="61">
        <v>1.0</v>
      </c>
      <c r="H11" s="62">
        <v>37500.0</v>
      </c>
      <c r="I11" s="62">
        <f t="shared" si="1"/>
        <v>37500</v>
      </c>
      <c r="J11" s="2"/>
      <c r="K11" s="155"/>
      <c r="L11" s="155"/>
      <c r="M11" s="155"/>
      <c r="N11" s="2"/>
      <c r="O11" s="155"/>
      <c r="P11" s="155"/>
      <c r="Q11" s="155"/>
      <c r="R11" s="155"/>
      <c r="S11" s="155"/>
      <c r="T11" s="74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5.75" customHeight="1">
      <c r="A12" s="2"/>
      <c r="B12" s="74"/>
      <c r="C12" s="57" t="s">
        <v>288</v>
      </c>
      <c r="D12" s="57" t="s">
        <v>43</v>
      </c>
      <c r="E12" s="58" t="s">
        <v>297</v>
      </c>
      <c r="F12" s="60" t="s">
        <v>290</v>
      </c>
      <c r="G12" s="61">
        <v>1.0</v>
      </c>
      <c r="H12" s="62">
        <v>25000.0</v>
      </c>
      <c r="I12" s="62">
        <f t="shared" si="1"/>
        <v>25000</v>
      </c>
      <c r="J12" s="2"/>
      <c r="K12" s="155"/>
      <c r="L12" s="155"/>
      <c r="M12" s="155"/>
      <c r="N12" s="2"/>
      <c r="O12" s="155"/>
      <c r="P12" s="155"/>
      <c r="Q12" s="155"/>
      <c r="R12" s="155"/>
      <c r="S12" s="155"/>
      <c r="T12" s="74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"/>
      <c r="B13" s="156"/>
      <c r="C13" s="147" t="s">
        <v>298</v>
      </c>
      <c r="D13" s="57" t="s">
        <v>43</v>
      </c>
      <c r="E13" s="58" t="s">
        <v>299</v>
      </c>
      <c r="F13" s="60" t="s">
        <v>78</v>
      </c>
      <c r="G13" s="61">
        <v>1.0</v>
      </c>
      <c r="H13" s="62">
        <v>0.0</v>
      </c>
      <c r="I13" s="62">
        <f t="shared" si="1"/>
        <v>0</v>
      </c>
      <c r="J13" s="2"/>
      <c r="K13" s="155"/>
      <c r="L13" s="155"/>
      <c r="M13" s="155"/>
      <c r="N13" s="2"/>
      <c r="O13" s="148"/>
      <c r="P13" s="148"/>
      <c r="Q13" s="148"/>
      <c r="R13" s="148"/>
      <c r="S13" s="148"/>
      <c r="T13" s="148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/>
      <c r="B14" s="156"/>
      <c r="C14" s="147" t="s">
        <v>298</v>
      </c>
      <c r="D14" s="57" t="s">
        <v>43</v>
      </c>
      <c r="E14" s="58" t="s">
        <v>300</v>
      </c>
      <c r="F14" s="60" t="s">
        <v>78</v>
      </c>
      <c r="G14" s="61">
        <v>1.0</v>
      </c>
      <c r="H14" s="62">
        <v>0.0</v>
      </c>
      <c r="I14" s="62">
        <f t="shared" si="1"/>
        <v>0</v>
      </c>
      <c r="J14" s="2"/>
      <c r="K14" s="155"/>
      <c r="L14" s="157"/>
      <c r="M14" s="155"/>
      <c r="N14" s="2"/>
      <c r="O14" s="148"/>
      <c r="P14" s="148"/>
      <c r="Q14" s="148"/>
      <c r="R14" s="148"/>
      <c r="S14" s="148"/>
      <c r="T14" s="148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/>
      <c r="B15" s="156"/>
      <c r="C15" s="60" t="s">
        <v>301</v>
      </c>
      <c r="D15" s="57" t="s">
        <v>43</v>
      </c>
      <c r="E15" s="58" t="s">
        <v>302</v>
      </c>
      <c r="F15" s="60" t="s">
        <v>78</v>
      </c>
      <c r="G15" s="61">
        <v>1.0</v>
      </c>
      <c r="H15" s="62">
        <v>333333.0</v>
      </c>
      <c r="I15" s="62">
        <f t="shared" si="1"/>
        <v>333333</v>
      </c>
      <c r="J15" s="2"/>
      <c r="K15" s="155"/>
      <c r="L15" s="157"/>
      <c r="M15" s="155"/>
      <c r="N15" s="2"/>
      <c r="O15" s="148"/>
      <c r="P15" s="148"/>
      <c r="Q15" s="148"/>
      <c r="R15" s="148"/>
      <c r="S15" s="148"/>
      <c r="T15" s="148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/>
      <c r="B16" s="156"/>
      <c r="C16" s="60" t="s">
        <v>301</v>
      </c>
      <c r="D16" s="57" t="s">
        <v>43</v>
      </c>
      <c r="E16" s="58" t="s">
        <v>303</v>
      </c>
      <c r="F16" s="60" t="s">
        <v>78</v>
      </c>
      <c r="G16" s="61">
        <v>1.0</v>
      </c>
      <c r="H16" s="62">
        <v>312500.0</v>
      </c>
      <c r="I16" s="62">
        <f t="shared" si="1"/>
        <v>312500</v>
      </c>
      <c r="J16" s="2"/>
      <c r="K16" s="155"/>
      <c r="L16" s="157"/>
      <c r="M16" s="155"/>
      <c r="N16" s="2"/>
      <c r="O16" s="148"/>
      <c r="P16" s="148"/>
      <c r="Q16" s="148"/>
      <c r="R16" s="148"/>
      <c r="S16" s="148"/>
      <c r="T16" s="148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5.75" customHeight="1">
      <c r="A17" s="2"/>
      <c r="B17" s="91"/>
      <c r="C17" s="91"/>
      <c r="D17" s="91"/>
      <c r="E17" s="94" t="s">
        <v>108</v>
      </c>
      <c r="F17" s="26"/>
      <c r="G17" s="28"/>
      <c r="H17" s="96"/>
      <c r="I17" s="91"/>
      <c r="J17" s="97"/>
      <c r="K17" s="91"/>
      <c r="L17" s="91"/>
      <c r="M17" s="91"/>
      <c r="N17" s="2"/>
      <c r="O17" s="91"/>
      <c r="P17" s="91"/>
      <c r="Q17" s="91"/>
      <c r="R17" s="91"/>
      <c r="S17" s="91"/>
      <c r="T17" s="91"/>
      <c r="U17" s="97"/>
      <c r="V17" s="97"/>
      <c r="W17" s="97"/>
      <c r="X17" s="97"/>
      <c r="Y17" s="97"/>
      <c r="Z17" s="97"/>
      <c r="AA17" s="97"/>
      <c r="AB17" s="97"/>
      <c r="AC17" s="97"/>
      <c r="AD17" s="97"/>
    </row>
    <row r="18">
      <c r="A18" s="2"/>
      <c r="B18" s="148"/>
      <c r="C18" s="74"/>
      <c r="D18" s="57" t="s">
        <v>43</v>
      </c>
      <c r="E18" s="58" t="s">
        <v>304</v>
      </c>
      <c r="F18" s="60" t="s">
        <v>229</v>
      </c>
      <c r="G18" s="61">
        <v>2.0</v>
      </c>
      <c r="H18" s="62">
        <v>216000.0</v>
      </c>
      <c r="I18" s="62">
        <f t="shared" ref="I18:I21" si="4">G18*H18</f>
        <v>432000</v>
      </c>
      <c r="J18" s="2"/>
      <c r="K18" s="67"/>
      <c r="L18" s="67"/>
      <c r="M18" s="67"/>
      <c r="N18" s="2"/>
      <c r="O18" s="74"/>
      <c r="P18" s="74"/>
      <c r="Q18" s="74"/>
      <c r="R18" s="74"/>
      <c r="S18" s="74"/>
      <c r="T18" s="74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148"/>
      <c r="C19" s="74"/>
      <c r="D19" s="57" t="s">
        <v>43</v>
      </c>
      <c r="E19" s="58" t="s">
        <v>122</v>
      </c>
      <c r="F19" s="60" t="s">
        <v>123</v>
      </c>
      <c r="G19" s="61">
        <v>5.0</v>
      </c>
      <c r="H19" s="62">
        <v>221111.0</v>
      </c>
      <c r="I19" s="62">
        <f t="shared" si="4"/>
        <v>1105555</v>
      </c>
      <c r="J19" s="2"/>
      <c r="K19" s="67"/>
      <c r="L19" s="67"/>
      <c r="M19" s="67"/>
      <c r="N19" s="2"/>
      <c r="O19" s="74"/>
      <c r="P19" s="74"/>
      <c r="Q19" s="74"/>
      <c r="R19" s="74"/>
      <c r="S19" s="74"/>
      <c r="T19" s="74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148"/>
      <c r="C20" s="74"/>
      <c r="D20" s="57" t="s">
        <v>43</v>
      </c>
      <c r="E20" s="58" t="s">
        <v>134</v>
      </c>
      <c r="F20" s="60" t="s">
        <v>123</v>
      </c>
      <c r="G20" s="61">
        <v>15.0</v>
      </c>
      <c r="H20" s="62">
        <v>55000.0</v>
      </c>
      <c r="I20" s="62">
        <f t="shared" si="4"/>
        <v>825000</v>
      </c>
      <c r="J20" s="2"/>
      <c r="K20" s="67"/>
      <c r="L20" s="67"/>
      <c r="M20" s="67"/>
      <c r="N20" s="2"/>
      <c r="O20" s="156"/>
      <c r="P20" s="156"/>
      <c r="Q20" s="156"/>
      <c r="R20" s="156"/>
      <c r="S20" s="156"/>
      <c r="T20" s="74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148"/>
      <c r="C21" s="74"/>
      <c r="D21" s="57" t="s">
        <v>43</v>
      </c>
      <c r="E21" s="58" t="s">
        <v>305</v>
      </c>
      <c r="F21" s="60" t="s">
        <v>123</v>
      </c>
      <c r="G21" s="61">
        <v>3.0</v>
      </c>
      <c r="H21" s="62">
        <v>65000.0</v>
      </c>
      <c r="I21" s="62">
        <f t="shared" si="4"/>
        <v>195000</v>
      </c>
      <c r="J21" s="2"/>
      <c r="K21" s="67"/>
      <c r="L21" s="67"/>
      <c r="M21" s="67"/>
      <c r="N21" s="2"/>
      <c r="O21" s="156"/>
      <c r="P21" s="156"/>
      <c r="Q21" s="156"/>
      <c r="R21" s="156"/>
      <c r="S21" s="156"/>
      <c r="T21" s="74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2"/>
      <c r="B22" s="148"/>
      <c r="C22" s="54" t="s">
        <v>50</v>
      </c>
      <c r="D22" s="57" t="s">
        <v>43</v>
      </c>
      <c r="E22" s="58" t="s">
        <v>306</v>
      </c>
      <c r="F22" s="60" t="s">
        <v>149</v>
      </c>
      <c r="G22" s="61"/>
      <c r="H22" s="62"/>
      <c r="I22" s="61"/>
      <c r="J22" s="2"/>
      <c r="K22" s="67"/>
      <c r="L22" s="67"/>
      <c r="M22" s="67"/>
      <c r="N22" s="2"/>
      <c r="O22" s="60" t="s">
        <v>149</v>
      </c>
      <c r="P22" s="153">
        <v>46247.0</v>
      </c>
      <c r="Q22" s="154">
        <v>100000.0</v>
      </c>
      <c r="R22" s="60" t="s">
        <v>291</v>
      </c>
      <c r="S22" s="60" t="s">
        <v>287</v>
      </c>
      <c r="T22" s="74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2"/>
      <c r="B23" s="2"/>
      <c r="C23" s="2"/>
      <c r="D23" s="2"/>
      <c r="E23" s="4"/>
      <c r="F23" s="2"/>
      <c r="G23" s="158" t="s">
        <v>145</v>
      </c>
      <c r="H23" s="159" t="s">
        <v>148</v>
      </c>
      <c r="I23" s="160">
        <f>SUM(I4:I21)</f>
        <v>3604388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2"/>
      <c r="B24" s="2"/>
      <c r="C24" s="2"/>
      <c r="D24" s="2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2"/>
      <c r="B25" s="2"/>
      <c r="C25" s="2"/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2"/>
      <c r="B26" s="2"/>
      <c r="C26" s="2"/>
      <c r="D26" s="2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2"/>
      <c r="B27" s="2"/>
      <c r="C27" s="2"/>
      <c r="D27" s="2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25.5" customHeight="1">
      <c r="A28" s="2"/>
      <c r="B28" s="2"/>
      <c r="C28" s="2"/>
      <c r="D28" s="2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26.25" customHeight="1">
      <c r="A29" s="2"/>
      <c r="B29" s="2"/>
      <c r="C29" s="2"/>
      <c r="D29" s="2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2"/>
      <c r="C30" s="2"/>
      <c r="D30" s="2"/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/>
      <c r="B31" s="2"/>
      <c r="C31" s="2"/>
      <c r="D31" s="2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2"/>
      <c r="C34" s="2"/>
      <c r="D34" s="2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2"/>
      <c r="C35" s="2"/>
      <c r="D35" s="2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/>
      <c r="B36" s="2"/>
      <c r="C36" s="2"/>
      <c r="D36" s="2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28.5" customHeight="1">
      <c r="A37" s="2"/>
      <c r="B37" s="2"/>
      <c r="C37" s="2"/>
      <c r="D37" s="2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2"/>
      <c r="C39" s="2"/>
      <c r="D39" s="2"/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/>
      <c r="B41" s="2"/>
      <c r="C41" s="2"/>
      <c r="D41" s="2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2"/>
      <c r="B42" s="2"/>
      <c r="C42" s="2"/>
      <c r="D42" s="2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2"/>
      <c r="C43" s="2"/>
      <c r="D43" s="2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2"/>
      <c r="B44" s="2"/>
      <c r="C44" s="2"/>
      <c r="D44" s="2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2"/>
      <c r="C45" s="2"/>
      <c r="D45" s="2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27.0" customHeight="1">
      <c r="A48" s="2"/>
      <c r="B48" s="2"/>
      <c r="C48" s="2"/>
      <c r="D48" s="2"/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0" customHeight="1">
      <c r="A55" s="2"/>
      <c r="B55" s="2"/>
      <c r="C55" s="2"/>
      <c r="D55" s="2"/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0" customHeight="1">
      <c r="A56" s="2"/>
      <c r="B56" s="2"/>
      <c r="C56" s="2"/>
      <c r="D56" s="2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37.5" customHeight="1">
      <c r="A58" s="2"/>
      <c r="B58" s="2"/>
      <c r="C58" s="2"/>
      <c r="D58" s="2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38.25" customHeight="1">
      <c r="A59" s="2"/>
      <c r="B59" s="2"/>
      <c r="C59" s="2"/>
      <c r="D59" s="2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</sheetData>
  <mergeCells count="2">
    <mergeCell ref="O2:Q2"/>
    <mergeCell ref="E17:G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6.75"/>
    <col customWidth="1" min="4" max="4" width="18.0"/>
    <col customWidth="1" min="5" max="5" width="18.25"/>
    <col customWidth="1" min="6" max="6" width="18.13"/>
    <col customWidth="1" min="7" max="7" width="33.25"/>
    <col customWidth="1" min="8" max="8" width="22.38"/>
    <col customWidth="1" min="9" max="9" width="30.75"/>
  </cols>
  <sheetData>
    <row r="1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</row>
    <row r="2">
      <c r="A2" s="161"/>
      <c r="B2" s="161"/>
      <c r="C2" s="161"/>
      <c r="D2" s="161"/>
      <c r="E2" s="89" t="s">
        <v>307</v>
      </c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</row>
    <row r="3" ht="42.0" customHeight="1">
      <c r="A3" s="161"/>
      <c r="B3" s="161"/>
      <c r="C3" s="162" t="s">
        <v>308</v>
      </c>
      <c r="D3" s="163"/>
      <c r="E3" s="164" t="s">
        <v>309</v>
      </c>
      <c r="F3" s="163" t="s">
        <v>310</v>
      </c>
      <c r="G3" s="163" t="s">
        <v>311</v>
      </c>
      <c r="H3" s="161"/>
      <c r="I3" s="165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</row>
    <row r="4" ht="66.75" customHeight="1">
      <c r="A4" s="161"/>
      <c r="B4" s="89">
        <v>1.0</v>
      </c>
      <c r="C4" s="89" t="s">
        <v>312</v>
      </c>
      <c r="D4" s="89" t="s">
        <v>313</v>
      </c>
      <c r="E4" s="166">
        <v>1.0E7</v>
      </c>
      <c r="F4" s="167">
        <f>E4/3000</f>
        <v>3333.333333</v>
      </c>
      <c r="G4" s="89" t="s">
        <v>314</v>
      </c>
      <c r="H4" s="89" t="s">
        <v>315</v>
      </c>
      <c r="I4" s="89" t="s">
        <v>316</v>
      </c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</row>
    <row r="5" ht="55.5" customHeight="1">
      <c r="A5" s="161"/>
      <c r="B5" s="89">
        <v>2.0</v>
      </c>
      <c r="C5" s="89" t="s">
        <v>317</v>
      </c>
      <c r="D5" s="89" t="s">
        <v>313</v>
      </c>
      <c r="E5" s="166">
        <v>2.6734E7</v>
      </c>
      <c r="F5" s="167">
        <f>E5/3100</f>
        <v>8623.870968</v>
      </c>
      <c r="G5" s="89" t="s">
        <v>318</v>
      </c>
      <c r="H5" s="165"/>
      <c r="I5" s="165"/>
      <c r="J5" s="165"/>
      <c r="K5" s="165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</row>
    <row r="6" ht="39.75" customHeight="1">
      <c r="A6" s="161"/>
      <c r="B6" s="165"/>
      <c r="C6" s="165"/>
      <c r="D6" s="168" t="s">
        <v>145</v>
      </c>
      <c r="E6" s="169">
        <f t="shared" ref="E6:F6" si="1">SUM(E4:E5)</f>
        <v>36734000</v>
      </c>
      <c r="F6" s="169">
        <f t="shared" si="1"/>
        <v>11957.2043</v>
      </c>
      <c r="G6" s="165"/>
      <c r="H6" s="165"/>
      <c r="I6" s="165"/>
      <c r="J6" s="165"/>
      <c r="K6" s="165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</row>
    <row r="7" ht="19.5" customHeight="1">
      <c r="A7" s="161"/>
      <c r="B7" s="170"/>
      <c r="C7" s="170" t="s">
        <v>319</v>
      </c>
      <c r="D7" s="171"/>
      <c r="E7" s="172"/>
      <c r="F7" s="173"/>
      <c r="G7" s="165"/>
      <c r="H7" s="165"/>
      <c r="I7" s="165"/>
      <c r="J7" s="165"/>
      <c r="K7" s="165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</row>
    <row r="8" ht="19.5" customHeight="1">
      <c r="A8" s="161"/>
      <c r="B8" s="89">
        <v>1.0</v>
      </c>
      <c r="C8" s="89" t="s">
        <v>320</v>
      </c>
      <c r="D8" s="174">
        <v>46239.0</v>
      </c>
      <c r="E8" s="166">
        <v>9532500.0</v>
      </c>
      <c r="F8" s="167">
        <v>3000.0</v>
      </c>
      <c r="G8" s="165"/>
      <c r="H8" s="165"/>
      <c r="I8" s="165"/>
      <c r="J8" s="165"/>
      <c r="K8" s="165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 ht="58.5" customHeight="1">
      <c r="A9" s="161"/>
      <c r="B9" s="89">
        <v>2.0</v>
      </c>
      <c r="C9" s="89" t="s">
        <v>321</v>
      </c>
      <c r="D9" s="174">
        <v>46248.0</v>
      </c>
      <c r="E9" s="175" t="s">
        <v>322</v>
      </c>
      <c r="F9" s="166">
        <v>840.0</v>
      </c>
      <c r="G9" s="89" t="s">
        <v>323</v>
      </c>
      <c r="H9" s="165"/>
      <c r="I9" s="165"/>
      <c r="J9" s="165"/>
      <c r="K9" s="165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</row>
    <row r="10" ht="47.25" customHeight="1">
      <c r="A10" s="161"/>
      <c r="B10" s="89">
        <v>3.0</v>
      </c>
      <c r="C10" s="89" t="s">
        <v>324</v>
      </c>
      <c r="D10" s="174">
        <v>46248.0</v>
      </c>
      <c r="E10" s="175" t="s">
        <v>322</v>
      </c>
      <c r="F10" s="166">
        <v>7562.16</v>
      </c>
      <c r="G10" s="89" t="s">
        <v>323</v>
      </c>
      <c r="H10" s="165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</row>
    <row r="11" ht="47.25" customHeight="1">
      <c r="A11" s="161"/>
      <c r="B11" s="165"/>
      <c r="C11" s="162" t="s">
        <v>325</v>
      </c>
      <c r="D11" s="162"/>
      <c r="E11" s="176" t="s">
        <v>322</v>
      </c>
      <c r="F11" s="176">
        <f>SUM(F8:F10)</f>
        <v>11402.16</v>
      </c>
      <c r="G11" s="165"/>
      <c r="H11" s="165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</row>
    <row r="12" ht="32.25" customHeight="1">
      <c r="A12" s="161"/>
      <c r="B12" s="165"/>
      <c r="C12" s="165"/>
      <c r="D12" s="165"/>
      <c r="E12" s="165"/>
      <c r="F12" s="165"/>
      <c r="G12" s="165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 ht="76.5" customHeight="1">
      <c r="A13" s="161"/>
      <c r="B13" s="165"/>
      <c r="C13" s="168" t="s">
        <v>326</v>
      </c>
      <c r="D13" s="168" t="s">
        <v>327</v>
      </c>
      <c r="E13" s="177">
        <v>3623000.0</v>
      </c>
      <c r="F13" s="178">
        <f>E13/3000</f>
        <v>1207.666667</v>
      </c>
      <c r="G13" s="179" t="s">
        <v>328</v>
      </c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>
      <c r="A14" s="161"/>
      <c r="B14" s="161"/>
      <c r="C14" s="165"/>
      <c r="D14" s="165"/>
      <c r="E14" s="165"/>
      <c r="F14" s="165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>
      <c r="A15" s="161"/>
      <c r="B15" s="161"/>
      <c r="C15" s="165"/>
      <c r="D15" s="161"/>
      <c r="E15" s="161"/>
      <c r="F15" s="161"/>
      <c r="G15" s="161"/>
      <c r="H15" s="165"/>
      <c r="I15" s="165"/>
      <c r="J15" s="165"/>
      <c r="K15" s="165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>
      <c r="A16" s="161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>
      <c r="A18" s="161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>
      <c r="A19" s="161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>
      <c r="A20" s="161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</row>
    <row r="22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</row>
    <row r="23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</row>
    <row r="24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</row>
    <row r="25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</row>
    <row r="26">
      <c r="A26" s="161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</row>
    <row r="27">
      <c r="A27" s="161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</row>
    <row r="28">
      <c r="A28" s="161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</row>
    <row r="29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>
      <c r="A30" s="161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>
      <c r="A31" s="161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>
      <c r="A32" s="161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</row>
    <row r="33">
      <c r="A33" s="161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>
      <c r="A34" s="161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</row>
    <row r="35">
      <c r="A35" s="161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</row>
    <row r="36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>
      <c r="A37" s="161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</row>
    <row r="38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</row>
    <row r="39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</row>
    <row r="40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</row>
    <row r="41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</row>
    <row r="42">
      <c r="A42" s="161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>
      <c r="A43" s="161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>
      <c r="A44" s="161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</row>
    <row r="48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</row>
    <row r="49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  <row r="54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</row>
    <row r="55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</row>
    <row r="56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</row>
    <row r="57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</row>
    <row r="58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</row>
    <row r="59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</row>
    <row r="60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</row>
    <row r="6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</row>
    <row r="62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</row>
    <row r="63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</row>
    <row r="64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</row>
    <row r="65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</row>
    <row r="66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</row>
    <row r="67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</row>
    <row r="68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</row>
    <row r="69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</row>
    <row r="70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</row>
    <row r="7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</row>
    <row r="72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</row>
    <row r="73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</row>
    <row r="74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</row>
    <row r="7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</row>
    <row r="76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</row>
    <row r="77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</row>
    <row r="78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</row>
    <row r="79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</row>
    <row r="80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</row>
    <row r="8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</row>
    <row r="82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</row>
    <row r="83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</row>
    <row r="84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</row>
    <row r="85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</row>
    <row r="86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</row>
    <row r="87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</row>
    <row r="88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</row>
    <row r="89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</row>
    <row r="98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</row>
    <row r="935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</row>
    <row r="936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</row>
    <row r="937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</row>
    <row r="938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</row>
    <row r="939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</row>
    <row r="940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</row>
    <row r="94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</row>
    <row r="942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</row>
    <row r="943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</row>
    <row r="944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</row>
    <row r="945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</row>
    <row r="946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</row>
    <row r="947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</row>
    <row r="948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</row>
    <row r="949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</row>
    <row r="950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</row>
    <row r="95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</row>
    <row r="952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</row>
    <row r="953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</row>
    <row r="954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</row>
    <row r="955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</row>
    <row r="956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</row>
    <row r="957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</row>
    <row r="958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</row>
    <row r="959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</row>
    <row r="960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</row>
    <row r="96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</row>
    <row r="962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</row>
    <row r="963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</row>
    <row r="964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</row>
    <row r="965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</row>
    <row r="966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</row>
    <row r="967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</row>
    <row r="968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</row>
    <row r="969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</row>
    <row r="970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</row>
    <row r="97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</row>
    <row r="972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</row>
    <row r="973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</row>
    <row r="974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</row>
    <row r="975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</row>
    <row r="976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</row>
    <row r="977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</row>
    <row r="978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</row>
    <row r="979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</row>
    <row r="980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</row>
    <row r="98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</row>
    <row r="982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</row>
    <row r="983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</row>
    <row r="984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</row>
    <row r="985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</row>
    <row r="986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</row>
    <row r="987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</row>
    <row r="988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</row>
    <row r="989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</row>
    <row r="990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</row>
    <row r="99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</row>
    <row r="992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</row>
    <row r="993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</row>
    <row r="994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</row>
    <row r="995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</row>
    <row r="996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</row>
    <row r="997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</row>
    <row r="998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</row>
    <row r="999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</row>
    <row r="1000">
      <c r="A1000" s="16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</row>
    <row r="1001">
      <c r="A1001" s="161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</row>
    <row r="1002">
      <c r="A1002" s="161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</row>
    <row r="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</row>
    <row r="3">
      <c r="A3" s="180"/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</row>
    <row r="4">
      <c r="A4" s="180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</row>
    <row r="5">
      <c r="A5" s="180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1" t="s">
        <v>329</v>
      </c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</row>
    <row r="6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2">
        <v>2.6734E7</v>
      </c>
      <c r="M6" s="182" t="s">
        <v>330</v>
      </c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</row>
    <row r="7">
      <c r="A7" s="180"/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>
        <f>L6*15%</f>
        <v>4010100</v>
      </c>
      <c r="M7" s="182" t="s">
        <v>331</v>
      </c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</row>
    <row r="8">
      <c r="A8" s="180"/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3">
        <f>L6-L7</f>
        <v>22723900</v>
      </c>
      <c r="M8" s="182" t="s">
        <v>332</v>
      </c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</row>
    <row r="9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4" t="s">
        <v>333</v>
      </c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</row>
    <row r="10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</row>
    <row r="11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</row>
    <row r="12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</row>
    <row r="13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</row>
    <row r="14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</row>
    <row r="1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</row>
    <row r="16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</row>
    <row r="17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2" t="s">
        <v>334</v>
      </c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</row>
    <row r="18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</row>
    <row r="19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</row>
    <row r="20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</row>
    <row r="2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</row>
    <row r="22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</row>
    <row r="23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</row>
    <row r="24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</row>
    <row r="25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</row>
    <row r="26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</row>
    <row r="27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</row>
    <row r="28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</row>
    <row r="29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</row>
    <row r="30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</row>
    <row r="3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</row>
    <row r="32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</row>
    <row r="33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</row>
    <row r="34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</row>
    <row r="35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</row>
    <row r="36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</row>
    <row r="37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</row>
    <row r="38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</row>
    <row r="39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</row>
    <row r="40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</row>
    <row r="4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</row>
    <row r="42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</row>
    <row r="43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</row>
    <row r="44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</row>
    <row r="45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</row>
    <row r="46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</row>
    <row r="47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</row>
    <row r="48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</row>
    <row r="49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</row>
    <row r="50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</row>
    <row r="5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</row>
    <row r="52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</row>
    <row r="53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</row>
    <row r="54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</row>
    <row r="55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</row>
    <row r="56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</row>
    <row r="57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</row>
    <row r="58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</row>
    <row r="59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</row>
    <row r="60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</row>
    <row r="6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</row>
    <row r="62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</row>
    <row r="63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</row>
    <row r="64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</row>
    <row r="65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</row>
    <row r="66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</row>
    <row r="67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</row>
    <row r="68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</row>
    <row r="69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</row>
    <row r="70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</row>
    <row r="7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</row>
    <row r="72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</row>
    <row r="73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</row>
    <row r="74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</row>
    <row r="75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</row>
    <row r="76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</row>
    <row r="77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</row>
    <row r="78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</row>
    <row r="79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</row>
    <row r="80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</row>
    <row r="8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</row>
    <row r="82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</row>
    <row r="83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</row>
    <row r="84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</row>
    <row r="89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</row>
    <row r="90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</row>
    <row r="9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</row>
    <row r="92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</row>
    <row r="93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</row>
    <row r="94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</row>
    <row r="95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</row>
    <row r="96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</row>
    <row r="97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</row>
    <row r="98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</row>
    <row r="99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</row>
    <row r="100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</row>
    <row r="10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</row>
    <row r="102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</row>
    <row r="103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</row>
    <row r="104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</row>
    <row r="105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</row>
    <row r="106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</row>
    <row r="107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</row>
    <row r="108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</row>
    <row r="109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</row>
    <row r="110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</row>
    <row r="11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</row>
    <row r="112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</row>
    <row r="113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</row>
    <row r="114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</row>
    <row r="115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</row>
    <row r="116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</row>
    <row r="117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</row>
    <row r="118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</row>
    <row r="119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</row>
    <row r="120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</row>
    <row r="12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</row>
    <row r="122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</row>
    <row r="123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</row>
    <row r="124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</row>
    <row r="125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</row>
    <row r="126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</row>
    <row r="127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</row>
    <row r="128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</row>
    <row r="129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</row>
    <row r="130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</row>
    <row r="13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</row>
    <row r="132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</row>
    <row r="133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</row>
    <row r="134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</row>
    <row r="135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</row>
    <row r="136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</row>
    <row r="137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</row>
    <row r="138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</row>
    <row r="139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</row>
    <row r="140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</row>
    <row r="14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</row>
    <row r="142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</row>
    <row r="143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</row>
    <row r="144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</row>
    <row r="145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</row>
    <row r="146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</row>
    <row r="147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</row>
    <row r="148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</row>
    <row r="149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</row>
    <row r="150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</row>
    <row r="15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</row>
    <row r="152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</row>
    <row r="153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</row>
    <row r="154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</row>
    <row r="155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</row>
    <row r="156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</row>
    <row r="157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</row>
    <row r="158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</row>
    <row r="159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</row>
    <row r="160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</row>
    <row r="16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</row>
    <row r="162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</row>
    <row r="163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</row>
    <row r="164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</row>
    <row r="165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</row>
    <row r="166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</row>
    <row r="167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</row>
    <row r="168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</row>
    <row r="169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</row>
    <row r="170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</row>
    <row r="17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</row>
    <row r="172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</row>
    <row r="173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</row>
    <row r="174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</row>
    <row r="175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</row>
    <row r="176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</row>
    <row r="177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</row>
    <row r="178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</row>
    <row r="179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</row>
    <row r="180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</row>
    <row r="18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</row>
    <row r="182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</row>
    <row r="183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</row>
    <row r="184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</row>
    <row r="185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</row>
    <row r="186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</row>
    <row r="187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</row>
    <row r="188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</row>
    <row r="189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</row>
    <row r="190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</row>
    <row r="19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</row>
    <row r="192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</row>
    <row r="193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</row>
    <row r="194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</row>
    <row r="195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</row>
    <row r="196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</row>
    <row r="197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</row>
    <row r="198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</row>
    <row r="199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</row>
    <row r="200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</row>
    <row r="20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</row>
    <row r="202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</row>
    <row r="203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</row>
    <row r="204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</row>
    <row r="205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</row>
    <row r="206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</row>
    <row r="207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</row>
    <row r="208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</row>
    <row r="209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</row>
    <row r="210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</row>
    <row r="21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</row>
    <row r="212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</row>
    <row r="213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</row>
    <row r="214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</row>
    <row r="215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</row>
    <row r="216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</row>
    <row r="217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</row>
    <row r="218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</row>
    <row r="219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</row>
    <row r="220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</row>
    <row r="22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5.38"/>
    <col customWidth="1" min="5" max="5" width="18.75"/>
  </cols>
  <sheetData>
    <row r="1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70"/>
      <c r="B4" s="185" t="s">
        <v>335</v>
      </c>
      <c r="C4" s="185" t="s">
        <v>336</v>
      </c>
      <c r="D4" s="185" t="s">
        <v>337</v>
      </c>
      <c r="E4" s="185" t="s">
        <v>338</v>
      </c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A5" s="70"/>
      <c r="B5" s="186">
        <v>46239.0</v>
      </c>
      <c r="C5" s="185" t="s">
        <v>78</v>
      </c>
      <c r="D5" s="187">
        <v>3000.0</v>
      </c>
      <c r="E5" s="187">
        <v>9532500.0</v>
      </c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70"/>
      <c r="C20" s="70"/>
      <c r="D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>
      <c r="A23" s="70"/>
      <c r="B23" s="70"/>
      <c r="C23" s="70"/>
      <c r="D23" s="70"/>
      <c r="E23" s="70"/>
      <c r="F23" s="70"/>
      <c r="G23" s="70"/>
      <c r="H23" s="70"/>
      <c r="I23" s="70"/>
      <c r="J23" s="185" t="s">
        <v>339</v>
      </c>
      <c r="K23" s="70"/>
      <c r="L23" s="70"/>
      <c r="M23" s="70"/>
      <c r="N23" s="185" t="s">
        <v>340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4.88"/>
    <col customWidth="1" min="2" max="2" width="2.5"/>
    <col customWidth="1" min="3" max="3" width="82.63"/>
    <col customWidth="1" min="11" max="11" width="34.63"/>
  </cols>
  <sheetData>
    <row r="1">
      <c r="A1" s="188"/>
      <c r="B1" s="189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>
      <c r="A2" s="20"/>
      <c r="B2" s="189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>
      <c r="A3" s="190"/>
      <c r="B3" s="189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</row>
    <row r="4">
      <c r="A4" s="190"/>
      <c r="B4" s="189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</row>
    <row r="5">
      <c r="A5" s="190"/>
      <c r="B5" s="189"/>
      <c r="C5" s="190"/>
      <c r="D5" s="2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</row>
    <row r="6">
      <c r="A6" s="190"/>
      <c r="B6" s="189"/>
      <c r="C6" s="190"/>
      <c r="D6" s="2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</row>
    <row r="7">
      <c r="A7" s="190"/>
      <c r="B7" s="189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</row>
    <row r="8">
      <c r="A8" s="191"/>
      <c r="B8" s="189"/>
      <c r="C8" s="192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</row>
    <row r="9">
      <c r="A9" s="20" t="s">
        <v>341</v>
      </c>
      <c r="B9" s="189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>
      <c r="A10" s="190"/>
      <c r="B10" s="189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>
      <c r="A11" s="190"/>
      <c r="B11" s="189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</row>
    <row r="12">
      <c r="A12" s="190"/>
      <c r="B12" s="189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</row>
    <row r="13">
      <c r="A13" s="190"/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</row>
    <row r="14">
      <c r="A14" s="190"/>
      <c r="B14" s="189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</row>
    <row r="15">
      <c r="A15" s="190"/>
      <c r="B15" s="189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</row>
    <row r="16">
      <c r="A16" s="190"/>
      <c r="B16" s="189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</row>
    <row r="17">
      <c r="A17" s="190"/>
      <c r="B17" s="189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</row>
    <row r="18">
      <c r="A18" s="190"/>
      <c r="B18" s="189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</row>
    <row r="19">
      <c r="A19" s="190"/>
      <c r="B19" s="189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</row>
    <row r="20">
      <c r="A20" s="190"/>
      <c r="B20" s="189"/>
      <c r="C20" s="193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</row>
    <row r="21">
      <c r="A21" s="190"/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</row>
    <row r="22">
      <c r="A22" s="190"/>
      <c r="B22" s="189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</row>
    <row r="23">
      <c r="A23" s="190"/>
      <c r="B23" s="189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</row>
    <row r="24">
      <c r="A24" s="190"/>
      <c r="B24" s="189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</row>
    <row r="25">
      <c r="A25" s="190"/>
      <c r="B25" s="189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</row>
    <row r="26">
      <c r="A26" s="190"/>
      <c r="B26" s="189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</row>
    <row r="27">
      <c r="A27" s="190"/>
      <c r="B27" s="189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</row>
    <row r="28">
      <c r="A28" s="190"/>
      <c r="B28" s="189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</row>
    <row r="29">
      <c r="A29" s="190"/>
      <c r="B29" s="189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</row>
    <row r="30">
      <c r="A30" s="190"/>
      <c r="B30" s="189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</row>
    <row r="31">
      <c r="A31" s="190"/>
      <c r="B31" s="189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</row>
    <row r="32">
      <c r="A32" s="190"/>
      <c r="B32" s="189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</row>
    <row r="33">
      <c r="A33" s="190"/>
      <c r="B33" s="189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</row>
    <row r="34">
      <c r="A34" s="190"/>
      <c r="B34" s="189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</row>
    <row r="35">
      <c r="A35" s="190"/>
      <c r="B35" s="189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</row>
    <row r="36">
      <c r="A36" s="190"/>
      <c r="B36" s="189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</row>
    <row r="37">
      <c r="A37" s="190"/>
      <c r="B37" s="189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</row>
    <row r="38">
      <c r="A38" s="190"/>
      <c r="B38" s="189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</row>
    <row r="39">
      <c r="A39" s="190"/>
      <c r="B39" s="189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</row>
    <row r="40">
      <c r="A40" s="190"/>
      <c r="B40" s="189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</row>
    <row r="41">
      <c r="A41" s="190"/>
      <c r="B41" s="189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</row>
    <row r="42">
      <c r="A42" s="190"/>
      <c r="B42" s="189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</row>
    <row r="43">
      <c r="A43" s="190"/>
      <c r="B43" s="189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</row>
    <row r="44">
      <c r="A44" s="190"/>
      <c r="B44" s="189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</row>
    <row r="45">
      <c r="A45" s="190"/>
      <c r="B45" s="189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</row>
    <row r="46">
      <c r="A46" s="190"/>
      <c r="B46" s="189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</row>
    <row r="47">
      <c r="A47" s="190"/>
      <c r="B47" s="189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</row>
    <row r="48">
      <c r="A48" s="190"/>
      <c r="B48" s="189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</row>
    <row r="49">
      <c r="A49" s="190"/>
      <c r="B49" s="189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>
      <c r="A50" s="190"/>
      <c r="B50" s="189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>
      <c r="A51" s="190"/>
      <c r="B51" s="189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>
      <c r="A52" s="190"/>
      <c r="B52" s="189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>
      <c r="A53" s="190"/>
      <c r="B53" s="189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  <row r="54">
      <c r="A54" s="190"/>
      <c r="B54" s="189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</row>
    <row r="55">
      <c r="A55" s="190"/>
      <c r="B55" s="189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</row>
    <row r="56">
      <c r="A56" s="190"/>
      <c r="B56" s="189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>
      <c r="A57" s="190"/>
      <c r="B57" s="189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</row>
    <row r="58">
      <c r="A58" s="190"/>
      <c r="B58" s="189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</row>
    <row r="59">
      <c r="A59" s="190"/>
      <c r="B59" s="189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</row>
    <row r="60">
      <c r="A60" s="190"/>
      <c r="B60" s="189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</row>
    <row r="61">
      <c r="A61" s="190"/>
      <c r="B61" s="189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>
      <c r="A62" s="190"/>
      <c r="B62" s="189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</row>
    <row r="63">
      <c r="A63" s="190"/>
      <c r="B63" s="189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</row>
    <row r="64">
      <c r="A64" s="190"/>
      <c r="B64" s="189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</row>
    <row r="65">
      <c r="A65" s="190"/>
      <c r="B65" s="189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</row>
    <row r="66">
      <c r="A66" s="190"/>
      <c r="B66" s="189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</row>
    <row r="67">
      <c r="A67" s="190"/>
      <c r="B67" s="189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</row>
    <row r="68">
      <c r="A68" s="190"/>
      <c r="B68" s="189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</row>
    <row r="69">
      <c r="A69" s="190"/>
      <c r="B69" s="189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</row>
    <row r="70">
      <c r="A70" s="190"/>
      <c r="B70" s="189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</row>
    <row r="71">
      <c r="A71" s="190"/>
      <c r="B71" s="189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</row>
    <row r="72">
      <c r="A72" s="190"/>
      <c r="B72" s="189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</row>
    <row r="73">
      <c r="A73" s="190"/>
      <c r="B73" s="189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</row>
    <row r="74">
      <c r="A74" s="190"/>
      <c r="B74" s="189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</row>
    <row r="75">
      <c r="A75" s="190"/>
      <c r="B75" s="189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</row>
    <row r="76">
      <c r="A76" s="190"/>
      <c r="B76" s="189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</row>
    <row r="77">
      <c r="A77" s="190"/>
      <c r="B77" s="189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</row>
    <row r="78">
      <c r="A78" s="190"/>
      <c r="B78" s="189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</row>
    <row r="79">
      <c r="A79" s="190"/>
      <c r="B79" s="189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</row>
    <row r="80">
      <c r="A80" s="190"/>
      <c r="B80" s="189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</row>
    <row r="81">
      <c r="A81" s="190"/>
      <c r="B81" s="189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</row>
    <row r="82">
      <c r="A82" s="190"/>
      <c r="B82" s="189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</row>
    <row r="83">
      <c r="A83" s="190"/>
      <c r="B83" s="189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</row>
    <row r="84">
      <c r="A84" s="190"/>
      <c r="B84" s="189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</row>
    <row r="85">
      <c r="A85" s="190"/>
      <c r="B85" s="189"/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</row>
    <row r="86">
      <c r="A86" s="190"/>
      <c r="B86" s="189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</row>
    <row r="87">
      <c r="A87" s="190"/>
      <c r="B87" s="189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>
      <c r="A88" s="190"/>
      <c r="B88" s="189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</row>
    <row r="89">
      <c r="A89" s="190"/>
      <c r="B89" s="189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</row>
    <row r="90">
      <c r="A90" s="190"/>
      <c r="B90" s="189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</row>
    <row r="91">
      <c r="A91" s="190"/>
      <c r="B91" s="189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</row>
    <row r="92">
      <c r="A92" s="190"/>
      <c r="B92" s="189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</row>
    <row r="93">
      <c r="A93" s="190"/>
      <c r="B93" s="189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</row>
    <row r="94">
      <c r="A94" s="190"/>
      <c r="B94" s="189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</row>
    <row r="95">
      <c r="A95" s="190"/>
      <c r="B95" s="189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</row>
    <row r="96">
      <c r="A96" s="190"/>
      <c r="B96" s="189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</row>
    <row r="97">
      <c r="A97" s="190"/>
      <c r="B97" s="189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</row>
    <row r="98">
      <c r="A98" s="190"/>
      <c r="B98" s="189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</row>
    <row r="99">
      <c r="A99" s="190"/>
      <c r="B99" s="189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</row>
    <row r="100">
      <c r="A100" s="190"/>
      <c r="B100" s="189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</row>
    <row r="101">
      <c r="A101" s="190"/>
      <c r="B101" s="189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</row>
    <row r="102">
      <c r="A102" s="190"/>
      <c r="B102" s="189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</row>
    <row r="103">
      <c r="A103" s="190"/>
      <c r="B103" s="189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</row>
    <row r="104">
      <c r="A104" s="190"/>
      <c r="B104" s="189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</row>
    <row r="105">
      <c r="A105" s="190"/>
      <c r="B105" s="189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</row>
    <row r="106">
      <c r="A106" s="190"/>
      <c r="B106" s="189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</row>
    <row r="107">
      <c r="A107" s="190"/>
      <c r="B107" s="189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</row>
    <row r="108">
      <c r="A108" s="190"/>
      <c r="B108" s="189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</row>
    <row r="109">
      <c r="A109" s="190"/>
      <c r="B109" s="189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</row>
    <row r="110">
      <c r="A110" s="190"/>
      <c r="B110" s="189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</row>
    <row r="111">
      <c r="A111" s="190"/>
      <c r="B111" s="189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</row>
    <row r="112">
      <c r="A112" s="190"/>
      <c r="B112" s="189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</row>
    <row r="113">
      <c r="A113" s="190"/>
      <c r="B113" s="189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</row>
    <row r="114">
      <c r="A114" s="190"/>
      <c r="B114" s="189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</row>
    <row r="115">
      <c r="A115" s="190"/>
      <c r="B115" s="189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</row>
    <row r="116">
      <c r="A116" s="190"/>
      <c r="B116" s="189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</row>
    <row r="117">
      <c r="A117" s="190"/>
      <c r="B117" s="189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</row>
    <row r="118">
      <c r="A118" s="190"/>
      <c r="B118" s="189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</row>
    <row r="119">
      <c r="A119" s="190"/>
      <c r="B119" s="189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</row>
    <row r="120">
      <c r="A120" s="190"/>
      <c r="B120" s="189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</row>
    <row r="121">
      <c r="A121" s="190"/>
      <c r="B121" s="189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</row>
    <row r="122">
      <c r="A122" s="190"/>
      <c r="B122" s="189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</row>
    <row r="123">
      <c r="A123" s="190"/>
      <c r="B123" s="189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</row>
    <row r="124">
      <c r="A124" s="190"/>
      <c r="B124" s="189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</row>
    <row r="125">
      <c r="A125" s="190"/>
      <c r="B125" s="189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>
      <c r="A126" s="190"/>
      <c r="B126" s="189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</row>
    <row r="127">
      <c r="A127" s="190"/>
      <c r="B127" s="189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</row>
    <row r="128">
      <c r="A128" s="190"/>
      <c r="B128" s="189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</row>
    <row r="129">
      <c r="A129" s="190"/>
      <c r="B129" s="189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</row>
    <row r="130">
      <c r="A130" s="190"/>
      <c r="B130" s="189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</row>
    <row r="131">
      <c r="A131" s="190"/>
      <c r="B131" s="189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</row>
    <row r="132">
      <c r="A132" s="190"/>
      <c r="B132" s="189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</row>
    <row r="133">
      <c r="A133" s="190"/>
      <c r="B133" s="189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</row>
    <row r="134">
      <c r="A134" s="190"/>
      <c r="B134" s="189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</row>
    <row r="135">
      <c r="A135" s="190"/>
      <c r="B135" s="189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</row>
    <row r="136">
      <c r="A136" s="190"/>
      <c r="B136" s="189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</row>
    <row r="137">
      <c r="A137" s="190"/>
      <c r="B137" s="189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</row>
    <row r="138">
      <c r="A138" s="190"/>
      <c r="B138" s="189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</row>
    <row r="139">
      <c r="A139" s="190"/>
      <c r="B139" s="189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</row>
    <row r="140">
      <c r="A140" s="190"/>
      <c r="B140" s="189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</row>
    <row r="141">
      <c r="A141" s="190"/>
      <c r="B141" s="189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</row>
    <row r="142">
      <c r="A142" s="190"/>
      <c r="B142" s="189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</row>
    <row r="143">
      <c r="A143" s="190"/>
      <c r="B143" s="189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</row>
    <row r="144">
      <c r="A144" s="190"/>
      <c r="B144" s="189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</row>
    <row r="145">
      <c r="A145" s="190"/>
      <c r="B145" s="189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</row>
    <row r="146">
      <c r="A146" s="190"/>
      <c r="B146" s="189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</row>
    <row r="147">
      <c r="A147" s="190"/>
      <c r="B147" s="189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</row>
    <row r="148">
      <c r="A148" s="190"/>
      <c r="B148" s="189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</row>
    <row r="149">
      <c r="A149" s="190"/>
      <c r="B149" s="189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>
      <c r="A150" s="190"/>
      <c r="B150" s="189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</row>
    <row r="151">
      <c r="A151" s="190"/>
      <c r="B151" s="189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</row>
    <row r="152">
      <c r="A152" s="190"/>
      <c r="B152" s="189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</row>
    <row r="153">
      <c r="A153" s="190"/>
      <c r="B153" s="189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</row>
    <row r="154">
      <c r="A154" s="190"/>
      <c r="B154" s="189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</row>
    <row r="155">
      <c r="A155" s="190"/>
      <c r="B155" s="189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</row>
    <row r="156">
      <c r="A156" s="190"/>
      <c r="B156" s="189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</row>
    <row r="157">
      <c r="A157" s="190"/>
      <c r="B157" s="189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</row>
    <row r="158">
      <c r="A158" s="190"/>
      <c r="B158" s="189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</row>
    <row r="159">
      <c r="A159" s="190"/>
      <c r="B159" s="189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</row>
    <row r="160">
      <c r="A160" s="190"/>
      <c r="B160" s="189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</row>
    <row r="161">
      <c r="A161" s="190"/>
      <c r="B161" s="189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</row>
    <row r="162">
      <c r="A162" s="190"/>
      <c r="B162" s="189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</row>
    <row r="163">
      <c r="A163" s="190"/>
      <c r="B163" s="189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</row>
    <row r="164">
      <c r="A164" s="190"/>
      <c r="B164" s="189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</row>
    <row r="165">
      <c r="A165" s="190"/>
      <c r="B165" s="189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</row>
    <row r="166">
      <c r="A166" s="190"/>
      <c r="B166" s="189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</row>
    <row r="167">
      <c r="A167" s="190"/>
      <c r="B167" s="189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</row>
    <row r="168">
      <c r="A168" s="190"/>
      <c r="B168" s="189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</row>
    <row r="169">
      <c r="A169" s="190"/>
      <c r="B169" s="189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</row>
    <row r="170">
      <c r="A170" s="190"/>
      <c r="B170" s="189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</row>
    <row r="171">
      <c r="A171" s="190"/>
      <c r="B171" s="189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</row>
    <row r="172">
      <c r="A172" s="190"/>
      <c r="B172" s="189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</row>
    <row r="173">
      <c r="A173" s="190"/>
      <c r="B173" s="189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</row>
    <row r="174">
      <c r="A174" s="190"/>
      <c r="B174" s="189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</row>
    <row r="175">
      <c r="A175" s="190"/>
      <c r="B175" s="189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</row>
    <row r="176">
      <c r="A176" s="190"/>
      <c r="B176" s="189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</row>
    <row r="177">
      <c r="A177" s="190"/>
      <c r="B177" s="189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</row>
    <row r="178">
      <c r="A178" s="190"/>
      <c r="B178" s="189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</row>
    <row r="179">
      <c r="A179" s="190"/>
      <c r="B179" s="189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</row>
    <row r="180">
      <c r="A180" s="190"/>
      <c r="B180" s="189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</row>
    <row r="181">
      <c r="A181" s="190"/>
      <c r="B181" s="189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</row>
    <row r="182">
      <c r="A182" s="190"/>
      <c r="B182" s="189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</row>
    <row r="183">
      <c r="A183" s="190"/>
      <c r="B183" s="189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</row>
    <row r="184">
      <c r="A184" s="190"/>
      <c r="B184" s="189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</row>
    <row r="185">
      <c r="A185" s="190"/>
      <c r="B185" s="189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</row>
    <row r="186">
      <c r="A186" s="190"/>
      <c r="B186" s="189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</row>
    <row r="187">
      <c r="A187" s="190"/>
      <c r="B187" s="189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</row>
    <row r="188">
      <c r="A188" s="190"/>
      <c r="B188" s="189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</row>
    <row r="189">
      <c r="A189" s="190"/>
      <c r="B189" s="189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</row>
    <row r="190">
      <c r="A190" s="190"/>
      <c r="B190" s="189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</row>
    <row r="191">
      <c r="A191" s="190"/>
      <c r="B191" s="189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</row>
    <row r="192">
      <c r="A192" s="190"/>
      <c r="B192" s="189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</row>
    <row r="193">
      <c r="A193" s="190"/>
      <c r="B193" s="189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</row>
    <row r="194">
      <c r="A194" s="190"/>
      <c r="B194" s="189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</row>
    <row r="195">
      <c r="A195" s="190"/>
      <c r="B195" s="189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</row>
    <row r="196">
      <c r="A196" s="190"/>
      <c r="B196" s="189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</row>
    <row r="197">
      <c r="A197" s="190"/>
      <c r="B197" s="189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</row>
    <row r="198">
      <c r="A198" s="190"/>
      <c r="B198" s="189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</row>
    <row r="199">
      <c r="A199" s="190"/>
      <c r="B199" s="189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</row>
    <row r="200">
      <c r="A200" s="190"/>
      <c r="B200" s="189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</row>
    <row r="201">
      <c r="A201" s="190"/>
      <c r="B201" s="189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</row>
    <row r="202">
      <c r="A202" s="190"/>
      <c r="B202" s="189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</row>
    <row r="203">
      <c r="A203" s="190"/>
      <c r="B203" s="189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</row>
    <row r="204">
      <c r="A204" s="190"/>
      <c r="B204" s="189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</row>
    <row r="205">
      <c r="A205" s="190"/>
      <c r="B205" s="189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</row>
    <row r="206">
      <c r="A206" s="190"/>
      <c r="B206" s="189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</row>
    <row r="207">
      <c r="A207" s="190"/>
      <c r="B207" s="189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</row>
    <row r="208">
      <c r="A208" s="190"/>
      <c r="B208" s="189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</row>
    <row r="209">
      <c r="A209" s="190"/>
      <c r="B209" s="189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</row>
    <row r="210">
      <c r="A210" s="190"/>
      <c r="B210" s="189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</row>
    <row r="211">
      <c r="A211" s="190"/>
      <c r="B211" s="189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</row>
    <row r="212">
      <c r="A212" s="190"/>
      <c r="B212" s="189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</row>
    <row r="213">
      <c r="A213" s="190"/>
      <c r="B213" s="189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</row>
    <row r="214">
      <c r="A214" s="190"/>
      <c r="B214" s="189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</row>
    <row r="215">
      <c r="A215" s="190"/>
      <c r="B215" s="189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</row>
    <row r="216">
      <c r="A216" s="190"/>
      <c r="B216" s="189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</row>
    <row r="217">
      <c r="A217" s="190"/>
      <c r="B217" s="189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</row>
    <row r="218">
      <c r="A218" s="190"/>
      <c r="B218" s="189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</row>
    <row r="219">
      <c r="A219" s="190"/>
      <c r="B219" s="189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</row>
    <row r="220">
      <c r="A220" s="190"/>
      <c r="B220" s="189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</row>
    <row r="221">
      <c r="A221" s="190"/>
      <c r="B221" s="189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</row>
    <row r="222">
      <c r="A222" s="190"/>
      <c r="B222" s="189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</row>
    <row r="223">
      <c r="A223" s="190"/>
      <c r="B223" s="189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</row>
    <row r="224">
      <c r="A224" s="190"/>
      <c r="B224" s="189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</row>
    <row r="225">
      <c r="A225" s="190"/>
      <c r="B225" s="189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</row>
    <row r="226">
      <c r="A226" s="190"/>
      <c r="B226" s="189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</row>
    <row r="227">
      <c r="A227" s="190"/>
      <c r="B227" s="189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</row>
    <row r="228">
      <c r="A228" s="190"/>
      <c r="B228" s="189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</row>
    <row r="229">
      <c r="A229" s="190"/>
      <c r="B229" s="189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</row>
    <row r="230">
      <c r="A230" s="190"/>
      <c r="B230" s="189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</row>
    <row r="231">
      <c r="A231" s="190"/>
      <c r="B231" s="189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</row>
    <row r="232">
      <c r="A232" s="190"/>
      <c r="B232" s="189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</row>
    <row r="233">
      <c r="A233" s="190"/>
      <c r="B233" s="189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</row>
    <row r="234">
      <c r="A234" s="190"/>
      <c r="B234" s="189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</row>
    <row r="235">
      <c r="A235" s="190"/>
      <c r="B235" s="189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</row>
    <row r="236">
      <c r="A236" s="190"/>
      <c r="B236" s="189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</row>
    <row r="237">
      <c r="A237" s="190"/>
      <c r="B237" s="189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</row>
    <row r="238">
      <c r="A238" s="190"/>
      <c r="B238" s="189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</row>
    <row r="239">
      <c r="A239" s="190"/>
      <c r="B239" s="189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</row>
    <row r="240">
      <c r="A240" s="190"/>
      <c r="B240" s="189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</row>
    <row r="241">
      <c r="A241" s="190"/>
      <c r="B241" s="189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</row>
    <row r="242">
      <c r="A242" s="190"/>
      <c r="B242" s="189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</row>
    <row r="243">
      <c r="A243" s="190"/>
      <c r="B243" s="189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</row>
    <row r="244">
      <c r="A244" s="190"/>
      <c r="B244" s="189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</row>
    <row r="245">
      <c r="A245" s="190"/>
      <c r="B245" s="189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</row>
    <row r="246">
      <c r="A246" s="190"/>
      <c r="B246" s="189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</row>
    <row r="247">
      <c r="A247" s="190"/>
      <c r="B247" s="189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</row>
    <row r="248">
      <c r="A248" s="190"/>
      <c r="B248" s="189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</row>
    <row r="249">
      <c r="A249" s="190"/>
      <c r="B249" s="189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</row>
    <row r="250">
      <c r="A250" s="190"/>
      <c r="B250" s="189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</row>
    <row r="251">
      <c r="A251" s="190"/>
      <c r="B251" s="189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</row>
    <row r="252">
      <c r="A252" s="190"/>
      <c r="B252" s="189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</row>
    <row r="253">
      <c r="A253" s="190"/>
      <c r="B253" s="189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</row>
    <row r="254">
      <c r="A254" s="190"/>
      <c r="B254" s="189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</row>
    <row r="255">
      <c r="A255" s="190"/>
      <c r="B255" s="189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</row>
    <row r="256">
      <c r="A256" s="190"/>
      <c r="B256" s="189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</row>
    <row r="257">
      <c r="A257" s="190"/>
      <c r="B257" s="189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</row>
    <row r="258">
      <c r="A258" s="190"/>
      <c r="B258" s="189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</row>
    <row r="259">
      <c r="A259" s="190"/>
      <c r="B259" s="189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</row>
    <row r="260">
      <c r="A260" s="190"/>
      <c r="B260" s="189"/>
      <c r="C260" s="190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</row>
    <row r="261">
      <c r="A261" s="190"/>
      <c r="B261" s="189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</row>
    <row r="262">
      <c r="A262" s="190"/>
      <c r="B262" s="189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</row>
    <row r="263">
      <c r="A263" s="190"/>
      <c r="B263" s="189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</row>
    <row r="264">
      <c r="A264" s="190"/>
      <c r="B264" s="189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</row>
    <row r="265">
      <c r="A265" s="190"/>
      <c r="B265" s="189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</row>
    <row r="266">
      <c r="A266" s="190"/>
      <c r="B266" s="189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</row>
    <row r="267">
      <c r="A267" s="190"/>
      <c r="B267" s="189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</row>
    <row r="268">
      <c r="A268" s="190"/>
      <c r="B268" s="189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</row>
    <row r="269">
      <c r="A269" s="190"/>
      <c r="B269" s="189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</row>
    <row r="270">
      <c r="A270" s="190"/>
      <c r="B270" s="189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</row>
    <row r="271">
      <c r="A271" s="190"/>
      <c r="B271" s="189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</row>
    <row r="272">
      <c r="A272" s="190"/>
      <c r="B272" s="189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</row>
    <row r="273">
      <c r="A273" s="190"/>
      <c r="B273" s="189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</row>
    <row r="274">
      <c r="A274" s="190"/>
      <c r="B274" s="189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</row>
    <row r="275">
      <c r="A275" s="190"/>
      <c r="B275" s="189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</row>
    <row r="276">
      <c r="A276" s="190"/>
      <c r="B276" s="189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</row>
    <row r="277">
      <c r="A277" s="190"/>
      <c r="B277" s="189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</row>
    <row r="278">
      <c r="A278" s="190"/>
      <c r="B278" s="189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</row>
    <row r="279">
      <c r="A279" s="190"/>
      <c r="B279" s="189"/>
      <c r="C279" s="190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</row>
    <row r="280">
      <c r="A280" s="190"/>
      <c r="B280" s="189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</row>
    <row r="281">
      <c r="A281" s="190"/>
      <c r="B281" s="189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</row>
    <row r="282">
      <c r="A282" s="190"/>
      <c r="B282" s="189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</row>
    <row r="283">
      <c r="A283" s="190"/>
      <c r="B283" s="189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</row>
    <row r="284">
      <c r="A284" s="190"/>
      <c r="B284" s="189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</row>
    <row r="285">
      <c r="A285" s="190"/>
      <c r="B285" s="189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</row>
    <row r="286">
      <c r="A286" s="190"/>
      <c r="B286" s="189"/>
      <c r="C286" s="190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</row>
    <row r="287">
      <c r="A287" s="190"/>
      <c r="B287" s="189"/>
      <c r="C287" s="190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</row>
    <row r="288">
      <c r="A288" s="190"/>
      <c r="B288" s="189"/>
      <c r="C288" s="190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</row>
    <row r="289">
      <c r="A289" s="190"/>
      <c r="B289" s="189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</row>
    <row r="290">
      <c r="A290" s="190"/>
      <c r="B290" s="189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</row>
    <row r="291">
      <c r="A291" s="190"/>
      <c r="B291" s="189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</row>
    <row r="292">
      <c r="A292" s="190"/>
      <c r="B292" s="189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</row>
    <row r="293">
      <c r="A293" s="190"/>
      <c r="B293" s="189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</row>
    <row r="294">
      <c r="A294" s="190"/>
      <c r="B294" s="189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</row>
    <row r="295">
      <c r="A295" s="190"/>
      <c r="B295" s="189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</row>
    <row r="296">
      <c r="A296" s="190"/>
      <c r="B296" s="189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</row>
    <row r="297">
      <c r="A297" s="190"/>
      <c r="B297" s="189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</row>
    <row r="298">
      <c r="A298" s="190"/>
      <c r="B298" s="189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</row>
    <row r="299">
      <c r="A299" s="190"/>
      <c r="B299" s="189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</row>
    <row r="300">
      <c r="A300" s="190"/>
      <c r="B300" s="189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</row>
    <row r="301">
      <c r="A301" s="190"/>
      <c r="B301" s="189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</row>
    <row r="302">
      <c r="A302" s="190"/>
      <c r="B302" s="189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</row>
    <row r="303">
      <c r="A303" s="190"/>
      <c r="B303" s="189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</row>
    <row r="304">
      <c r="A304" s="190"/>
      <c r="B304" s="189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</row>
    <row r="305">
      <c r="A305" s="190"/>
      <c r="B305" s="189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</row>
    <row r="306">
      <c r="A306" s="190"/>
      <c r="B306" s="189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</row>
    <row r="307">
      <c r="A307" s="190"/>
      <c r="B307" s="189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</row>
    <row r="308">
      <c r="A308" s="190"/>
      <c r="B308" s="189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</row>
    <row r="309">
      <c r="A309" s="190"/>
      <c r="B309" s="189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</row>
    <row r="310">
      <c r="A310" s="190"/>
      <c r="B310" s="189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</row>
    <row r="311">
      <c r="A311" s="190"/>
      <c r="B311" s="189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</row>
    <row r="312">
      <c r="A312" s="190"/>
      <c r="B312" s="189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</row>
    <row r="313">
      <c r="A313" s="190"/>
      <c r="B313" s="189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</row>
    <row r="314">
      <c r="A314" s="190"/>
      <c r="B314" s="189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</row>
    <row r="315">
      <c r="A315" s="190"/>
      <c r="B315" s="189"/>
      <c r="C315" s="190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</row>
    <row r="316">
      <c r="A316" s="190"/>
      <c r="B316" s="189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</row>
    <row r="317">
      <c r="A317" s="190"/>
      <c r="B317" s="189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</row>
    <row r="318">
      <c r="A318" s="190"/>
      <c r="B318" s="189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</row>
    <row r="319">
      <c r="A319" s="190"/>
      <c r="B319" s="189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</row>
    <row r="320">
      <c r="A320" s="190"/>
      <c r="B320" s="189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</row>
    <row r="321">
      <c r="A321" s="190"/>
      <c r="B321" s="189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</row>
    <row r="322">
      <c r="A322" s="190"/>
      <c r="B322" s="189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</row>
    <row r="323">
      <c r="A323" s="190"/>
      <c r="B323" s="189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</row>
    <row r="324">
      <c r="A324" s="190"/>
      <c r="B324" s="189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</row>
    <row r="325">
      <c r="A325" s="190"/>
      <c r="B325" s="189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</row>
    <row r="326">
      <c r="A326" s="190"/>
      <c r="B326" s="189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</row>
    <row r="327">
      <c r="A327" s="190"/>
      <c r="B327" s="189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</row>
    <row r="328">
      <c r="A328" s="190"/>
      <c r="B328" s="189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</row>
    <row r="329">
      <c r="A329" s="190"/>
      <c r="B329" s="189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</row>
    <row r="330">
      <c r="A330" s="190"/>
      <c r="B330" s="189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</row>
    <row r="331">
      <c r="A331" s="190"/>
      <c r="B331" s="189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</row>
    <row r="332">
      <c r="A332" s="190"/>
      <c r="B332" s="189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</row>
    <row r="333">
      <c r="A333" s="190"/>
      <c r="B333" s="189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</row>
    <row r="334">
      <c r="A334" s="190"/>
      <c r="B334" s="189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</row>
    <row r="335">
      <c r="A335" s="190"/>
      <c r="B335" s="189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</row>
    <row r="336">
      <c r="A336" s="190"/>
      <c r="B336" s="189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</row>
    <row r="337">
      <c r="A337" s="190"/>
      <c r="B337" s="189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</row>
    <row r="338">
      <c r="A338" s="190"/>
      <c r="B338" s="189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</row>
    <row r="339">
      <c r="A339" s="190"/>
      <c r="B339" s="189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</row>
    <row r="340">
      <c r="A340" s="190"/>
      <c r="B340" s="189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</row>
    <row r="341">
      <c r="A341" s="190"/>
      <c r="B341" s="189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</row>
    <row r="342">
      <c r="A342" s="190"/>
      <c r="B342" s="189"/>
      <c r="C342" s="190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</row>
    <row r="343">
      <c r="A343" s="190"/>
      <c r="B343" s="189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</row>
    <row r="344">
      <c r="A344" s="190"/>
      <c r="B344" s="189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</row>
    <row r="345">
      <c r="A345" s="190"/>
      <c r="B345" s="189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</row>
    <row r="346">
      <c r="A346" s="190"/>
      <c r="B346" s="189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</row>
    <row r="347">
      <c r="A347" s="190"/>
      <c r="B347" s="189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</row>
    <row r="348">
      <c r="A348" s="190"/>
      <c r="B348" s="189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</row>
    <row r="349">
      <c r="A349" s="190"/>
      <c r="B349" s="189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</row>
    <row r="350">
      <c r="A350" s="190"/>
      <c r="B350" s="189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</row>
    <row r="351">
      <c r="A351" s="190"/>
      <c r="B351" s="189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</row>
    <row r="352">
      <c r="A352" s="190"/>
      <c r="B352" s="189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</row>
    <row r="353">
      <c r="A353" s="190"/>
      <c r="B353" s="189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</row>
    <row r="354">
      <c r="A354" s="190"/>
      <c r="B354" s="189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</row>
    <row r="355">
      <c r="A355" s="190"/>
      <c r="B355" s="189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</row>
    <row r="356">
      <c r="A356" s="190"/>
      <c r="B356" s="189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</row>
    <row r="357">
      <c r="A357" s="190"/>
      <c r="B357" s="189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</row>
    <row r="358">
      <c r="A358" s="190"/>
      <c r="B358" s="189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</row>
    <row r="359">
      <c r="A359" s="190"/>
      <c r="B359" s="189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</row>
    <row r="360">
      <c r="A360" s="190"/>
      <c r="B360" s="189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</row>
    <row r="361">
      <c r="A361" s="190"/>
      <c r="B361" s="189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</row>
    <row r="362">
      <c r="A362" s="190"/>
      <c r="B362" s="189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</row>
    <row r="363">
      <c r="A363" s="190"/>
      <c r="B363" s="189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</row>
    <row r="364">
      <c r="A364" s="190"/>
      <c r="B364" s="189"/>
      <c r="C364" s="190"/>
      <c r="D364" s="190"/>
      <c r="E364" s="190"/>
      <c r="F364" s="190"/>
      <c r="G364" s="190"/>
      <c r="H364" s="190"/>
      <c r="I364" s="190"/>
      <c r="J364" s="190"/>
      <c r="K364" s="190"/>
      <c r="L364" s="190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</row>
    <row r="365">
      <c r="A365" s="190"/>
      <c r="B365" s="189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</row>
    <row r="366">
      <c r="A366" s="190"/>
      <c r="B366" s="189"/>
      <c r="C366" s="190"/>
      <c r="D366" s="190"/>
      <c r="E366" s="190"/>
      <c r="F366" s="190"/>
      <c r="G366" s="190"/>
      <c r="H366" s="190"/>
      <c r="I366" s="190"/>
      <c r="J366" s="190"/>
      <c r="K366" s="190"/>
      <c r="L366" s="190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</row>
    <row r="367">
      <c r="A367" s="190"/>
      <c r="B367" s="189"/>
      <c r="C367" s="190"/>
      <c r="D367" s="190"/>
      <c r="E367" s="190"/>
      <c r="F367" s="190"/>
      <c r="G367" s="190"/>
      <c r="H367" s="190"/>
      <c r="I367" s="190"/>
      <c r="J367" s="190"/>
      <c r="K367" s="190"/>
      <c r="L367" s="190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</row>
    <row r="368">
      <c r="A368" s="190"/>
      <c r="B368" s="189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</row>
    <row r="369">
      <c r="A369" s="190"/>
      <c r="B369" s="189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</row>
    <row r="370">
      <c r="A370" s="190"/>
      <c r="B370" s="189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</row>
    <row r="371">
      <c r="A371" s="190"/>
      <c r="B371" s="189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</row>
    <row r="372">
      <c r="A372" s="190"/>
      <c r="B372" s="189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</row>
    <row r="373">
      <c r="A373" s="190"/>
      <c r="B373" s="189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</row>
    <row r="374">
      <c r="A374" s="190"/>
      <c r="B374" s="189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</row>
    <row r="375">
      <c r="A375" s="190"/>
      <c r="B375" s="189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</row>
    <row r="376">
      <c r="A376" s="190"/>
      <c r="B376" s="189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</row>
    <row r="377">
      <c r="A377" s="190"/>
      <c r="B377" s="189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</row>
    <row r="378">
      <c r="A378" s="190"/>
      <c r="B378" s="189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</row>
    <row r="379">
      <c r="A379" s="190"/>
      <c r="B379" s="189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</row>
    <row r="380">
      <c r="A380" s="190"/>
      <c r="B380" s="189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</row>
    <row r="381">
      <c r="A381" s="190"/>
      <c r="B381" s="189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</row>
    <row r="382">
      <c r="A382" s="190"/>
      <c r="B382" s="189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</row>
    <row r="383">
      <c r="A383" s="190"/>
      <c r="B383" s="189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</row>
    <row r="384">
      <c r="A384" s="190"/>
      <c r="B384" s="189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</row>
    <row r="385">
      <c r="A385" s="190"/>
      <c r="B385" s="189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</row>
    <row r="386">
      <c r="A386" s="190"/>
      <c r="B386" s="189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</row>
    <row r="387">
      <c r="A387" s="190"/>
      <c r="B387" s="189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</row>
    <row r="388">
      <c r="A388" s="190"/>
      <c r="B388" s="189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</row>
    <row r="389">
      <c r="A389" s="190"/>
      <c r="B389" s="189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</row>
    <row r="390">
      <c r="A390" s="190"/>
      <c r="B390" s="189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</row>
    <row r="391">
      <c r="A391" s="190"/>
      <c r="B391" s="189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</row>
    <row r="392">
      <c r="A392" s="190"/>
      <c r="B392" s="189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</row>
    <row r="393">
      <c r="A393" s="190"/>
      <c r="B393" s="189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</row>
    <row r="394">
      <c r="A394" s="190"/>
      <c r="B394" s="189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</row>
    <row r="395">
      <c r="A395" s="190"/>
      <c r="B395" s="189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</row>
    <row r="396">
      <c r="A396" s="190"/>
      <c r="B396" s="189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</row>
    <row r="397">
      <c r="A397" s="190"/>
      <c r="B397" s="189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</row>
    <row r="398">
      <c r="A398" s="190"/>
      <c r="B398" s="189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</row>
    <row r="399">
      <c r="A399" s="190"/>
      <c r="B399" s="189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</row>
    <row r="400">
      <c r="A400" s="190"/>
      <c r="B400" s="189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</row>
    <row r="401">
      <c r="A401" s="190"/>
      <c r="B401" s="189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</row>
    <row r="402">
      <c r="A402" s="190"/>
      <c r="B402" s="189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</row>
    <row r="403">
      <c r="A403" s="190"/>
      <c r="B403" s="189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</row>
    <row r="404">
      <c r="A404" s="190"/>
      <c r="B404" s="189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</row>
    <row r="405">
      <c r="A405" s="190"/>
      <c r="B405" s="189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</row>
    <row r="406">
      <c r="A406" s="190"/>
      <c r="B406" s="189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</row>
    <row r="407">
      <c r="A407" s="190"/>
      <c r="B407" s="189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</row>
    <row r="408">
      <c r="A408" s="190"/>
      <c r="B408" s="189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</row>
    <row r="409">
      <c r="A409" s="190"/>
      <c r="B409" s="189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</row>
    <row r="410">
      <c r="A410" s="190"/>
      <c r="B410" s="189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</row>
    <row r="411">
      <c r="A411" s="190"/>
      <c r="B411" s="189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</row>
    <row r="412">
      <c r="A412" s="190"/>
      <c r="B412" s="189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</row>
    <row r="413">
      <c r="A413" s="190"/>
      <c r="B413" s="189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</row>
    <row r="414">
      <c r="A414" s="190"/>
      <c r="B414" s="189"/>
      <c r="C414" s="190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</row>
    <row r="415">
      <c r="A415" s="190"/>
      <c r="B415" s="189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</row>
    <row r="416">
      <c r="A416" s="190"/>
      <c r="B416" s="189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</row>
    <row r="417">
      <c r="A417" s="190"/>
      <c r="B417" s="189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</row>
    <row r="418">
      <c r="A418" s="190"/>
      <c r="B418" s="189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</row>
    <row r="419">
      <c r="A419" s="190"/>
      <c r="B419" s="189"/>
      <c r="C419" s="190"/>
      <c r="D419" s="190"/>
      <c r="E419" s="190"/>
      <c r="F419" s="190"/>
      <c r="G419" s="190"/>
      <c r="H419" s="190"/>
      <c r="I419" s="190"/>
      <c r="J419" s="190"/>
      <c r="K419" s="190"/>
      <c r="L419" s="190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</row>
    <row r="420">
      <c r="A420" s="190"/>
      <c r="B420" s="189"/>
      <c r="C420" s="190"/>
      <c r="D420" s="190"/>
      <c r="E420" s="190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>
      <c r="A421" s="190"/>
      <c r="B421" s="189"/>
      <c r="C421" s="190"/>
      <c r="D421" s="190"/>
      <c r="E421" s="190"/>
      <c r="F421" s="190"/>
      <c r="G421" s="190"/>
      <c r="H421" s="190"/>
      <c r="I421" s="190"/>
      <c r="J421" s="190"/>
      <c r="K421" s="190"/>
      <c r="L421" s="190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>
      <c r="A422" s="190"/>
      <c r="B422" s="189"/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>
      <c r="A423" s="190"/>
      <c r="B423" s="189"/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</row>
    <row r="424">
      <c r="A424" s="190"/>
      <c r="B424" s="189"/>
      <c r="C424" s="190"/>
      <c r="D424" s="190"/>
      <c r="E424" s="190"/>
      <c r="F424" s="190"/>
      <c r="G424" s="190"/>
      <c r="H424" s="190"/>
      <c r="I424" s="190"/>
      <c r="J424" s="190"/>
      <c r="K424" s="190"/>
      <c r="L424" s="190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</row>
    <row r="425">
      <c r="A425" s="190"/>
      <c r="B425" s="189"/>
      <c r="C425" s="190"/>
      <c r="D425" s="190"/>
      <c r="E425" s="190"/>
      <c r="F425" s="190"/>
      <c r="G425" s="190"/>
      <c r="H425" s="190"/>
      <c r="I425" s="190"/>
      <c r="J425" s="190"/>
      <c r="K425" s="190"/>
      <c r="L425" s="190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>
      <c r="A426" s="190"/>
      <c r="B426" s="189"/>
      <c r="C426" s="190"/>
      <c r="D426" s="190"/>
      <c r="E426" s="190"/>
      <c r="F426" s="190"/>
      <c r="G426" s="190"/>
      <c r="H426" s="190"/>
      <c r="I426" s="190"/>
      <c r="J426" s="190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>
      <c r="A427" s="190"/>
      <c r="B427" s="189"/>
      <c r="C427" s="190"/>
      <c r="D427" s="190"/>
      <c r="E427" s="190"/>
      <c r="F427" s="190"/>
      <c r="G427" s="190"/>
      <c r="H427" s="190"/>
      <c r="I427" s="190"/>
      <c r="J427" s="190"/>
      <c r="K427" s="190"/>
      <c r="L427" s="190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>
      <c r="A428" s="190"/>
      <c r="B428" s="189"/>
      <c r="C428" s="190"/>
      <c r="D428" s="190"/>
      <c r="E428" s="190"/>
      <c r="F428" s="190"/>
      <c r="G428" s="190"/>
      <c r="H428" s="190"/>
      <c r="I428" s="190"/>
      <c r="J428" s="190"/>
      <c r="K428" s="190"/>
      <c r="L428" s="190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</row>
    <row r="429">
      <c r="A429" s="190"/>
      <c r="B429" s="189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</row>
    <row r="430">
      <c r="A430" s="190"/>
      <c r="B430" s="189"/>
      <c r="C430" s="190"/>
      <c r="D430" s="190"/>
      <c r="E430" s="190"/>
      <c r="F430" s="190"/>
      <c r="G430" s="190"/>
      <c r="H430" s="190"/>
      <c r="I430" s="190"/>
      <c r="J430" s="190"/>
      <c r="K430" s="190"/>
      <c r="L430" s="190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</row>
    <row r="431">
      <c r="A431" s="190"/>
      <c r="B431" s="189"/>
      <c r="C431" s="190"/>
      <c r="D431" s="190"/>
      <c r="E431" s="190"/>
      <c r="F431" s="190"/>
      <c r="G431" s="190"/>
      <c r="H431" s="190"/>
      <c r="I431" s="190"/>
      <c r="J431" s="190"/>
      <c r="K431" s="190"/>
      <c r="L431" s="190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</row>
    <row r="432">
      <c r="A432" s="190"/>
      <c r="B432" s="189"/>
      <c r="C432" s="190"/>
      <c r="D432" s="190"/>
      <c r="E432" s="190"/>
      <c r="F432" s="190"/>
      <c r="G432" s="190"/>
      <c r="H432" s="190"/>
      <c r="I432" s="190"/>
      <c r="J432" s="190"/>
      <c r="K432" s="190"/>
      <c r="L432" s="190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</row>
    <row r="433">
      <c r="A433" s="190"/>
      <c r="B433" s="189"/>
      <c r="C433" s="190"/>
      <c r="D433" s="190"/>
      <c r="E433" s="190"/>
      <c r="F433" s="190"/>
      <c r="G433" s="190"/>
      <c r="H433" s="190"/>
      <c r="I433" s="190"/>
      <c r="J433" s="190"/>
      <c r="K433" s="190"/>
      <c r="L433" s="190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</row>
    <row r="434">
      <c r="A434" s="190"/>
      <c r="B434" s="189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</row>
    <row r="435">
      <c r="A435" s="190"/>
      <c r="B435" s="189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</row>
    <row r="436">
      <c r="A436" s="190"/>
      <c r="B436" s="189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</row>
    <row r="437">
      <c r="A437" s="190"/>
      <c r="B437" s="189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</row>
    <row r="438">
      <c r="A438" s="190"/>
      <c r="B438" s="189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</row>
    <row r="439">
      <c r="A439" s="190"/>
      <c r="B439" s="189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</row>
    <row r="440">
      <c r="A440" s="190"/>
      <c r="B440" s="189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</row>
    <row r="441">
      <c r="A441" s="190"/>
      <c r="B441" s="189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</row>
    <row r="442">
      <c r="A442" s="190"/>
      <c r="B442" s="189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</row>
    <row r="443">
      <c r="A443" s="190"/>
      <c r="B443" s="189"/>
      <c r="C443" s="190"/>
      <c r="D443" s="190"/>
      <c r="E443" s="190"/>
      <c r="F443" s="190"/>
      <c r="G443" s="190"/>
      <c r="H443" s="190"/>
      <c r="I443" s="190"/>
      <c r="J443" s="190"/>
      <c r="K443" s="190"/>
      <c r="L443" s="190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</row>
    <row r="444">
      <c r="A444" s="190"/>
      <c r="B444" s="189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</row>
    <row r="445">
      <c r="A445" s="190"/>
      <c r="B445" s="189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</row>
    <row r="446">
      <c r="A446" s="190"/>
      <c r="B446" s="189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</row>
    <row r="447">
      <c r="A447" s="190"/>
      <c r="B447" s="189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</row>
    <row r="448">
      <c r="A448" s="190"/>
      <c r="B448" s="189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</row>
    <row r="449">
      <c r="A449" s="190"/>
      <c r="B449" s="189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</row>
    <row r="450">
      <c r="A450" s="190"/>
      <c r="B450" s="189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</row>
    <row r="451">
      <c r="A451" s="190"/>
      <c r="B451" s="189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</row>
    <row r="452">
      <c r="A452" s="190"/>
      <c r="B452" s="189"/>
      <c r="C452" s="190"/>
      <c r="D452" s="190"/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</row>
    <row r="453">
      <c r="A453" s="190"/>
      <c r="B453" s="189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</row>
    <row r="454">
      <c r="A454" s="190"/>
      <c r="B454" s="189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</row>
    <row r="455">
      <c r="A455" s="190"/>
      <c r="B455" s="189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</row>
    <row r="456">
      <c r="A456" s="190"/>
      <c r="B456" s="189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</row>
    <row r="457">
      <c r="A457" s="190"/>
      <c r="B457" s="189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</row>
    <row r="458">
      <c r="A458" s="190"/>
      <c r="B458" s="189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</row>
    <row r="459">
      <c r="A459" s="190"/>
      <c r="B459" s="189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</row>
    <row r="460">
      <c r="A460" s="190"/>
      <c r="B460" s="189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</row>
    <row r="461">
      <c r="A461" s="190"/>
      <c r="B461" s="189"/>
      <c r="C461" s="190"/>
      <c r="D461" s="190"/>
      <c r="E461" s="190"/>
      <c r="F461" s="190"/>
      <c r="G461" s="190"/>
      <c r="H461" s="190"/>
      <c r="I461" s="190"/>
      <c r="J461" s="190"/>
      <c r="K461" s="190"/>
      <c r="L461" s="190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</row>
    <row r="462">
      <c r="A462" s="190"/>
      <c r="B462" s="189"/>
      <c r="C462" s="190"/>
      <c r="D462" s="190"/>
      <c r="E462" s="190"/>
      <c r="F462" s="190"/>
      <c r="G462" s="190"/>
      <c r="H462" s="190"/>
      <c r="I462" s="190"/>
      <c r="J462" s="190"/>
      <c r="K462" s="190"/>
      <c r="L462" s="190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</row>
    <row r="463">
      <c r="A463" s="190"/>
      <c r="B463" s="189"/>
      <c r="C463" s="190"/>
      <c r="D463" s="190"/>
      <c r="E463" s="190"/>
      <c r="F463" s="190"/>
      <c r="G463" s="190"/>
      <c r="H463" s="190"/>
      <c r="I463" s="190"/>
      <c r="J463" s="190"/>
      <c r="K463" s="190"/>
      <c r="L463" s="190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</row>
    <row r="464">
      <c r="A464" s="190"/>
      <c r="B464" s="189"/>
      <c r="C464" s="190"/>
      <c r="D464" s="190"/>
      <c r="E464" s="190"/>
      <c r="F464" s="190"/>
      <c r="G464" s="190"/>
      <c r="H464" s="190"/>
      <c r="I464" s="190"/>
      <c r="J464" s="190"/>
      <c r="K464" s="190"/>
      <c r="L464" s="190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</row>
    <row r="465">
      <c r="A465" s="190"/>
      <c r="B465" s="189"/>
      <c r="C465" s="190"/>
      <c r="D465" s="190"/>
      <c r="E465" s="190"/>
      <c r="F465" s="190"/>
      <c r="G465" s="190"/>
      <c r="H465" s="190"/>
      <c r="I465" s="190"/>
      <c r="J465" s="190"/>
      <c r="K465" s="190"/>
      <c r="L465" s="190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</row>
    <row r="466">
      <c r="A466" s="190"/>
      <c r="B466" s="189"/>
      <c r="C466" s="190"/>
      <c r="D466" s="190"/>
      <c r="E466" s="190"/>
      <c r="F466" s="190"/>
      <c r="G466" s="190"/>
      <c r="H466" s="190"/>
      <c r="I466" s="190"/>
      <c r="J466" s="190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</row>
    <row r="467">
      <c r="A467" s="190"/>
      <c r="B467" s="189"/>
      <c r="C467" s="190"/>
      <c r="D467" s="190"/>
      <c r="E467" s="190"/>
      <c r="F467" s="190"/>
      <c r="G467" s="190"/>
      <c r="H467" s="190"/>
      <c r="I467" s="190"/>
      <c r="J467" s="190"/>
      <c r="K467" s="190"/>
      <c r="L467" s="190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</row>
    <row r="468">
      <c r="A468" s="190"/>
      <c r="B468" s="189"/>
      <c r="C468" s="190"/>
      <c r="D468" s="190"/>
      <c r="E468" s="190"/>
      <c r="F468" s="190"/>
      <c r="G468" s="190"/>
      <c r="H468" s="190"/>
      <c r="I468" s="190"/>
      <c r="J468" s="190"/>
      <c r="K468" s="190"/>
      <c r="L468" s="190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</row>
    <row r="469">
      <c r="A469" s="190"/>
      <c r="B469" s="189"/>
      <c r="C469" s="190"/>
      <c r="D469" s="190"/>
      <c r="E469" s="190"/>
      <c r="F469" s="190"/>
      <c r="G469" s="190"/>
      <c r="H469" s="190"/>
      <c r="I469" s="190"/>
      <c r="J469" s="190"/>
      <c r="K469" s="190"/>
      <c r="L469" s="190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</row>
    <row r="470">
      <c r="A470" s="190"/>
      <c r="B470" s="189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</row>
    <row r="471">
      <c r="A471" s="190"/>
      <c r="B471" s="189"/>
      <c r="C471" s="190"/>
      <c r="D471" s="190"/>
      <c r="E471" s="190"/>
      <c r="F471" s="190"/>
      <c r="G471" s="190"/>
      <c r="H471" s="190"/>
      <c r="I471" s="190"/>
      <c r="J471" s="190"/>
      <c r="K471" s="190"/>
      <c r="L471" s="190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</row>
    <row r="472">
      <c r="A472" s="190"/>
      <c r="B472" s="189"/>
      <c r="C472" s="190"/>
      <c r="D472" s="190"/>
      <c r="E472" s="190"/>
      <c r="F472" s="190"/>
      <c r="G472" s="190"/>
      <c r="H472" s="190"/>
      <c r="I472" s="190"/>
      <c r="J472" s="190"/>
      <c r="K472" s="190"/>
      <c r="L472" s="190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</row>
    <row r="473">
      <c r="A473" s="190"/>
      <c r="B473" s="189"/>
      <c r="C473" s="190"/>
      <c r="D473" s="190"/>
      <c r="E473" s="190"/>
      <c r="F473" s="190"/>
      <c r="G473" s="190"/>
      <c r="H473" s="190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</row>
    <row r="474">
      <c r="A474" s="190"/>
      <c r="B474" s="189"/>
      <c r="C474" s="190"/>
      <c r="D474" s="190"/>
      <c r="E474" s="190"/>
      <c r="F474" s="190"/>
      <c r="G474" s="190"/>
      <c r="H474" s="190"/>
      <c r="I474" s="190"/>
      <c r="J474" s="190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</row>
    <row r="475">
      <c r="A475" s="190"/>
      <c r="B475" s="189"/>
      <c r="C475" s="190"/>
      <c r="D475" s="190"/>
      <c r="E475" s="190"/>
      <c r="F475" s="190"/>
      <c r="G475" s="190"/>
      <c r="H475" s="190"/>
      <c r="I475" s="190"/>
      <c r="J475" s="190"/>
      <c r="K475" s="190"/>
      <c r="L475" s="190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</row>
    <row r="476">
      <c r="A476" s="190"/>
      <c r="B476" s="189"/>
      <c r="C476" s="190"/>
      <c r="D476" s="190"/>
      <c r="E476" s="190"/>
      <c r="F476" s="190"/>
      <c r="G476" s="190"/>
      <c r="H476" s="190"/>
      <c r="I476" s="190"/>
      <c r="J476" s="190"/>
      <c r="K476" s="190"/>
      <c r="L476" s="190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</row>
    <row r="477">
      <c r="A477" s="190"/>
      <c r="B477" s="189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</row>
    <row r="478">
      <c r="A478" s="190"/>
      <c r="B478" s="189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</row>
    <row r="479">
      <c r="A479" s="190"/>
      <c r="B479" s="189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</row>
    <row r="480">
      <c r="A480" s="190"/>
      <c r="B480" s="189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</row>
    <row r="481">
      <c r="A481" s="190"/>
      <c r="B481" s="189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</row>
    <row r="482">
      <c r="A482" s="190"/>
      <c r="B482" s="189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</row>
    <row r="483">
      <c r="A483" s="190"/>
      <c r="B483" s="189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</row>
    <row r="484">
      <c r="A484" s="190"/>
      <c r="B484" s="189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</row>
    <row r="485">
      <c r="A485" s="190"/>
      <c r="B485" s="189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</row>
    <row r="486">
      <c r="A486" s="190"/>
      <c r="B486" s="189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</row>
    <row r="487">
      <c r="A487" s="190"/>
      <c r="B487" s="189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</row>
    <row r="488">
      <c r="A488" s="190"/>
      <c r="B488" s="189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</row>
    <row r="489">
      <c r="A489" s="190"/>
      <c r="B489" s="189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</row>
    <row r="490">
      <c r="A490" s="190"/>
      <c r="B490" s="189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</row>
    <row r="491">
      <c r="A491" s="190"/>
      <c r="B491" s="189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</row>
    <row r="492">
      <c r="A492" s="190"/>
      <c r="B492" s="189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</row>
    <row r="493">
      <c r="A493" s="190"/>
      <c r="B493" s="189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</row>
    <row r="494">
      <c r="A494" s="190"/>
      <c r="B494" s="189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</row>
    <row r="495">
      <c r="A495" s="190"/>
      <c r="B495" s="189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</row>
    <row r="496">
      <c r="A496" s="190"/>
      <c r="B496" s="189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</row>
    <row r="497">
      <c r="A497" s="190"/>
      <c r="B497" s="189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</row>
    <row r="498">
      <c r="A498" s="190"/>
      <c r="B498" s="189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</row>
    <row r="499">
      <c r="A499" s="190"/>
      <c r="B499" s="189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</row>
    <row r="500">
      <c r="A500" s="190"/>
      <c r="B500" s="189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</row>
    <row r="501">
      <c r="A501" s="190"/>
      <c r="B501" s="189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</row>
    <row r="502">
      <c r="A502" s="190"/>
      <c r="B502" s="189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</row>
    <row r="503">
      <c r="A503" s="190"/>
      <c r="B503" s="189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</row>
    <row r="504">
      <c r="A504" s="190"/>
      <c r="B504" s="189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</row>
    <row r="505">
      <c r="A505" s="190"/>
      <c r="B505" s="189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</row>
    <row r="506">
      <c r="A506" s="190"/>
      <c r="B506" s="189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</row>
    <row r="507">
      <c r="A507" s="190"/>
      <c r="B507" s="189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</row>
    <row r="508">
      <c r="A508" s="190"/>
      <c r="B508" s="189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</row>
    <row r="509">
      <c r="A509" s="190"/>
      <c r="B509" s="189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</row>
    <row r="510">
      <c r="A510" s="190"/>
      <c r="B510" s="189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</row>
    <row r="511">
      <c r="A511" s="190"/>
      <c r="B511" s="189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</row>
    <row r="512">
      <c r="A512" s="190"/>
      <c r="B512" s="189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</row>
    <row r="513">
      <c r="A513" s="190"/>
      <c r="B513" s="189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</row>
    <row r="514">
      <c r="A514" s="190"/>
      <c r="B514" s="189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</row>
    <row r="515">
      <c r="A515" s="190"/>
      <c r="B515" s="189"/>
      <c r="C515" s="190"/>
      <c r="D515" s="190"/>
      <c r="E515" s="190"/>
      <c r="F515" s="190"/>
      <c r="G515" s="190"/>
      <c r="H515" s="190"/>
      <c r="I515" s="190"/>
      <c r="J515" s="190"/>
      <c r="K515" s="190"/>
      <c r="L515" s="190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</row>
    <row r="516">
      <c r="A516" s="190"/>
      <c r="B516" s="189"/>
      <c r="C516" s="190"/>
      <c r="D516" s="190"/>
      <c r="E516" s="190"/>
      <c r="F516" s="190"/>
      <c r="G516" s="190"/>
      <c r="H516" s="190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</row>
    <row r="517">
      <c r="A517" s="190"/>
      <c r="B517" s="189"/>
      <c r="C517" s="190"/>
      <c r="D517" s="190"/>
      <c r="E517" s="190"/>
      <c r="F517" s="190"/>
      <c r="G517" s="190"/>
      <c r="H517" s="190"/>
      <c r="I517" s="190"/>
      <c r="J517" s="190"/>
      <c r="K517" s="190"/>
      <c r="L517" s="190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</row>
    <row r="518">
      <c r="A518" s="190"/>
      <c r="B518" s="189"/>
      <c r="C518" s="190"/>
      <c r="D518" s="190"/>
      <c r="E518" s="190"/>
      <c r="F518" s="190"/>
      <c r="G518" s="190"/>
      <c r="H518" s="190"/>
      <c r="I518" s="190"/>
      <c r="J518" s="190"/>
      <c r="K518" s="190"/>
      <c r="L518" s="190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</row>
    <row r="519">
      <c r="A519" s="190"/>
      <c r="B519" s="189"/>
      <c r="C519" s="190"/>
      <c r="D519" s="190"/>
      <c r="E519" s="190"/>
      <c r="F519" s="190"/>
      <c r="G519" s="190"/>
      <c r="H519" s="190"/>
      <c r="I519" s="190"/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</row>
    <row r="520">
      <c r="A520" s="190"/>
      <c r="B520" s="189"/>
      <c r="C520" s="190"/>
      <c r="D520" s="190"/>
      <c r="E520" s="190"/>
      <c r="F520" s="190"/>
      <c r="G520" s="190"/>
      <c r="H520" s="190"/>
      <c r="I520" s="190"/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</row>
    <row r="521">
      <c r="A521" s="190"/>
      <c r="B521" s="189"/>
      <c r="C521" s="190"/>
      <c r="D521" s="190"/>
      <c r="E521" s="190"/>
      <c r="F521" s="190"/>
      <c r="G521" s="190"/>
      <c r="H521" s="190"/>
      <c r="I521" s="190"/>
      <c r="J521" s="190"/>
      <c r="K521" s="190"/>
      <c r="L521" s="190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</row>
    <row r="522">
      <c r="A522" s="190"/>
      <c r="B522" s="189"/>
      <c r="C522" s="190"/>
      <c r="D522" s="190"/>
      <c r="E522" s="190"/>
      <c r="F522" s="190"/>
      <c r="G522" s="190"/>
      <c r="H522" s="190"/>
      <c r="I522" s="190"/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</row>
    <row r="523">
      <c r="A523" s="190"/>
      <c r="B523" s="189"/>
      <c r="C523" s="190"/>
      <c r="D523" s="190"/>
      <c r="E523" s="190"/>
      <c r="F523" s="190"/>
      <c r="G523" s="190"/>
      <c r="H523" s="190"/>
      <c r="I523" s="190"/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</row>
    <row r="524">
      <c r="A524" s="190"/>
      <c r="B524" s="189"/>
      <c r="C524" s="190"/>
      <c r="D524" s="190"/>
      <c r="E524" s="190"/>
      <c r="F524" s="190"/>
      <c r="G524" s="190"/>
      <c r="H524" s="190"/>
      <c r="I524" s="190"/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</row>
    <row r="525">
      <c r="A525" s="190"/>
      <c r="B525" s="189"/>
      <c r="C525" s="190"/>
      <c r="D525" s="190"/>
      <c r="E525" s="190"/>
      <c r="F525" s="190"/>
      <c r="G525" s="190"/>
      <c r="H525" s="190"/>
      <c r="I525" s="190"/>
      <c r="J525" s="190"/>
      <c r="K525" s="190"/>
      <c r="L525" s="190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</row>
    <row r="526">
      <c r="A526" s="190"/>
      <c r="B526" s="189"/>
      <c r="C526" s="190"/>
      <c r="D526" s="190"/>
      <c r="E526" s="190"/>
      <c r="F526" s="190"/>
      <c r="G526" s="190"/>
      <c r="H526" s="190"/>
      <c r="I526" s="190"/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</row>
    <row r="527">
      <c r="A527" s="190"/>
      <c r="B527" s="189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</row>
    <row r="528">
      <c r="A528" s="190"/>
      <c r="B528" s="189"/>
      <c r="C528" s="190"/>
      <c r="D528" s="190"/>
      <c r="E528" s="190"/>
      <c r="F528" s="190"/>
      <c r="G528" s="190"/>
      <c r="H528" s="190"/>
      <c r="I528" s="190"/>
      <c r="J528" s="190"/>
      <c r="K528" s="190"/>
      <c r="L528" s="190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</row>
    <row r="529">
      <c r="A529" s="190"/>
      <c r="B529" s="189"/>
      <c r="C529" s="190"/>
      <c r="D529" s="190"/>
      <c r="E529" s="190"/>
      <c r="F529" s="190"/>
      <c r="G529" s="190"/>
      <c r="H529" s="190"/>
      <c r="I529" s="190"/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</row>
    <row r="530">
      <c r="A530" s="190"/>
      <c r="B530" s="189"/>
      <c r="C530" s="190"/>
      <c r="D530" s="190"/>
      <c r="E530" s="190"/>
      <c r="F530" s="190"/>
      <c r="G530" s="190"/>
      <c r="H530" s="190"/>
      <c r="I530" s="190"/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</row>
    <row r="531">
      <c r="A531" s="190"/>
      <c r="B531" s="189"/>
      <c r="C531" s="190"/>
      <c r="D531" s="190"/>
      <c r="E531" s="190"/>
      <c r="F531" s="190"/>
      <c r="G531" s="190"/>
      <c r="H531" s="190"/>
      <c r="I531" s="190"/>
      <c r="J531" s="190"/>
      <c r="K531" s="190"/>
      <c r="L531" s="190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</row>
    <row r="532">
      <c r="A532" s="190"/>
      <c r="B532" s="189"/>
      <c r="C532" s="190"/>
      <c r="D532" s="190"/>
      <c r="E532" s="190"/>
      <c r="F532" s="190"/>
      <c r="G532" s="190"/>
      <c r="H532" s="190"/>
      <c r="I532" s="190"/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</row>
    <row r="533">
      <c r="A533" s="190"/>
      <c r="B533" s="189"/>
      <c r="C533" s="190"/>
      <c r="D533" s="190"/>
      <c r="E533" s="190"/>
      <c r="F533" s="190"/>
      <c r="G533" s="190"/>
      <c r="H533" s="190"/>
      <c r="I533" s="190"/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</row>
    <row r="534">
      <c r="A534" s="190"/>
      <c r="B534" s="189"/>
      <c r="C534" s="190"/>
      <c r="D534" s="190"/>
      <c r="E534" s="190"/>
      <c r="F534" s="190"/>
      <c r="G534" s="190"/>
      <c r="H534" s="190"/>
      <c r="I534" s="190"/>
      <c r="J534" s="190"/>
      <c r="K534" s="190"/>
      <c r="L534" s="190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</row>
    <row r="535">
      <c r="A535" s="190"/>
      <c r="B535" s="189"/>
      <c r="C535" s="190"/>
      <c r="D535" s="190"/>
      <c r="E535" s="190"/>
      <c r="F535" s="190"/>
      <c r="G535" s="190"/>
      <c r="H535" s="190"/>
      <c r="I535" s="190"/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</row>
    <row r="536">
      <c r="A536" s="190"/>
      <c r="B536" s="189"/>
      <c r="C536" s="190"/>
      <c r="D536" s="190"/>
      <c r="E536" s="190"/>
      <c r="F536" s="190"/>
      <c r="G536" s="190"/>
      <c r="H536" s="190"/>
      <c r="I536" s="190"/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</row>
    <row r="537">
      <c r="A537" s="190"/>
      <c r="B537" s="189"/>
      <c r="C537" s="190"/>
      <c r="D537" s="190"/>
      <c r="E537" s="190"/>
      <c r="F537" s="190"/>
      <c r="G537" s="190"/>
      <c r="H537" s="190"/>
      <c r="I537" s="190"/>
      <c r="J537" s="190"/>
      <c r="K537" s="190"/>
      <c r="L537" s="190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</row>
    <row r="538">
      <c r="A538" s="190"/>
      <c r="B538" s="189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</row>
    <row r="539">
      <c r="A539" s="190"/>
      <c r="B539" s="189"/>
      <c r="C539" s="190"/>
      <c r="D539" s="190"/>
      <c r="E539" s="190"/>
      <c r="F539" s="190"/>
      <c r="G539" s="190"/>
      <c r="H539" s="190"/>
      <c r="I539" s="190"/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</row>
    <row r="540">
      <c r="A540" s="190"/>
      <c r="B540" s="189"/>
      <c r="C540" s="190"/>
      <c r="D540" s="190"/>
      <c r="E540" s="190"/>
      <c r="F540" s="190"/>
      <c r="G540" s="190"/>
      <c r="H540" s="190"/>
      <c r="I540" s="190"/>
      <c r="J540" s="190"/>
      <c r="K540" s="190"/>
      <c r="L540" s="190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</row>
    <row r="541">
      <c r="A541" s="190"/>
      <c r="B541" s="189"/>
      <c r="C541" s="190"/>
      <c r="D541" s="190"/>
      <c r="E541" s="190"/>
      <c r="F541" s="190"/>
      <c r="G541" s="190"/>
      <c r="H541" s="190"/>
      <c r="I541" s="190"/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</row>
    <row r="542">
      <c r="A542" s="190"/>
      <c r="B542" s="189"/>
      <c r="C542" s="190"/>
      <c r="D542" s="190"/>
      <c r="E542" s="190"/>
      <c r="F542" s="190"/>
      <c r="G542" s="190"/>
      <c r="H542" s="190"/>
      <c r="I542" s="190"/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</row>
    <row r="543">
      <c r="A543" s="190"/>
      <c r="B543" s="189"/>
      <c r="C543" s="190"/>
      <c r="D543" s="190"/>
      <c r="E543" s="190"/>
      <c r="F543" s="190"/>
      <c r="G543" s="190"/>
      <c r="H543" s="190"/>
      <c r="I543" s="190"/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</row>
    <row r="544">
      <c r="A544" s="190"/>
      <c r="B544" s="189"/>
      <c r="C544" s="190"/>
      <c r="D544" s="190"/>
      <c r="E544" s="190"/>
      <c r="F544" s="190"/>
      <c r="G544" s="190"/>
      <c r="H544" s="190"/>
      <c r="I544" s="190"/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</row>
    <row r="545">
      <c r="A545" s="190"/>
      <c r="B545" s="189"/>
      <c r="C545" s="190"/>
      <c r="D545" s="190"/>
      <c r="E545" s="190"/>
      <c r="F545" s="190"/>
      <c r="G545" s="190"/>
      <c r="H545" s="190"/>
      <c r="I545" s="190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</row>
    <row r="546">
      <c r="A546" s="190"/>
      <c r="B546" s="189"/>
      <c r="C546" s="190"/>
      <c r="D546" s="190"/>
      <c r="E546" s="190"/>
      <c r="F546" s="190"/>
      <c r="G546" s="190"/>
      <c r="H546" s="190"/>
      <c r="I546" s="190"/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</row>
    <row r="547">
      <c r="A547" s="190"/>
      <c r="B547" s="189"/>
      <c r="C547" s="190"/>
      <c r="D547" s="190"/>
      <c r="E547" s="190"/>
      <c r="F547" s="190"/>
      <c r="G547" s="190"/>
      <c r="H547" s="190"/>
      <c r="I547" s="190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</row>
    <row r="548">
      <c r="A548" s="190"/>
      <c r="B548" s="189"/>
      <c r="C548" s="190"/>
      <c r="D548" s="190"/>
      <c r="E548" s="190"/>
      <c r="F548" s="190"/>
      <c r="G548" s="190"/>
      <c r="H548" s="190"/>
      <c r="I548" s="190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</row>
    <row r="549">
      <c r="A549" s="190"/>
      <c r="B549" s="189"/>
      <c r="C549" s="190"/>
      <c r="D549" s="190"/>
      <c r="E549" s="190"/>
      <c r="F549" s="190"/>
      <c r="G549" s="190"/>
      <c r="H549" s="190"/>
      <c r="I549" s="190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</row>
    <row r="550">
      <c r="A550" s="190"/>
      <c r="B550" s="189"/>
      <c r="C550" s="190"/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</row>
    <row r="551">
      <c r="A551" s="190"/>
      <c r="B551" s="189"/>
      <c r="C551" s="190"/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</row>
    <row r="552">
      <c r="A552" s="190"/>
      <c r="B552" s="189"/>
      <c r="C552" s="190"/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</row>
    <row r="553">
      <c r="A553" s="190"/>
      <c r="B553" s="189"/>
      <c r="C553" s="190"/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</row>
    <row r="554">
      <c r="A554" s="190"/>
      <c r="B554" s="189"/>
      <c r="C554" s="190"/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</row>
    <row r="555">
      <c r="A555" s="190"/>
      <c r="B555" s="189"/>
      <c r="C555" s="190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</row>
    <row r="556">
      <c r="A556" s="190"/>
      <c r="B556" s="189"/>
      <c r="C556" s="190"/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</row>
    <row r="557">
      <c r="A557" s="190"/>
      <c r="B557" s="189"/>
      <c r="C557" s="190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</row>
    <row r="558">
      <c r="A558" s="190"/>
      <c r="B558" s="189"/>
      <c r="C558" s="190"/>
      <c r="D558" s="190"/>
      <c r="E558" s="190"/>
      <c r="F558" s="190"/>
      <c r="G558" s="190"/>
      <c r="H558" s="190"/>
      <c r="I558" s="190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</row>
    <row r="559">
      <c r="A559" s="190"/>
      <c r="B559" s="189"/>
      <c r="C559" s="190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</row>
    <row r="560">
      <c r="A560" s="190"/>
      <c r="B560" s="189"/>
      <c r="C560" s="190"/>
      <c r="D560" s="190"/>
      <c r="E560" s="190"/>
      <c r="F560" s="190"/>
      <c r="G560" s="190"/>
      <c r="H560" s="190"/>
      <c r="I560" s="190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</row>
    <row r="561">
      <c r="A561" s="190"/>
      <c r="B561" s="189"/>
      <c r="C561" s="190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</row>
    <row r="562">
      <c r="A562" s="190"/>
      <c r="B562" s="189"/>
      <c r="C562" s="190"/>
      <c r="D562" s="190"/>
      <c r="E562" s="190"/>
      <c r="F562" s="190"/>
      <c r="G562" s="190"/>
      <c r="H562" s="190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</row>
    <row r="563">
      <c r="A563" s="190"/>
      <c r="B563" s="189"/>
      <c r="C563" s="190"/>
      <c r="D563" s="190"/>
      <c r="E563" s="190"/>
      <c r="F563" s="190"/>
      <c r="G563" s="190"/>
      <c r="H563" s="190"/>
      <c r="I563" s="190"/>
      <c r="J563" s="190"/>
      <c r="K563" s="190"/>
      <c r="L563" s="190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</row>
    <row r="564">
      <c r="A564" s="190"/>
      <c r="B564" s="189"/>
      <c r="C564" s="190"/>
      <c r="D564" s="190"/>
      <c r="E564" s="190"/>
      <c r="F564" s="190"/>
      <c r="G564" s="190"/>
      <c r="H564" s="190"/>
      <c r="I564" s="190"/>
      <c r="J564" s="190"/>
      <c r="K564" s="190"/>
      <c r="L564" s="190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</row>
    <row r="565">
      <c r="A565" s="190"/>
      <c r="B565" s="189"/>
      <c r="C565" s="190"/>
      <c r="D565" s="190"/>
      <c r="E565" s="190"/>
      <c r="F565" s="190"/>
      <c r="G565" s="190"/>
      <c r="H565" s="190"/>
      <c r="I565" s="190"/>
      <c r="J565" s="190"/>
      <c r="K565" s="190"/>
      <c r="L565" s="190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</row>
    <row r="566">
      <c r="A566" s="190"/>
      <c r="B566" s="189"/>
      <c r="C566" s="190"/>
      <c r="D566" s="190"/>
      <c r="E566" s="190"/>
      <c r="F566" s="190"/>
      <c r="G566" s="190"/>
      <c r="H566" s="190"/>
      <c r="I566" s="190"/>
      <c r="J566" s="190"/>
      <c r="K566" s="190"/>
      <c r="L566" s="190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</row>
    <row r="567">
      <c r="A567" s="190"/>
      <c r="B567" s="189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</row>
    <row r="568">
      <c r="A568" s="190"/>
      <c r="B568" s="189"/>
      <c r="C568" s="190"/>
      <c r="D568" s="190"/>
      <c r="E568" s="190"/>
      <c r="F568" s="190"/>
      <c r="G568" s="190"/>
      <c r="H568" s="190"/>
      <c r="I568" s="190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</row>
    <row r="569">
      <c r="A569" s="190"/>
      <c r="B569" s="189"/>
      <c r="C569" s="190"/>
      <c r="D569" s="190"/>
      <c r="E569" s="190"/>
      <c r="F569" s="190"/>
      <c r="G569" s="190"/>
      <c r="H569" s="190"/>
      <c r="I569" s="190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</row>
    <row r="570">
      <c r="A570" s="190"/>
      <c r="B570" s="189"/>
      <c r="C570" s="190"/>
      <c r="D570" s="190"/>
      <c r="E570" s="190"/>
      <c r="F570" s="190"/>
      <c r="G570" s="190"/>
      <c r="H570" s="190"/>
      <c r="I570" s="190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</row>
    <row r="571">
      <c r="A571" s="190"/>
      <c r="B571" s="189"/>
      <c r="C571" s="190"/>
      <c r="D571" s="190"/>
      <c r="E571" s="190"/>
      <c r="F571" s="190"/>
      <c r="G571" s="190"/>
      <c r="H571" s="190"/>
      <c r="I571" s="190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</row>
    <row r="572">
      <c r="A572" s="190"/>
      <c r="B572" s="189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</row>
    <row r="573">
      <c r="A573" s="190"/>
      <c r="B573" s="189"/>
      <c r="C573" s="190"/>
      <c r="D573" s="190"/>
      <c r="E573" s="190"/>
      <c r="F573" s="190"/>
      <c r="G573" s="190"/>
      <c r="H573" s="190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</row>
    <row r="574">
      <c r="A574" s="190"/>
      <c r="B574" s="189"/>
      <c r="C574" s="190"/>
      <c r="D574" s="190"/>
      <c r="E574" s="190"/>
      <c r="F574" s="190"/>
      <c r="G574" s="190"/>
      <c r="H574" s="190"/>
      <c r="I574" s="190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</row>
    <row r="575">
      <c r="A575" s="190"/>
      <c r="B575" s="189"/>
      <c r="C575" s="190"/>
      <c r="D575" s="190"/>
      <c r="E575" s="190"/>
      <c r="F575" s="190"/>
      <c r="G575" s="190"/>
      <c r="H575" s="190"/>
      <c r="I575" s="190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</row>
    <row r="576">
      <c r="A576" s="190"/>
      <c r="B576" s="189"/>
      <c r="C576" s="190"/>
      <c r="D576" s="190"/>
      <c r="E576" s="190"/>
      <c r="F576" s="190"/>
      <c r="G576" s="190"/>
      <c r="H576" s="190"/>
      <c r="I576" s="190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</row>
    <row r="577">
      <c r="A577" s="190"/>
      <c r="B577" s="189"/>
      <c r="C577" s="190"/>
      <c r="D577" s="190"/>
      <c r="E577" s="190"/>
      <c r="F577" s="190"/>
      <c r="G577" s="190"/>
      <c r="H577" s="190"/>
      <c r="I577" s="190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</row>
    <row r="578">
      <c r="A578" s="190"/>
      <c r="B578" s="189"/>
      <c r="C578" s="190"/>
      <c r="D578" s="190"/>
      <c r="E578" s="190"/>
      <c r="F578" s="190"/>
      <c r="G578" s="190"/>
      <c r="H578" s="190"/>
      <c r="I578" s="190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</row>
    <row r="579">
      <c r="A579" s="190"/>
      <c r="B579" s="189"/>
      <c r="C579" s="190"/>
      <c r="D579" s="190"/>
      <c r="E579" s="190"/>
      <c r="F579" s="190"/>
      <c r="G579" s="190"/>
      <c r="H579" s="190"/>
      <c r="I579" s="190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</row>
    <row r="580">
      <c r="A580" s="190"/>
      <c r="B580" s="189"/>
      <c r="C580" s="190"/>
      <c r="D580" s="190"/>
      <c r="E580" s="190"/>
      <c r="F580" s="190"/>
      <c r="G580" s="190"/>
      <c r="H580" s="190"/>
      <c r="I580" s="190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</row>
    <row r="581">
      <c r="A581" s="190"/>
      <c r="B581" s="189"/>
      <c r="C581" s="190"/>
      <c r="D581" s="190"/>
      <c r="E581" s="190"/>
      <c r="F581" s="190"/>
      <c r="G581" s="190"/>
      <c r="H581" s="190"/>
      <c r="I581" s="190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</row>
    <row r="582">
      <c r="A582" s="190"/>
      <c r="B582" s="189"/>
      <c r="C582" s="190"/>
      <c r="D582" s="190"/>
      <c r="E582" s="190"/>
      <c r="F582" s="190"/>
      <c r="G582" s="190"/>
      <c r="H582" s="190"/>
      <c r="I582" s="190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</row>
    <row r="583">
      <c r="A583" s="190"/>
      <c r="B583" s="189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</row>
    <row r="584">
      <c r="A584" s="190"/>
      <c r="B584" s="189"/>
      <c r="C584" s="190"/>
      <c r="D584" s="190"/>
      <c r="E584" s="190"/>
      <c r="F584" s="190"/>
      <c r="G584" s="190"/>
      <c r="H584" s="190"/>
      <c r="I584" s="190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</row>
    <row r="585">
      <c r="A585" s="190"/>
      <c r="B585" s="189"/>
      <c r="C585" s="190"/>
      <c r="D585" s="190"/>
      <c r="E585" s="190"/>
      <c r="F585" s="190"/>
      <c r="G585" s="190"/>
      <c r="H585" s="190"/>
      <c r="I585" s="190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</row>
    <row r="586">
      <c r="A586" s="190"/>
      <c r="B586" s="189"/>
      <c r="C586" s="190"/>
      <c r="D586" s="190"/>
      <c r="E586" s="190"/>
      <c r="F586" s="190"/>
      <c r="G586" s="190"/>
      <c r="H586" s="190"/>
      <c r="I586" s="190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</row>
    <row r="587">
      <c r="A587" s="190"/>
      <c r="B587" s="189"/>
      <c r="C587" s="190"/>
      <c r="D587" s="190"/>
      <c r="E587" s="190"/>
      <c r="F587" s="190"/>
      <c r="G587" s="190"/>
      <c r="H587" s="190"/>
      <c r="I587" s="190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</row>
    <row r="588">
      <c r="A588" s="190"/>
      <c r="B588" s="189"/>
      <c r="C588" s="190"/>
      <c r="D588" s="190"/>
      <c r="E588" s="190"/>
      <c r="F588" s="190"/>
      <c r="G588" s="190"/>
      <c r="H588" s="190"/>
      <c r="I588" s="190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</row>
    <row r="589">
      <c r="A589" s="190"/>
      <c r="B589" s="189"/>
      <c r="C589" s="190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</row>
    <row r="590">
      <c r="A590" s="190"/>
      <c r="B590" s="189"/>
      <c r="C590" s="190"/>
      <c r="D590" s="190"/>
      <c r="E590" s="190"/>
      <c r="F590" s="190"/>
      <c r="G590" s="190"/>
      <c r="H590" s="190"/>
      <c r="I590" s="190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</row>
    <row r="591">
      <c r="A591" s="190"/>
      <c r="B591" s="189"/>
      <c r="C591" s="190"/>
      <c r="D591" s="190"/>
      <c r="E591" s="190"/>
      <c r="F591" s="190"/>
      <c r="G591" s="190"/>
      <c r="H591" s="190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</row>
    <row r="592">
      <c r="A592" s="190"/>
      <c r="B592" s="189"/>
      <c r="C592" s="190"/>
      <c r="D592" s="190"/>
      <c r="E592" s="190"/>
      <c r="F592" s="190"/>
      <c r="G592" s="190"/>
      <c r="H592" s="190"/>
      <c r="I592" s="190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</row>
    <row r="593">
      <c r="A593" s="190"/>
      <c r="B593" s="189"/>
      <c r="C593" s="190"/>
      <c r="D593" s="190"/>
      <c r="E593" s="190"/>
      <c r="F593" s="190"/>
      <c r="G593" s="190"/>
      <c r="H593" s="190"/>
      <c r="I593" s="190"/>
      <c r="J593" s="190"/>
      <c r="K593" s="190"/>
      <c r="L593" s="190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</row>
    <row r="594">
      <c r="A594" s="190"/>
      <c r="B594" s="189"/>
      <c r="C594" s="190"/>
      <c r="D594" s="190"/>
      <c r="E594" s="190"/>
      <c r="F594" s="190"/>
      <c r="G594" s="190"/>
      <c r="H594" s="190"/>
      <c r="I594" s="190"/>
      <c r="J594" s="190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</row>
    <row r="595">
      <c r="A595" s="190"/>
      <c r="B595" s="189"/>
      <c r="C595" s="190"/>
      <c r="D595" s="190"/>
      <c r="E595" s="190"/>
      <c r="F595" s="190"/>
      <c r="G595" s="190"/>
      <c r="H595" s="190"/>
      <c r="I595" s="190"/>
      <c r="J595" s="190"/>
      <c r="K595" s="190"/>
      <c r="L595" s="190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</row>
    <row r="596">
      <c r="A596" s="190"/>
      <c r="B596" s="189"/>
      <c r="C596" s="190"/>
      <c r="D596" s="190"/>
      <c r="E596" s="190"/>
      <c r="F596" s="190"/>
      <c r="G596" s="190"/>
      <c r="H596" s="190"/>
      <c r="I596" s="190"/>
      <c r="J596" s="190"/>
      <c r="K596" s="190"/>
      <c r="L596" s="190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</row>
    <row r="597">
      <c r="A597" s="190"/>
      <c r="B597" s="189"/>
      <c r="C597" s="190"/>
      <c r="D597" s="190"/>
      <c r="E597" s="190"/>
      <c r="F597" s="190"/>
      <c r="G597" s="190"/>
      <c r="H597" s="190"/>
      <c r="I597" s="190"/>
      <c r="J597" s="190"/>
      <c r="K597" s="190"/>
      <c r="L597" s="190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</row>
    <row r="598">
      <c r="A598" s="190"/>
      <c r="B598" s="189"/>
      <c r="C598" s="190"/>
      <c r="D598" s="190"/>
      <c r="E598" s="190"/>
      <c r="F598" s="190"/>
      <c r="G598" s="190"/>
      <c r="H598" s="190"/>
      <c r="I598" s="190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</row>
    <row r="599">
      <c r="A599" s="190"/>
      <c r="B599" s="189"/>
      <c r="C599" s="190"/>
      <c r="D599" s="190"/>
      <c r="E599" s="190"/>
      <c r="F599" s="190"/>
      <c r="G599" s="190"/>
      <c r="H599" s="190"/>
      <c r="I599" s="190"/>
      <c r="J599" s="190"/>
      <c r="K599" s="190"/>
      <c r="L599" s="190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</row>
    <row r="600">
      <c r="A600" s="190"/>
      <c r="B600" s="189"/>
      <c r="C600" s="190"/>
      <c r="D600" s="190"/>
      <c r="E600" s="190"/>
      <c r="F600" s="190"/>
      <c r="G600" s="190"/>
      <c r="H600" s="190"/>
      <c r="I600" s="190"/>
      <c r="J600" s="190"/>
      <c r="K600" s="190"/>
      <c r="L600" s="190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</row>
    <row r="601">
      <c r="A601" s="190"/>
      <c r="B601" s="189"/>
      <c r="C601" s="190"/>
      <c r="D601" s="190"/>
      <c r="E601" s="190"/>
      <c r="F601" s="190"/>
      <c r="G601" s="190"/>
      <c r="H601" s="190"/>
      <c r="I601" s="190"/>
      <c r="J601" s="190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</row>
    <row r="602">
      <c r="A602" s="190"/>
      <c r="B602" s="189"/>
      <c r="C602" s="190"/>
      <c r="D602" s="190"/>
      <c r="E602" s="190"/>
      <c r="F602" s="190"/>
      <c r="G602" s="190"/>
      <c r="H602" s="190"/>
      <c r="I602" s="190"/>
      <c r="J602" s="190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</row>
    <row r="603">
      <c r="A603" s="190"/>
      <c r="B603" s="189"/>
      <c r="C603" s="190"/>
      <c r="D603" s="190"/>
      <c r="E603" s="190"/>
      <c r="F603" s="190"/>
      <c r="G603" s="190"/>
      <c r="H603" s="190"/>
      <c r="I603" s="190"/>
      <c r="J603" s="190"/>
      <c r="K603" s="190"/>
      <c r="L603" s="190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</row>
    <row r="604">
      <c r="A604" s="190"/>
      <c r="B604" s="189"/>
      <c r="C604" s="190"/>
      <c r="D604" s="190"/>
      <c r="E604" s="190"/>
      <c r="F604" s="190"/>
      <c r="G604" s="190"/>
      <c r="H604" s="190"/>
      <c r="I604" s="190"/>
      <c r="J604" s="190"/>
      <c r="K604" s="190"/>
      <c r="L604" s="190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</row>
    <row r="605">
      <c r="A605" s="190"/>
      <c r="B605" s="189"/>
      <c r="C605" s="190"/>
      <c r="D605" s="190"/>
      <c r="E605" s="190"/>
      <c r="F605" s="190"/>
      <c r="G605" s="190"/>
      <c r="H605" s="190"/>
      <c r="I605" s="190"/>
      <c r="J605" s="190"/>
      <c r="K605" s="190"/>
      <c r="L605" s="190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</row>
    <row r="606">
      <c r="A606" s="190"/>
      <c r="B606" s="189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</row>
    <row r="607">
      <c r="A607" s="190"/>
      <c r="B607" s="189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</row>
    <row r="608">
      <c r="A608" s="190"/>
      <c r="B608" s="189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</row>
    <row r="609">
      <c r="A609" s="190"/>
      <c r="B609" s="189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</row>
    <row r="610">
      <c r="A610" s="190"/>
      <c r="B610" s="189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</row>
    <row r="611">
      <c r="A611" s="190"/>
      <c r="B611" s="189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</row>
    <row r="612">
      <c r="A612" s="190"/>
      <c r="B612" s="189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</row>
    <row r="613">
      <c r="A613" s="190"/>
      <c r="B613" s="189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</row>
    <row r="614">
      <c r="A614" s="190"/>
      <c r="B614" s="189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</row>
    <row r="615">
      <c r="A615" s="190"/>
      <c r="B615" s="189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</row>
    <row r="616">
      <c r="A616" s="190"/>
      <c r="B616" s="189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</row>
    <row r="617">
      <c r="A617" s="190"/>
      <c r="B617" s="189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</row>
    <row r="618">
      <c r="A618" s="190"/>
      <c r="B618" s="189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</row>
    <row r="619">
      <c r="A619" s="190"/>
      <c r="B619" s="189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</row>
    <row r="620">
      <c r="A620" s="190"/>
      <c r="B620" s="189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</row>
    <row r="621">
      <c r="A621" s="190"/>
      <c r="B621" s="189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</row>
    <row r="622">
      <c r="A622" s="190"/>
      <c r="B622" s="189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</row>
    <row r="623">
      <c r="A623" s="190"/>
      <c r="B623" s="189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</row>
    <row r="624">
      <c r="A624" s="190"/>
      <c r="B624" s="189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</row>
    <row r="625">
      <c r="A625" s="190"/>
      <c r="B625" s="189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</row>
    <row r="626">
      <c r="A626" s="190"/>
      <c r="B626" s="189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</row>
    <row r="627">
      <c r="A627" s="190"/>
      <c r="B627" s="189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</row>
    <row r="628">
      <c r="A628" s="190"/>
      <c r="B628" s="189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</row>
    <row r="629">
      <c r="A629" s="190"/>
      <c r="B629" s="189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</row>
    <row r="630">
      <c r="A630" s="190"/>
      <c r="B630" s="189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</row>
    <row r="631">
      <c r="A631" s="190"/>
      <c r="B631" s="189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</row>
    <row r="632">
      <c r="A632" s="190"/>
      <c r="B632" s="189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</row>
    <row r="633">
      <c r="A633" s="190"/>
      <c r="B633" s="189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</row>
    <row r="634">
      <c r="A634" s="190"/>
      <c r="B634" s="189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</row>
    <row r="635">
      <c r="A635" s="190"/>
      <c r="B635" s="189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</row>
    <row r="636">
      <c r="A636" s="190"/>
      <c r="B636" s="189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</row>
    <row r="637">
      <c r="A637" s="190"/>
      <c r="B637" s="189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</row>
    <row r="638">
      <c r="A638" s="190"/>
      <c r="B638" s="189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</row>
    <row r="639">
      <c r="A639" s="190"/>
      <c r="B639" s="189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</row>
    <row r="640">
      <c r="A640" s="190"/>
      <c r="B640" s="189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</row>
    <row r="641">
      <c r="A641" s="190"/>
      <c r="B641" s="189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</row>
    <row r="642">
      <c r="A642" s="190"/>
      <c r="B642" s="189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</row>
    <row r="643">
      <c r="A643" s="190"/>
      <c r="B643" s="189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</row>
    <row r="644">
      <c r="A644" s="190"/>
      <c r="B644" s="189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</row>
    <row r="645">
      <c r="A645" s="190"/>
      <c r="B645" s="189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</row>
    <row r="646">
      <c r="A646" s="190"/>
      <c r="B646" s="189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</row>
    <row r="647">
      <c r="A647" s="190"/>
      <c r="B647" s="189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</row>
    <row r="648">
      <c r="A648" s="190"/>
      <c r="B648" s="189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</row>
    <row r="649">
      <c r="A649" s="190"/>
      <c r="B649" s="189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</row>
    <row r="650">
      <c r="A650" s="190"/>
      <c r="B650" s="189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</row>
    <row r="651">
      <c r="A651" s="190"/>
      <c r="B651" s="189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</row>
    <row r="652">
      <c r="A652" s="190"/>
      <c r="B652" s="189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</row>
    <row r="653">
      <c r="A653" s="190"/>
      <c r="B653" s="189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</row>
    <row r="654">
      <c r="A654" s="190"/>
      <c r="B654" s="189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</row>
    <row r="655">
      <c r="A655" s="190"/>
      <c r="B655" s="189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</row>
    <row r="656">
      <c r="A656" s="190"/>
      <c r="B656" s="189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</row>
    <row r="657">
      <c r="A657" s="190"/>
      <c r="B657" s="189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</row>
    <row r="658">
      <c r="A658" s="190"/>
      <c r="B658" s="189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</row>
    <row r="659">
      <c r="A659" s="190"/>
      <c r="B659" s="189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</row>
    <row r="660">
      <c r="A660" s="190"/>
      <c r="B660" s="189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</row>
    <row r="661">
      <c r="A661" s="190"/>
      <c r="B661" s="189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</row>
    <row r="662">
      <c r="A662" s="190"/>
      <c r="B662" s="189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</row>
    <row r="663">
      <c r="A663" s="190"/>
      <c r="B663" s="189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</row>
    <row r="664">
      <c r="A664" s="190"/>
      <c r="B664" s="189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</row>
    <row r="665">
      <c r="A665" s="190"/>
      <c r="B665" s="189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</row>
    <row r="666">
      <c r="A666" s="190"/>
      <c r="B666" s="189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</row>
    <row r="667">
      <c r="A667" s="190"/>
      <c r="B667" s="189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</row>
    <row r="668">
      <c r="A668" s="190"/>
      <c r="B668" s="189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</row>
    <row r="669">
      <c r="A669" s="190"/>
      <c r="B669" s="189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</row>
    <row r="670">
      <c r="A670" s="190"/>
      <c r="B670" s="189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</row>
    <row r="671">
      <c r="A671" s="190"/>
      <c r="B671" s="189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</row>
    <row r="672">
      <c r="A672" s="190"/>
      <c r="B672" s="189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</row>
    <row r="673">
      <c r="A673" s="190"/>
      <c r="B673" s="189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</row>
    <row r="674">
      <c r="A674" s="190"/>
      <c r="B674" s="189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</row>
    <row r="675">
      <c r="A675" s="190"/>
      <c r="B675" s="189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</row>
    <row r="676">
      <c r="A676" s="190"/>
      <c r="B676" s="189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</row>
    <row r="677">
      <c r="A677" s="190"/>
      <c r="B677" s="189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</row>
    <row r="678">
      <c r="A678" s="190"/>
      <c r="B678" s="189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</row>
    <row r="679">
      <c r="A679" s="190"/>
      <c r="B679" s="189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</row>
    <row r="680">
      <c r="A680" s="190"/>
      <c r="B680" s="189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</row>
    <row r="681">
      <c r="A681" s="190"/>
      <c r="B681" s="189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</row>
    <row r="682">
      <c r="A682" s="190"/>
      <c r="B682" s="189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</row>
    <row r="683">
      <c r="A683" s="190"/>
      <c r="B683" s="189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</row>
    <row r="684">
      <c r="A684" s="190"/>
      <c r="B684" s="189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</row>
    <row r="685">
      <c r="A685" s="190"/>
      <c r="B685" s="189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</row>
    <row r="686">
      <c r="A686" s="190"/>
      <c r="B686" s="189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</row>
    <row r="687">
      <c r="A687" s="190"/>
      <c r="B687" s="189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</row>
    <row r="688">
      <c r="A688" s="190"/>
      <c r="B688" s="189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</row>
    <row r="689">
      <c r="A689" s="190"/>
      <c r="B689" s="189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</row>
    <row r="690">
      <c r="A690" s="190"/>
      <c r="B690" s="189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</row>
    <row r="691">
      <c r="A691" s="190"/>
      <c r="B691" s="189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</row>
    <row r="692">
      <c r="A692" s="190"/>
      <c r="B692" s="189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</row>
    <row r="693">
      <c r="A693" s="190"/>
      <c r="B693" s="189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</row>
    <row r="694">
      <c r="A694" s="190"/>
      <c r="B694" s="189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</row>
    <row r="695">
      <c r="A695" s="190"/>
      <c r="B695" s="189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</row>
    <row r="696">
      <c r="A696" s="190"/>
      <c r="B696" s="189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</row>
    <row r="697">
      <c r="A697" s="190"/>
      <c r="B697" s="189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</row>
    <row r="698">
      <c r="A698" s="190"/>
      <c r="B698" s="189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</row>
    <row r="699">
      <c r="A699" s="190"/>
      <c r="B699" s="189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</row>
    <row r="700">
      <c r="A700" s="190"/>
      <c r="B700" s="189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</row>
    <row r="701">
      <c r="A701" s="190"/>
      <c r="B701" s="189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</row>
    <row r="702">
      <c r="A702" s="190"/>
      <c r="B702" s="189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</row>
    <row r="703">
      <c r="A703" s="190"/>
      <c r="B703" s="189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</row>
    <row r="704">
      <c r="A704" s="190"/>
      <c r="B704" s="189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</row>
    <row r="705">
      <c r="A705" s="190"/>
      <c r="B705" s="189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</row>
    <row r="706">
      <c r="A706" s="190"/>
      <c r="B706" s="189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</row>
    <row r="707">
      <c r="A707" s="190"/>
      <c r="B707" s="189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</row>
    <row r="708">
      <c r="A708" s="190"/>
      <c r="B708" s="189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</row>
    <row r="709">
      <c r="A709" s="190"/>
      <c r="B709" s="189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</row>
    <row r="710">
      <c r="A710" s="190"/>
      <c r="B710" s="189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</row>
    <row r="711">
      <c r="A711" s="190"/>
      <c r="B711" s="189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</row>
    <row r="712">
      <c r="A712" s="190"/>
      <c r="B712" s="189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</row>
    <row r="713">
      <c r="A713" s="190"/>
      <c r="B713" s="189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</row>
    <row r="714">
      <c r="A714" s="190"/>
      <c r="B714" s="189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</row>
    <row r="715">
      <c r="A715" s="190"/>
      <c r="B715" s="189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</row>
    <row r="716">
      <c r="A716" s="190"/>
      <c r="B716" s="189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</row>
    <row r="717">
      <c r="A717" s="190"/>
      <c r="B717" s="189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</row>
    <row r="718">
      <c r="A718" s="190"/>
      <c r="B718" s="189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</row>
    <row r="719">
      <c r="A719" s="190"/>
      <c r="B719" s="189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</row>
    <row r="720">
      <c r="A720" s="190"/>
      <c r="B720" s="189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</row>
    <row r="721">
      <c r="A721" s="190"/>
      <c r="B721" s="189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</row>
    <row r="722">
      <c r="A722" s="190"/>
      <c r="B722" s="189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</row>
    <row r="723">
      <c r="A723" s="190"/>
      <c r="B723" s="189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</row>
    <row r="724">
      <c r="A724" s="190"/>
      <c r="B724" s="189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</row>
    <row r="725">
      <c r="A725" s="190"/>
      <c r="B725" s="189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</row>
    <row r="726">
      <c r="A726" s="190"/>
      <c r="B726" s="189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</row>
    <row r="727">
      <c r="A727" s="190"/>
      <c r="B727" s="189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</row>
    <row r="728">
      <c r="A728" s="190"/>
      <c r="B728" s="189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</row>
    <row r="729">
      <c r="A729" s="190"/>
      <c r="B729" s="189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</row>
    <row r="730">
      <c r="A730" s="190"/>
      <c r="B730" s="189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</row>
    <row r="731">
      <c r="A731" s="190"/>
      <c r="B731" s="189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</row>
    <row r="732">
      <c r="A732" s="190"/>
      <c r="B732" s="189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</row>
    <row r="733">
      <c r="A733" s="190"/>
      <c r="B733" s="189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</row>
    <row r="734">
      <c r="A734" s="190"/>
      <c r="B734" s="189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</row>
    <row r="735">
      <c r="A735" s="190"/>
      <c r="B735" s="189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</row>
    <row r="736">
      <c r="A736" s="190"/>
      <c r="B736" s="189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</row>
    <row r="737">
      <c r="A737" s="190"/>
      <c r="B737" s="189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</row>
    <row r="738">
      <c r="A738" s="190"/>
      <c r="B738" s="189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</row>
    <row r="739">
      <c r="A739" s="190"/>
      <c r="B739" s="189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</row>
    <row r="740">
      <c r="A740" s="190"/>
      <c r="B740" s="189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</row>
    <row r="741">
      <c r="A741" s="190"/>
      <c r="B741" s="189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</row>
    <row r="742">
      <c r="A742" s="190"/>
      <c r="B742" s="189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</row>
    <row r="743">
      <c r="A743" s="190"/>
      <c r="B743" s="189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</row>
    <row r="744">
      <c r="A744" s="190"/>
      <c r="B744" s="189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</row>
    <row r="745">
      <c r="A745" s="190"/>
      <c r="B745" s="189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</row>
    <row r="746">
      <c r="A746" s="190"/>
      <c r="B746" s="189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</row>
    <row r="747">
      <c r="A747" s="190"/>
      <c r="B747" s="189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</row>
    <row r="748">
      <c r="A748" s="190"/>
      <c r="B748" s="189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</row>
    <row r="749">
      <c r="A749" s="190"/>
      <c r="B749" s="189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</row>
    <row r="750">
      <c r="A750" s="190"/>
      <c r="B750" s="189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</row>
    <row r="751">
      <c r="A751" s="190"/>
      <c r="B751" s="189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</row>
    <row r="752">
      <c r="A752" s="190"/>
      <c r="B752" s="189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</row>
    <row r="753">
      <c r="A753" s="190"/>
      <c r="B753" s="189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</row>
    <row r="754">
      <c r="A754" s="190"/>
      <c r="B754" s="189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</row>
    <row r="755">
      <c r="A755" s="190"/>
      <c r="B755" s="189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</row>
    <row r="756">
      <c r="A756" s="190"/>
      <c r="B756" s="189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</row>
    <row r="757">
      <c r="A757" s="190"/>
      <c r="B757" s="189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</row>
    <row r="758">
      <c r="A758" s="190"/>
      <c r="B758" s="189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</row>
    <row r="759">
      <c r="A759" s="190"/>
      <c r="B759" s="189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</row>
    <row r="760">
      <c r="A760" s="190"/>
      <c r="B760" s="189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</row>
    <row r="761">
      <c r="A761" s="190"/>
      <c r="B761" s="189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</row>
    <row r="762">
      <c r="A762" s="190"/>
      <c r="B762" s="189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</row>
    <row r="763">
      <c r="A763" s="190"/>
      <c r="B763" s="189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</row>
    <row r="764">
      <c r="A764" s="190"/>
      <c r="B764" s="189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</row>
    <row r="765">
      <c r="A765" s="190"/>
      <c r="B765" s="189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</row>
    <row r="766">
      <c r="A766" s="190"/>
      <c r="B766" s="189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</row>
    <row r="767">
      <c r="A767" s="190"/>
      <c r="B767" s="189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</row>
    <row r="768">
      <c r="A768" s="190"/>
      <c r="B768" s="189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</row>
    <row r="769">
      <c r="A769" s="190"/>
      <c r="B769" s="189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</row>
    <row r="770">
      <c r="A770" s="190"/>
      <c r="B770" s="189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</row>
    <row r="771">
      <c r="A771" s="190"/>
      <c r="B771" s="189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</row>
    <row r="772">
      <c r="A772" s="190"/>
      <c r="B772" s="189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</row>
    <row r="773">
      <c r="A773" s="190"/>
      <c r="B773" s="189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</row>
    <row r="774">
      <c r="A774" s="190"/>
      <c r="B774" s="189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</row>
    <row r="775">
      <c r="A775" s="190"/>
      <c r="B775" s="189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</row>
    <row r="776">
      <c r="A776" s="190"/>
      <c r="B776" s="189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</row>
    <row r="777">
      <c r="A777" s="190"/>
      <c r="B777" s="189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</row>
    <row r="778">
      <c r="A778" s="190"/>
      <c r="B778" s="189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</row>
    <row r="779">
      <c r="A779" s="190"/>
      <c r="B779" s="189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</row>
    <row r="780">
      <c r="A780" s="190"/>
      <c r="B780" s="189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</row>
    <row r="781">
      <c r="A781" s="190"/>
      <c r="B781" s="189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</row>
    <row r="782">
      <c r="A782" s="190"/>
      <c r="B782" s="189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</row>
    <row r="783">
      <c r="A783" s="190"/>
      <c r="B783" s="189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</row>
    <row r="784">
      <c r="A784" s="190"/>
      <c r="B784" s="189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</row>
    <row r="785">
      <c r="A785" s="190"/>
      <c r="B785" s="189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</row>
    <row r="786">
      <c r="A786" s="190"/>
      <c r="B786" s="189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</row>
    <row r="787">
      <c r="A787" s="190"/>
      <c r="B787" s="189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</row>
    <row r="788">
      <c r="A788" s="190"/>
      <c r="B788" s="189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</row>
    <row r="789">
      <c r="A789" s="190"/>
      <c r="B789" s="189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</row>
    <row r="790">
      <c r="A790" s="190"/>
      <c r="B790" s="189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</row>
    <row r="791">
      <c r="A791" s="190"/>
      <c r="B791" s="189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</row>
    <row r="792">
      <c r="A792" s="190"/>
      <c r="B792" s="189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</row>
    <row r="793">
      <c r="A793" s="190"/>
      <c r="B793" s="189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</row>
    <row r="794">
      <c r="A794" s="190"/>
      <c r="B794" s="189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</row>
    <row r="795">
      <c r="A795" s="190"/>
      <c r="B795" s="189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</row>
    <row r="796">
      <c r="A796" s="190"/>
      <c r="B796" s="189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</row>
    <row r="797">
      <c r="A797" s="190"/>
      <c r="B797" s="189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</row>
    <row r="798">
      <c r="A798" s="190"/>
      <c r="B798" s="189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</row>
    <row r="799">
      <c r="A799" s="190"/>
      <c r="B799" s="189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</row>
    <row r="800">
      <c r="A800" s="190"/>
      <c r="B800" s="189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</row>
    <row r="801">
      <c r="A801" s="190"/>
      <c r="B801" s="189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</row>
    <row r="802">
      <c r="A802" s="190"/>
      <c r="B802" s="189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</row>
    <row r="803">
      <c r="A803" s="190"/>
      <c r="B803" s="189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</row>
    <row r="804">
      <c r="A804" s="190"/>
      <c r="B804" s="189"/>
      <c r="C804" s="190"/>
      <c r="D804" s="190"/>
      <c r="E804" s="190"/>
      <c r="F804" s="190"/>
      <c r="G804" s="190"/>
      <c r="H804" s="190"/>
      <c r="I804" s="190"/>
      <c r="J804" s="190"/>
      <c r="K804" s="190"/>
      <c r="L804" s="190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</row>
    <row r="805">
      <c r="A805" s="190"/>
      <c r="B805" s="189"/>
      <c r="C805" s="190"/>
      <c r="D805" s="190"/>
      <c r="E805" s="190"/>
      <c r="F805" s="190"/>
      <c r="G805" s="190"/>
      <c r="H805" s="190"/>
      <c r="I805" s="190"/>
      <c r="J805" s="190"/>
      <c r="K805" s="190"/>
      <c r="L805" s="190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</row>
    <row r="806">
      <c r="A806" s="190"/>
      <c r="B806" s="189"/>
      <c r="C806" s="190"/>
      <c r="D806" s="190"/>
      <c r="E806" s="190"/>
      <c r="F806" s="190"/>
      <c r="G806" s="190"/>
      <c r="H806" s="190"/>
      <c r="I806" s="190"/>
      <c r="J806" s="190"/>
      <c r="K806" s="190"/>
      <c r="L806" s="190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</row>
    <row r="807">
      <c r="A807" s="190"/>
      <c r="B807" s="189"/>
      <c r="C807" s="190"/>
      <c r="D807" s="190"/>
      <c r="E807" s="190"/>
      <c r="F807" s="190"/>
      <c r="G807" s="190"/>
      <c r="H807" s="190"/>
      <c r="I807" s="190"/>
      <c r="J807" s="190"/>
      <c r="K807" s="190"/>
      <c r="L807" s="190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</row>
    <row r="808">
      <c r="A808" s="190"/>
      <c r="B808" s="189"/>
      <c r="C808" s="190"/>
      <c r="D808" s="190"/>
      <c r="E808" s="190"/>
      <c r="F808" s="190"/>
      <c r="G808" s="190"/>
      <c r="H808" s="190"/>
      <c r="I808" s="190"/>
      <c r="J808" s="190"/>
      <c r="K808" s="190"/>
      <c r="L808" s="190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</row>
    <row r="809">
      <c r="A809" s="190"/>
      <c r="B809" s="189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</row>
    <row r="810">
      <c r="A810" s="190"/>
      <c r="B810" s="189"/>
      <c r="C810" s="190"/>
      <c r="D810" s="190"/>
      <c r="E810" s="190"/>
      <c r="F810" s="190"/>
      <c r="G810" s="190"/>
      <c r="H810" s="190"/>
      <c r="I810" s="190"/>
      <c r="J810" s="190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</row>
    <row r="811">
      <c r="A811" s="190"/>
      <c r="B811" s="189"/>
      <c r="C811" s="190"/>
      <c r="D811" s="190"/>
      <c r="E811" s="190"/>
      <c r="F811" s="190"/>
      <c r="G811" s="190"/>
      <c r="H811" s="190"/>
      <c r="I811" s="190"/>
      <c r="J811" s="190"/>
      <c r="K811" s="190"/>
      <c r="L811" s="190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</row>
    <row r="812">
      <c r="A812" s="190"/>
      <c r="B812" s="189"/>
      <c r="C812" s="190"/>
      <c r="D812" s="190"/>
      <c r="E812" s="190"/>
      <c r="F812" s="190"/>
      <c r="G812" s="190"/>
      <c r="H812" s="190"/>
      <c r="I812" s="190"/>
      <c r="J812" s="190"/>
      <c r="K812" s="190"/>
      <c r="L812" s="190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</row>
    <row r="813">
      <c r="A813" s="190"/>
      <c r="B813" s="189"/>
      <c r="C813" s="190"/>
      <c r="D813" s="190"/>
      <c r="E813" s="190"/>
      <c r="F813" s="190"/>
      <c r="G813" s="190"/>
      <c r="H813" s="190"/>
      <c r="I813" s="190"/>
      <c r="J813" s="190"/>
      <c r="K813" s="190"/>
      <c r="L813" s="190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</row>
    <row r="814">
      <c r="A814" s="190"/>
      <c r="B814" s="189"/>
      <c r="C814" s="190"/>
      <c r="D814" s="190"/>
      <c r="E814" s="190"/>
      <c r="F814" s="190"/>
      <c r="G814" s="190"/>
      <c r="H814" s="190"/>
      <c r="I814" s="190"/>
      <c r="J814" s="190"/>
      <c r="K814" s="190"/>
      <c r="L814" s="190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</row>
    <row r="815">
      <c r="A815" s="190"/>
      <c r="B815" s="189"/>
      <c r="C815" s="190"/>
      <c r="D815" s="190"/>
      <c r="E815" s="190"/>
      <c r="F815" s="190"/>
      <c r="G815" s="190"/>
      <c r="H815" s="190"/>
      <c r="I815" s="190"/>
      <c r="J815" s="190"/>
      <c r="K815" s="190"/>
      <c r="L815" s="190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</row>
    <row r="816">
      <c r="A816" s="190"/>
      <c r="B816" s="189"/>
      <c r="C816" s="190"/>
      <c r="D816" s="190"/>
      <c r="E816" s="190"/>
      <c r="F816" s="190"/>
      <c r="G816" s="190"/>
      <c r="H816" s="190"/>
      <c r="I816" s="190"/>
      <c r="J816" s="190"/>
      <c r="K816" s="190"/>
      <c r="L816" s="190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</row>
    <row r="817">
      <c r="A817" s="190"/>
      <c r="B817" s="189"/>
      <c r="C817" s="190"/>
      <c r="D817" s="190"/>
      <c r="E817" s="190"/>
      <c r="F817" s="190"/>
      <c r="G817" s="190"/>
      <c r="H817" s="190"/>
      <c r="I817" s="190"/>
      <c r="J817" s="190"/>
      <c r="K817" s="190"/>
      <c r="L817" s="190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</row>
    <row r="818">
      <c r="A818" s="190"/>
      <c r="B818" s="189"/>
      <c r="C818" s="190"/>
      <c r="D818" s="190"/>
      <c r="E818" s="190"/>
      <c r="F818" s="190"/>
      <c r="G818" s="190"/>
      <c r="H818" s="190"/>
      <c r="I818" s="190"/>
      <c r="J818" s="190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</row>
    <row r="819">
      <c r="A819" s="190"/>
      <c r="B819" s="189"/>
      <c r="C819" s="190"/>
      <c r="D819" s="190"/>
      <c r="E819" s="190"/>
      <c r="F819" s="190"/>
      <c r="G819" s="190"/>
      <c r="H819" s="190"/>
      <c r="I819" s="190"/>
      <c r="J819" s="190"/>
      <c r="K819" s="190"/>
      <c r="L819" s="190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</row>
    <row r="820">
      <c r="A820" s="190"/>
      <c r="B820" s="189"/>
      <c r="C820" s="190"/>
      <c r="D820" s="190"/>
      <c r="E820" s="190"/>
      <c r="F820" s="190"/>
      <c r="G820" s="190"/>
      <c r="H820" s="190"/>
      <c r="I820" s="190"/>
      <c r="J820" s="190"/>
      <c r="K820" s="190"/>
      <c r="L820" s="190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</row>
    <row r="821">
      <c r="A821" s="190"/>
      <c r="B821" s="189"/>
      <c r="C821" s="190"/>
      <c r="D821" s="190"/>
      <c r="E821" s="190"/>
      <c r="F821" s="190"/>
      <c r="G821" s="190"/>
      <c r="H821" s="190"/>
      <c r="I821" s="190"/>
      <c r="J821" s="190"/>
      <c r="K821" s="190"/>
      <c r="L821" s="190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</row>
    <row r="822">
      <c r="A822" s="190"/>
      <c r="B822" s="189"/>
      <c r="C822" s="190"/>
      <c r="D822" s="190"/>
      <c r="E822" s="190"/>
      <c r="F822" s="190"/>
      <c r="G822" s="190"/>
      <c r="H822" s="190"/>
      <c r="I822" s="190"/>
      <c r="J822" s="190"/>
      <c r="K822" s="190"/>
      <c r="L822" s="190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</row>
    <row r="823">
      <c r="A823" s="190"/>
      <c r="B823" s="189"/>
      <c r="C823" s="190"/>
      <c r="D823" s="190"/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</row>
    <row r="824">
      <c r="A824" s="190"/>
      <c r="B824" s="189"/>
      <c r="C824" s="190"/>
      <c r="D824" s="190"/>
      <c r="E824" s="190"/>
      <c r="F824" s="190"/>
      <c r="G824" s="190"/>
      <c r="H824" s="190"/>
      <c r="I824" s="190"/>
      <c r="J824" s="190"/>
      <c r="K824" s="190"/>
      <c r="L824" s="190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</row>
    <row r="825">
      <c r="A825" s="190"/>
      <c r="B825" s="189"/>
      <c r="C825" s="190"/>
      <c r="D825" s="190"/>
      <c r="E825" s="190"/>
      <c r="F825" s="190"/>
      <c r="G825" s="190"/>
      <c r="H825" s="190"/>
      <c r="I825" s="190"/>
      <c r="J825" s="190"/>
      <c r="K825" s="190"/>
      <c r="L825" s="190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</row>
    <row r="826">
      <c r="A826" s="190"/>
      <c r="B826" s="189"/>
      <c r="C826" s="190"/>
      <c r="D826" s="190"/>
      <c r="E826" s="190"/>
      <c r="F826" s="190"/>
      <c r="G826" s="190"/>
      <c r="H826" s="190"/>
      <c r="I826" s="190"/>
      <c r="J826" s="190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</row>
    <row r="827">
      <c r="A827" s="190"/>
      <c r="B827" s="189"/>
      <c r="C827" s="190"/>
      <c r="D827" s="190"/>
      <c r="E827" s="190"/>
      <c r="F827" s="190"/>
      <c r="G827" s="190"/>
      <c r="H827" s="190"/>
      <c r="I827" s="190"/>
      <c r="J827" s="190"/>
      <c r="K827" s="190"/>
      <c r="L827" s="190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</row>
    <row r="828">
      <c r="A828" s="190"/>
      <c r="B828" s="189"/>
      <c r="C828" s="190"/>
      <c r="D828" s="190"/>
      <c r="E828" s="190"/>
      <c r="F828" s="190"/>
      <c r="G828" s="190"/>
      <c r="H828" s="190"/>
      <c r="I828" s="190"/>
      <c r="J828" s="190"/>
      <c r="K828" s="190"/>
      <c r="L828" s="190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</row>
    <row r="829">
      <c r="A829" s="190"/>
      <c r="B829" s="189"/>
      <c r="C829" s="190"/>
      <c r="D829" s="190"/>
      <c r="E829" s="190"/>
      <c r="F829" s="190"/>
      <c r="G829" s="190"/>
      <c r="H829" s="190"/>
      <c r="I829" s="190"/>
      <c r="J829" s="190"/>
      <c r="K829" s="190"/>
      <c r="L829" s="190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</row>
    <row r="830">
      <c r="A830" s="190"/>
      <c r="B830" s="189"/>
      <c r="C830" s="190"/>
      <c r="D830" s="190"/>
      <c r="E830" s="190"/>
      <c r="F830" s="190"/>
      <c r="G830" s="190"/>
      <c r="H830" s="190"/>
      <c r="I830" s="190"/>
      <c r="J830" s="190"/>
      <c r="K830" s="190"/>
      <c r="L830" s="190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</row>
    <row r="831">
      <c r="A831" s="190"/>
      <c r="B831" s="189"/>
      <c r="C831" s="190"/>
      <c r="D831" s="190"/>
      <c r="E831" s="190"/>
      <c r="F831" s="190"/>
      <c r="G831" s="190"/>
      <c r="H831" s="190"/>
      <c r="I831" s="190"/>
      <c r="J831" s="190"/>
      <c r="K831" s="190"/>
      <c r="L831" s="190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</row>
    <row r="832">
      <c r="A832" s="190"/>
      <c r="B832" s="189"/>
      <c r="C832" s="190"/>
      <c r="D832" s="190"/>
      <c r="E832" s="190"/>
      <c r="F832" s="190"/>
      <c r="G832" s="190"/>
      <c r="H832" s="190"/>
      <c r="I832" s="190"/>
      <c r="J832" s="190"/>
      <c r="K832" s="190"/>
      <c r="L832" s="190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</row>
    <row r="833">
      <c r="A833" s="190"/>
      <c r="B833" s="189"/>
      <c r="C833" s="190"/>
      <c r="D833" s="190"/>
      <c r="E833" s="190"/>
      <c r="F833" s="190"/>
      <c r="G833" s="190"/>
      <c r="H833" s="190"/>
      <c r="I833" s="190"/>
      <c r="J833" s="190"/>
      <c r="K833" s="190"/>
      <c r="L833" s="190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</row>
    <row r="834">
      <c r="A834" s="190"/>
      <c r="B834" s="189"/>
      <c r="C834" s="190"/>
      <c r="D834" s="190"/>
      <c r="E834" s="190"/>
      <c r="F834" s="190"/>
      <c r="G834" s="190"/>
      <c r="H834" s="190"/>
      <c r="I834" s="190"/>
      <c r="J834" s="190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</row>
    <row r="835">
      <c r="A835" s="190"/>
      <c r="B835" s="189"/>
      <c r="C835" s="190"/>
      <c r="D835" s="190"/>
      <c r="E835" s="190"/>
      <c r="F835" s="190"/>
      <c r="G835" s="190"/>
      <c r="H835" s="190"/>
      <c r="I835" s="190"/>
      <c r="J835" s="190"/>
      <c r="K835" s="190"/>
      <c r="L835" s="190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</row>
    <row r="836">
      <c r="A836" s="190"/>
      <c r="B836" s="189"/>
      <c r="C836" s="190"/>
      <c r="D836" s="190"/>
      <c r="E836" s="190"/>
      <c r="F836" s="190"/>
      <c r="G836" s="190"/>
      <c r="H836" s="190"/>
      <c r="I836" s="190"/>
      <c r="J836" s="190"/>
      <c r="K836" s="190"/>
      <c r="L836" s="190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</row>
    <row r="837">
      <c r="A837" s="190"/>
      <c r="B837" s="189"/>
      <c r="C837" s="190"/>
      <c r="D837" s="190"/>
      <c r="E837" s="190"/>
      <c r="F837" s="190"/>
      <c r="G837" s="190"/>
      <c r="H837" s="190"/>
      <c r="I837" s="190"/>
      <c r="J837" s="190"/>
      <c r="K837" s="190"/>
      <c r="L837" s="190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</row>
    <row r="838">
      <c r="A838" s="190"/>
      <c r="B838" s="189"/>
      <c r="C838" s="190"/>
      <c r="D838" s="190"/>
      <c r="E838" s="190"/>
      <c r="F838" s="190"/>
      <c r="G838" s="190"/>
      <c r="H838" s="190"/>
      <c r="I838" s="190"/>
      <c r="J838" s="190"/>
      <c r="K838" s="190"/>
      <c r="L838" s="190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</row>
    <row r="839">
      <c r="A839" s="190"/>
      <c r="B839" s="189"/>
      <c r="C839" s="190"/>
      <c r="D839" s="190"/>
      <c r="E839" s="190"/>
      <c r="F839" s="190"/>
      <c r="G839" s="190"/>
      <c r="H839" s="190"/>
      <c r="I839" s="190"/>
      <c r="J839" s="190"/>
      <c r="K839" s="190"/>
      <c r="L839" s="190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</row>
    <row r="840">
      <c r="A840" s="190"/>
      <c r="B840" s="189"/>
      <c r="C840" s="190"/>
      <c r="D840" s="190"/>
      <c r="E840" s="190"/>
      <c r="F840" s="190"/>
      <c r="G840" s="190"/>
      <c r="H840" s="190"/>
      <c r="I840" s="190"/>
      <c r="J840" s="190"/>
      <c r="K840" s="190"/>
      <c r="L840" s="190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</row>
    <row r="841">
      <c r="A841" s="190"/>
      <c r="B841" s="189"/>
      <c r="C841" s="190"/>
      <c r="D841" s="190"/>
      <c r="E841" s="190"/>
      <c r="F841" s="190"/>
      <c r="G841" s="190"/>
      <c r="H841" s="190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</row>
    <row r="842">
      <c r="A842" s="190"/>
      <c r="B842" s="189"/>
      <c r="C842" s="190"/>
      <c r="D842" s="190"/>
      <c r="E842" s="190"/>
      <c r="F842" s="190"/>
      <c r="G842" s="190"/>
      <c r="H842" s="190"/>
      <c r="I842" s="190"/>
      <c r="J842" s="190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</row>
    <row r="843">
      <c r="A843" s="190"/>
      <c r="B843" s="189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</row>
    <row r="844">
      <c r="A844" s="190"/>
      <c r="B844" s="189"/>
      <c r="C844" s="190"/>
      <c r="D844" s="190"/>
      <c r="E844" s="190"/>
      <c r="F844" s="190"/>
      <c r="G844" s="190"/>
      <c r="H844" s="190"/>
      <c r="I844" s="190"/>
      <c r="J844" s="190"/>
      <c r="K844" s="190"/>
      <c r="L844" s="190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</row>
    <row r="845">
      <c r="A845" s="190"/>
      <c r="B845" s="189"/>
      <c r="C845" s="190"/>
      <c r="D845" s="190"/>
      <c r="E845" s="190"/>
      <c r="F845" s="190"/>
      <c r="G845" s="190"/>
      <c r="H845" s="190"/>
      <c r="I845" s="190"/>
      <c r="J845" s="190"/>
      <c r="K845" s="190"/>
      <c r="L845" s="190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</row>
    <row r="846">
      <c r="A846" s="190"/>
      <c r="B846" s="189"/>
      <c r="C846" s="190"/>
      <c r="D846" s="190"/>
      <c r="E846" s="190"/>
      <c r="F846" s="190"/>
      <c r="G846" s="190"/>
      <c r="H846" s="190"/>
      <c r="I846" s="190"/>
      <c r="J846" s="190"/>
      <c r="K846" s="190"/>
      <c r="L846" s="190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</row>
    <row r="847">
      <c r="A847" s="190"/>
      <c r="B847" s="189"/>
      <c r="C847" s="190"/>
      <c r="D847" s="190"/>
      <c r="E847" s="190"/>
      <c r="F847" s="190"/>
      <c r="G847" s="190"/>
      <c r="H847" s="190"/>
      <c r="I847" s="190"/>
      <c r="J847" s="190"/>
      <c r="K847" s="190"/>
      <c r="L847" s="190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</row>
    <row r="848">
      <c r="A848" s="190"/>
      <c r="B848" s="189"/>
      <c r="C848" s="190"/>
      <c r="D848" s="190"/>
      <c r="E848" s="190"/>
      <c r="F848" s="190"/>
      <c r="G848" s="190"/>
      <c r="H848" s="190"/>
      <c r="I848" s="190"/>
      <c r="J848" s="190"/>
      <c r="K848" s="190"/>
      <c r="L848" s="190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</row>
    <row r="849">
      <c r="A849" s="190"/>
      <c r="B849" s="189"/>
      <c r="C849" s="190"/>
      <c r="D849" s="190"/>
      <c r="E849" s="190"/>
      <c r="F849" s="190"/>
      <c r="G849" s="190"/>
      <c r="H849" s="190"/>
      <c r="I849" s="190"/>
      <c r="J849" s="190"/>
      <c r="K849" s="190"/>
      <c r="L849" s="190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</row>
    <row r="850">
      <c r="A850" s="190"/>
      <c r="B850" s="189"/>
      <c r="C850" s="190"/>
      <c r="D850" s="190"/>
      <c r="E850" s="190"/>
      <c r="F850" s="190"/>
      <c r="G850" s="190"/>
      <c r="H850" s="190"/>
      <c r="I850" s="190"/>
      <c r="J850" s="190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</row>
    <row r="851">
      <c r="A851" s="190"/>
      <c r="B851" s="189"/>
      <c r="C851" s="190"/>
      <c r="D851" s="190"/>
      <c r="E851" s="190"/>
      <c r="F851" s="190"/>
      <c r="G851" s="190"/>
      <c r="H851" s="190"/>
      <c r="I851" s="190"/>
      <c r="J851" s="190"/>
      <c r="K851" s="190"/>
      <c r="L851" s="190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</row>
    <row r="852">
      <c r="A852" s="190"/>
      <c r="B852" s="189"/>
      <c r="C852" s="190"/>
      <c r="D852" s="190"/>
      <c r="E852" s="190"/>
      <c r="F852" s="190"/>
      <c r="G852" s="190"/>
      <c r="H852" s="190"/>
      <c r="I852" s="190"/>
      <c r="J852" s="190"/>
      <c r="K852" s="190"/>
      <c r="L852" s="190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</row>
    <row r="853">
      <c r="A853" s="190"/>
      <c r="B853" s="189"/>
      <c r="C853" s="190"/>
      <c r="D853" s="190"/>
      <c r="E853" s="190"/>
      <c r="F853" s="190"/>
      <c r="G853" s="190"/>
      <c r="H853" s="190"/>
      <c r="I853" s="190"/>
      <c r="J853" s="190"/>
      <c r="K853" s="190"/>
      <c r="L853" s="190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</row>
    <row r="854">
      <c r="A854" s="190"/>
      <c r="B854" s="189"/>
      <c r="C854" s="190"/>
      <c r="D854" s="190"/>
      <c r="E854" s="190"/>
      <c r="F854" s="190"/>
      <c r="G854" s="190"/>
      <c r="H854" s="190"/>
      <c r="I854" s="190"/>
      <c r="J854" s="190"/>
      <c r="K854" s="190"/>
      <c r="L854" s="190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</row>
    <row r="855">
      <c r="A855" s="190"/>
      <c r="B855" s="189"/>
      <c r="C855" s="190"/>
      <c r="D855" s="190"/>
      <c r="E855" s="190"/>
      <c r="F855" s="190"/>
      <c r="G855" s="190"/>
      <c r="H855" s="190"/>
      <c r="I855" s="190"/>
      <c r="J855" s="190"/>
      <c r="K855" s="190"/>
      <c r="L855" s="190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</row>
    <row r="856">
      <c r="A856" s="190"/>
      <c r="B856" s="189"/>
      <c r="C856" s="190"/>
      <c r="D856" s="190"/>
      <c r="E856" s="190"/>
      <c r="F856" s="190"/>
      <c r="G856" s="190"/>
      <c r="H856" s="190"/>
      <c r="I856" s="190"/>
      <c r="J856" s="190"/>
      <c r="K856" s="190"/>
      <c r="L856" s="190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</row>
    <row r="857">
      <c r="A857" s="190"/>
      <c r="B857" s="189"/>
      <c r="C857" s="190"/>
      <c r="D857" s="190"/>
      <c r="E857" s="190"/>
      <c r="F857" s="190"/>
      <c r="G857" s="190"/>
      <c r="H857" s="190"/>
      <c r="I857" s="190"/>
      <c r="J857" s="190"/>
      <c r="K857" s="190"/>
      <c r="L857" s="190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</row>
    <row r="858">
      <c r="A858" s="190"/>
      <c r="B858" s="189"/>
      <c r="C858" s="190"/>
      <c r="D858" s="190"/>
      <c r="E858" s="190"/>
      <c r="F858" s="190"/>
      <c r="G858" s="190"/>
      <c r="H858" s="190"/>
      <c r="I858" s="190"/>
      <c r="J858" s="190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</row>
    <row r="859">
      <c r="A859" s="190"/>
      <c r="B859" s="189"/>
      <c r="C859" s="190"/>
      <c r="D859" s="190"/>
      <c r="E859" s="190"/>
      <c r="F859" s="190"/>
      <c r="G859" s="190"/>
      <c r="H859" s="190"/>
      <c r="I859" s="190"/>
      <c r="J859" s="190"/>
      <c r="K859" s="190"/>
      <c r="L859" s="190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</row>
    <row r="860">
      <c r="A860" s="190"/>
      <c r="B860" s="189"/>
      <c r="C860" s="190"/>
      <c r="D860" s="190"/>
      <c r="E860" s="190"/>
      <c r="F860" s="190"/>
      <c r="G860" s="190"/>
      <c r="H860" s="190"/>
      <c r="I860" s="190"/>
      <c r="J860" s="190"/>
      <c r="K860" s="190"/>
      <c r="L860" s="190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</row>
    <row r="861">
      <c r="A861" s="190"/>
      <c r="B861" s="189"/>
      <c r="C861" s="190"/>
      <c r="D861" s="190"/>
      <c r="E861" s="190"/>
      <c r="F861" s="190"/>
      <c r="G861" s="190"/>
      <c r="H861" s="190"/>
      <c r="I861" s="190"/>
      <c r="J861" s="190"/>
      <c r="K861" s="190"/>
      <c r="L861" s="190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</row>
    <row r="862">
      <c r="A862" s="190"/>
      <c r="B862" s="189"/>
      <c r="C862" s="190"/>
      <c r="D862" s="190"/>
      <c r="E862" s="190"/>
      <c r="F862" s="190"/>
      <c r="G862" s="190"/>
      <c r="H862" s="190"/>
      <c r="I862" s="190"/>
      <c r="J862" s="190"/>
      <c r="K862" s="190"/>
      <c r="L862" s="190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</row>
    <row r="863">
      <c r="A863" s="190"/>
      <c r="B863" s="189"/>
      <c r="C863" s="190"/>
      <c r="D863" s="190"/>
      <c r="E863" s="190"/>
      <c r="F863" s="190"/>
      <c r="G863" s="190"/>
      <c r="H863" s="190"/>
      <c r="I863" s="190"/>
      <c r="J863" s="190"/>
      <c r="K863" s="190"/>
      <c r="L863" s="190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</row>
    <row r="864">
      <c r="A864" s="190"/>
      <c r="B864" s="189"/>
      <c r="C864" s="190"/>
      <c r="D864" s="190"/>
      <c r="E864" s="190"/>
      <c r="F864" s="190"/>
      <c r="G864" s="190"/>
      <c r="H864" s="190"/>
      <c r="I864" s="190"/>
      <c r="J864" s="190"/>
      <c r="K864" s="190"/>
      <c r="L864" s="190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</row>
    <row r="865">
      <c r="A865" s="190"/>
      <c r="B865" s="189"/>
      <c r="C865" s="190"/>
      <c r="D865" s="190"/>
      <c r="E865" s="190"/>
      <c r="F865" s="190"/>
      <c r="G865" s="190"/>
      <c r="H865" s="190"/>
      <c r="I865" s="190"/>
      <c r="J865" s="190"/>
      <c r="K865" s="190"/>
      <c r="L865" s="190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</row>
    <row r="866">
      <c r="A866" s="190"/>
      <c r="B866" s="189"/>
      <c r="C866" s="190"/>
      <c r="D866" s="190"/>
      <c r="E866" s="190"/>
      <c r="F866" s="190"/>
      <c r="G866" s="190"/>
      <c r="H866" s="190"/>
      <c r="I866" s="190"/>
      <c r="J866" s="190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</row>
    <row r="867">
      <c r="A867" s="190"/>
      <c r="B867" s="189"/>
      <c r="C867" s="190"/>
      <c r="D867" s="190"/>
      <c r="E867" s="190"/>
      <c r="F867" s="190"/>
      <c r="G867" s="190"/>
      <c r="H867" s="190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</row>
    <row r="868">
      <c r="A868" s="190"/>
      <c r="B868" s="189"/>
      <c r="C868" s="190"/>
      <c r="D868" s="190"/>
      <c r="E868" s="190"/>
      <c r="F868" s="190"/>
      <c r="G868" s="190"/>
      <c r="H868" s="190"/>
      <c r="I868" s="190"/>
      <c r="J868" s="190"/>
      <c r="K868" s="190"/>
      <c r="L868" s="190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</row>
    <row r="869">
      <c r="A869" s="190"/>
      <c r="B869" s="189"/>
      <c r="C869" s="190"/>
      <c r="D869" s="190"/>
      <c r="E869" s="190"/>
      <c r="F869" s="190"/>
      <c r="G869" s="190"/>
      <c r="H869" s="190"/>
      <c r="I869" s="190"/>
      <c r="J869" s="190"/>
      <c r="K869" s="190"/>
      <c r="L869" s="190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</row>
    <row r="870">
      <c r="A870" s="190"/>
      <c r="B870" s="189"/>
      <c r="C870" s="190"/>
      <c r="D870" s="190"/>
      <c r="E870" s="190"/>
      <c r="F870" s="190"/>
      <c r="G870" s="190"/>
      <c r="H870" s="190"/>
      <c r="I870" s="190"/>
      <c r="J870" s="190"/>
      <c r="K870" s="190"/>
      <c r="L870" s="190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</row>
    <row r="871">
      <c r="A871" s="190"/>
      <c r="B871" s="189"/>
      <c r="C871" s="190"/>
      <c r="D871" s="190"/>
      <c r="E871" s="190"/>
      <c r="F871" s="190"/>
      <c r="G871" s="190"/>
      <c r="H871" s="190"/>
      <c r="I871" s="190"/>
      <c r="J871" s="190"/>
      <c r="K871" s="190"/>
      <c r="L871" s="190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</row>
    <row r="872">
      <c r="A872" s="190"/>
      <c r="B872" s="189"/>
      <c r="C872" s="190"/>
      <c r="D872" s="190"/>
      <c r="E872" s="190"/>
      <c r="F872" s="190"/>
      <c r="G872" s="190"/>
      <c r="H872" s="190"/>
      <c r="I872" s="190"/>
      <c r="J872" s="190"/>
      <c r="K872" s="190"/>
      <c r="L872" s="190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</row>
    <row r="873">
      <c r="A873" s="190"/>
      <c r="B873" s="189"/>
      <c r="C873" s="190"/>
      <c r="D873" s="190"/>
      <c r="E873" s="190"/>
      <c r="F873" s="190"/>
      <c r="G873" s="190"/>
      <c r="H873" s="190"/>
      <c r="I873" s="190"/>
      <c r="J873" s="190"/>
      <c r="K873" s="190"/>
      <c r="L873" s="190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</row>
    <row r="874">
      <c r="A874" s="190"/>
      <c r="B874" s="189"/>
      <c r="C874" s="190"/>
      <c r="D874" s="190"/>
      <c r="E874" s="190"/>
      <c r="F874" s="190"/>
      <c r="G874" s="190"/>
      <c r="H874" s="190"/>
      <c r="I874" s="190"/>
      <c r="J874" s="190"/>
      <c r="K874" s="190"/>
      <c r="L874" s="190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</row>
    <row r="875">
      <c r="A875" s="190"/>
      <c r="B875" s="189"/>
      <c r="C875" s="190"/>
      <c r="D875" s="190"/>
      <c r="E875" s="190"/>
      <c r="F875" s="190"/>
      <c r="G875" s="190"/>
      <c r="H875" s="190"/>
      <c r="I875" s="190"/>
      <c r="J875" s="190"/>
      <c r="K875" s="190"/>
      <c r="L875" s="190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</row>
    <row r="876">
      <c r="A876" s="190"/>
      <c r="B876" s="189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</row>
    <row r="877">
      <c r="A877" s="190"/>
      <c r="B877" s="189"/>
      <c r="C877" s="190"/>
      <c r="D877" s="190"/>
      <c r="E877" s="190"/>
      <c r="F877" s="190"/>
      <c r="G877" s="190"/>
      <c r="H877" s="190"/>
      <c r="I877" s="190"/>
      <c r="J877" s="190"/>
      <c r="K877" s="190"/>
      <c r="L877" s="190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</row>
    <row r="878">
      <c r="A878" s="190"/>
      <c r="B878" s="189"/>
      <c r="C878" s="190"/>
      <c r="D878" s="190"/>
      <c r="E878" s="190"/>
      <c r="F878" s="190"/>
      <c r="G878" s="190"/>
      <c r="H878" s="190"/>
      <c r="I878" s="190"/>
      <c r="J878" s="190"/>
      <c r="K878" s="190"/>
      <c r="L878" s="190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</row>
    <row r="879">
      <c r="A879" s="190"/>
      <c r="B879" s="189"/>
      <c r="C879" s="190"/>
      <c r="D879" s="190"/>
      <c r="E879" s="190"/>
      <c r="F879" s="190"/>
      <c r="G879" s="190"/>
      <c r="H879" s="190"/>
      <c r="I879" s="190"/>
      <c r="J879" s="190"/>
      <c r="K879" s="190"/>
      <c r="L879" s="190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</row>
    <row r="880">
      <c r="A880" s="190"/>
      <c r="B880" s="189"/>
      <c r="C880" s="190"/>
      <c r="D880" s="190"/>
      <c r="E880" s="190"/>
      <c r="F880" s="190"/>
      <c r="G880" s="190"/>
      <c r="H880" s="190"/>
      <c r="I880" s="190"/>
      <c r="J880" s="190"/>
      <c r="K880" s="190"/>
      <c r="L880" s="190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</row>
    <row r="881">
      <c r="A881" s="190"/>
      <c r="B881" s="189"/>
      <c r="C881" s="190"/>
      <c r="D881" s="190"/>
      <c r="E881" s="190"/>
      <c r="F881" s="190"/>
      <c r="G881" s="190"/>
      <c r="H881" s="190"/>
      <c r="I881" s="190"/>
      <c r="J881" s="190"/>
      <c r="K881" s="190"/>
      <c r="L881" s="190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</row>
    <row r="882">
      <c r="A882" s="190"/>
      <c r="B882" s="189"/>
      <c r="C882" s="190"/>
      <c r="D882" s="190"/>
      <c r="E882" s="190"/>
      <c r="F882" s="190"/>
      <c r="G882" s="190"/>
      <c r="H882" s="190"/>
      <c r="I882" s="190"/>
      <c r="J882" s="190"/>
      <c r="K882" s="190"/>
      <c r="L882" s="190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</row>
    <row r="883">
      <c r="A883" s="190"/>
      <c r="B883" s="189"/>
      <c r="C883" s="190"/>
      <c r="D883" s="190"/>
      <c r="E883" s="190"/>
      <c r="F883" s="190"/>
      <c r="G883" s="190"/>
      <c r="H883" s="190"/>
      <c r="I883" s="190"/>
      <c r="J883" s="190"/>
      <c r="K883" s="190"/>
      <c r="L883" s="190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</row>
    <row r="884">
      <c r="A884" s="190"/>
      <c r="B884" s="189"/>
      <c r="C884" s="190"/>
      <c r="D884" s="190"/>
      <c r="E884" s="190"/>
      <c r="F884" s="190"/>
      <c r="G884" s="190"/>
      <c r="H884" s="190"/>
      <c r="I884" s="190"/>
      <c r="J884" s="190"/>
      <c r="K884" s="190"/>
      <c r="L884" s="190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</row>
    <row r="885">
      <c r="A885" s="190"/>
      <c r="B885" s="189"/>
      <c r="C885" s="190"/>
      <c r="D885" s="190"/>
      <c r="E885" s="190"/>
      <c r="F885" s="190"/>
      <c r="G885" s="190"/>
      <c r="H885" s="190"/>
      <c r="I885" s="190"/>
      <c r="J885" s="190"/>
      <c r="K885" s="190"/>
      <c r="L885" s="190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</row>
    <row r="886">
      <c r="A886" s="190"/>
      <c r="B886" s="189"/>
      <c r="C886" s="190"/>
      <c r="D886" s="190"/>
      <c r="E886" s="190"/>
      <c r="F886" s="190"/>
      <c r="G886" s="190"/>
      <c r="H886" s="190"/>
      <c r="I886" s="190"/>
      <c r="J886" s="190"/>
      <c r="K886" s="190"/>
      <c r="L886" s="190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</row>
    <row r="887">
      <c r="A887" s="190"/>
      <c r="B887" s="189"/>
      <c r="C887" s="190"/>
      <c r="D887" s="190"/>
      <c r="E887" s="190"/>
      <c r="F887" s="190"/>
      <c r="G887" s="190"/>
      <c r="H887" s="190"/>
      <c r="I887" s="190"/>
      <c r="J887" s="190"/>
      <c r="K887" s="190"/>
      <c r="L887" s="190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</row>
    <row r="888">
      <c r="A888" s="190"/>
      <c r="B888" s="189"/>
      <c r="C888" s="190"/>
      <c r="D888" s="190"/>
      <c r="E888" s="190"/>
      <c r="F888" s="190"/>
      <c r="G888" s="190"/>
      <c r="H888" s="190"/>
      <c r="I888" s="190"/>
      <c r="J888" s="190"/>
      <c r="K888" s="190"/>
      <c r="L888" s="190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</row>
    <row r="889">
      <c r="A889" s="190"/>
      <c r="B889" s="189"/>
      <c r="C889" s="190"/>
      <c r="D889" s="190"/>
      <c r="E889" s="190"/>
      <c r="F889" s="190"/>
      <c r="G889" s="190"/>
      <c r="H889" s="190"/>
      <c r="I889" s="190"/>
      <c r="J889" s="190"/>
      <c r="K889" s="190"/>
      <c r="L889" s="190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</row>
    <row r="890">
      <c r="A890" s="190"/>
      <c r="B890" s="189"/>
      <c r="C890" s="190"/>
      <c r="D890" s="190"/>
      <c r="E890" s="190"/>
      <c r="F890" s="190"/>
      <c r="G890" s="190"/>
      <c r="H890" s="190"/>
      <c r="I890" s="190"/>
      <c r="J890" s="190"/>
      <c r="K890" s="190"/>
      <c r="L890" s="190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</row>
    <row r="891">
      <c r="A891" s="190"/>
      <c r="B891" s="189"/>
      <c r="C891" s="190"/>
      <c r="D891" s="190"/>
      <c r="E891" s="190"/>
      <c r="F891" s="190"/>
      <c r="G891" s="190"/>
      <c r="H891" s="190"/>
      <c r="I891" s="190"/>
      <c r="J891" s="190"/>
      <c r="K891" s="190"/>
      <c r="L891" s="190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</row>
    <row r="892">
      <c r="A892" s="190"/>
      <c r="B892" s="189"/>
      <c r="C892" s="190"/>
      <c r="D892" s="190"/>
      <c r="E892" s="190"/>
      <c r="F892" s="190"/>
      <c r="G892" s="190"/>
      <c r="H892" s="190"/>
      <c r="I892" s="190"/>
      <c r="J892" s="190"/>
      <c r="K892" s="190"/>
      <c r="L892" s="190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</row>
    <row r="893">
      <c r="A893" s="190"/>
      <c r="B893" s="189"/>
      <c r="C893" s="190"/>
      <c r="D893" s="190"/>
      <c r="E893" s="190"/>
      <c r="F893" s="190"/>
      <c r="G893" s="190"/>
      <c r="H893" s="190"/>
      <c r="I893" s="190"/>
      <c r="J893" s="190"/>
      <c r="K893" s="190"/>
      <c r="L893" s="190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</row>
    <row r="894">
      <c r="A894" s="190"/>
      <c r="B894" s="189"/>
      <c r="C894" s="190"/>
      <c r="D894" s="190"/>
      <c r="E894" s="190"/>
      <c r="F894" s="190"/>
      <c r="G894" s="190"/>
      <c r="H894" s="190"/>
      <c r="I894" s="190"/>
      <c r="J894" s="190"/>
      <c r="K894" s="190"/>
      <c r="L894" s="190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</row>
    <row r="895">
      <c r="A895" s="190"/>
      <c r="B895" s="189"/>
      <c r="C895" s="190"/>
      <c r="D895" s="190"/>
      <c r="E895" s="190"/>
      <c r="F895" s="190"/>
      <c r="G895" s="190"/>
      <c r="H895" s="190"/>
      <c r="I895" s="190"/>
      <c r="J895" s="190"/>
      <c r="K895" s="190"/>
      <c r="L895" s="190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</row>
    <row r="896">
      <c r="A896" s="190"/>
      <c r="B896" s="189"/>
      <c r="C896" s="190"/>
      <c r="D896" s="190"/>
      <c r="E896" s="190"/>
      <c r="F896" s="190"/>
      <c r="G896" s="190"/>
      <c r="H896" s="190"/>
      <c r="I896" s="190"/>
      <c r="J896" s="190"/>
      <c r="K896" s="190"/>
      <c r="L896" s="190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</row>
    <row r="897">
      <c r="A897" s="190"/>
      <c r="B897" s="189"/>
      <c r="C897" s="190"/>
      <c r="D897" s="190"/>
      <c r="E897" s="190"/>
      <c r="F897" s="190"/>
      <c r="G897" s="190"/>
      <c r="H897" s="190"/>
      <c r="I897" s="190"/>
      <c r="J897" s="190"/>
      <c r="K897" s="190"/>
      <c r="L897" s="190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</row>
    <row r="898">
      <c r="A898" s="190"/>
      <c r="B898" s="189"/>
      <c r="C898" s="190"/>
      <c r="D898" s="190"/>
      <c r="E898" s="190"/>
      <c r="F898" s="190"/>
      <c r="G898" s="190"/>
      <c r="H898" s="190"/>
      <c r="I898" s="190"/>
      <c r="J898" s="190"/>
      <c r="K898" s="190"/>
      <c r="L898" s="190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</row>
    <row r="899">
      <c r="A899" s="190"/>
      <c r="B899" s="189"/>
      <c r="C899" s="190"/>
      <c r="D899" s="190"/>
      <c r="E899" s="190"/>
      <c r="F899" s="190"/>
      <c r="G899" s="190"/>
      <c r="H899" s="190"/>
      <c r="I899" s="190"/>
      <c r="J899" s="190"/>
      <c r="K899" s="190"/>
      <c r="L899" s="190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</row>
    <row r="900">
      <c r="A900" s="190"/>
      <c r="B900" s="189"/>
      <c r="C900" s="190"/>
      <c r="D900" s="190"/>
      <c r="E900" s="190"/>
      <c r="F900" s="190"/>
      <c r="G900" s="190"/>
      <c r="H900" s="190"/>
      <c r="I900" s="190"/>
      <c r="J900" s="190"/>
      <c r="K900" s="190"/>
      <c r="L900" s="190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</row>
    <row r="901">
      <c r="A901" s="190"/>
      <c r="B901" s="189"/>
      <c r="C901" s="190"/>
      <c r="D901" s="190"/>
      <c r="E901" s="190"/>
      <c r="F901" s="190"/>
      <c r="G901" s="190"/>
      <c r="H901" s="190"/>
      <c r="I901" s="190"/>
      <c r="J901" s="190"/>
      <c r="K901" s="190"/>
      <c r="L901" s="190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</row>
    <row r="902">
      <c r="A902" s="190"/>
      <c r="B902" s="189"/>
      <c r="C902" s="190"/>
      <c r="D902" s="190"/>
      <c r="E902" s="190"/>
      <c r="F902" s="190"/>
      <c r="G902" s="190"/>
      <c r="H902" s="190"/>
      <c r="I902" s="190"/>
      <c r="J902" s="190"/>
      <c r="K902" s="190"/>
      <c r="L902" s="190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</row>
    <row r="903">
      <c r="A903" s="190"/>
      <c r="B903" s="189"/>
      <c r="C903" s="190"/>
      <c r="D903" s="190"/>
      <c r="E903" s="190"/>
      <c r="F903" s="190"/>
      <c r="G903" s="190"/>
      <c r="H903" s="190"/>
      <c r="I903" s="190"/>
      <c r="J903" s="190"/>
      <c r="K903" s="190"/>
      <c r="L903" s="190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</row>
    <row r="904">
      <c r="A904" s="190"/>
      <c r="B904" s="189"/>
      <c r="C904" s="190"/>
      <c r="D904" s="190"/>
      <c r="E904" s="190"/>
      <c r="F904" s="190"/>
      <c r="G904" s="190"/>
      <c r="H904" s="190"/>
      <c r="I904" s="190"/>
      <c r="J904" s="190"/>
      <c r="K904" s="190"/>
      <c r="L904" s="190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</row>
    <row r="905">
      <c r="A905" s="190"/>
      <c r="B905" s="189"/>
      <c r="C905" s="190"/>
      <c r="D905" s="190"/>
      <c r="E905" s="190"/>
      <c r="F905" s="190"/>
      <c r="G905" s="190"/>
      <c r="H905" s="190"/>
      <c r="I905" s="190"/>
      <c r="J905" s="190"/>
      <c r="K905" s="190"/>
      <c r="L905" s="190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</row>
    <row r="906">
      <c r="A906" s="190"/>
      <c r="B906" s="189"/>
      <c r="C906" s="190"/>
      <c r="D906" s="190"/>
      <c r="E906" s="190"/>
      <c r="F906" s="190"/>
      <c r="G906" s="190"/>
      <c r="H906" s="190"/>
      <c r="I906" s="190"/>
      <c r="J906" s="190"/>
      <c r="K906" s="190"/>
      <c r="L906" s="190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</row>
    <row r="907">
      <c r="A907" s="190"/>
      <c r="B907" s="189"/>
      <c r="C907" s="190"/>
      <c r="D907" s="190"/>
      <c r="E907" s="190"/>
      <c r="F907" s="190"/>
      <c r="G907" s="190"/>
      <c r="H907" s="190"/>
      <c r="I907" s="190"/>
      <c r="J907" s="190"/>
      <c r="K907" s="190"/>
      <c r="L907" s="190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</row>
    <row r="908">
      <c r="A908" s="190"/>
      <c r="B908" s="189"/>
      <c r="C908" s="190"/>
      <c r="D908" s="190"/>
      <c r="E908" s="190"/>
      <c r="F908" s="190"/>
      <c r="G908" s="190"/>
      <c r="H908" s="190"/>
      <c r="I908" s="190"/>
      <c r="J908" s="190"/>
      <c r="K908" s="190"/>
      <c r="L908" s="190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</row>
    <row r="909">
      <c r="A909" s="190"/>
      <c r="B909" s="189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</row>
    <row r="910">
      <c r="A910" s="190"/>
      <c r="B910" s="189"/>
      <c r="C910" s="190"/>
      <c r="D910" s="190"/>
      <c r="E910" s="190"/>
      <c r="F910" s="190"/>
      <c r="G910" s="190"/>
      <c r="H910" s="190"/>
      <c r="I910" s="190"/>
      <c r="J910" s="190"/>
      <c r="K910" s="190"/>
      <c r="L910" s="190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</row>
    <row r="911">
      <c r="A911" s="190"/>
      <c r="B911" s="189"/>
      <c r="C911" s="190"/>
      <c r="D911" s="190"/>
      <c r="E911" s="190"/>
      <c r="F911" s="190"/>
      <c r="G911" s="190"/>
      <c r="H911" s="190"/>
      <c r="I911" s="190"/>
      <c r="J911" s="190"/>
      <c r="K911" s="190"/>
      <c r="L911" s="190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</row>
    <row r="912">
      <c r="A912" s="190"/>
      <c r="B912" s="189"/>
      <c r="C912" s="190"/>
      <c r="D912" s="190"/>
      <c r="E912" s="190"/>
      <c r="F912" s="190"/>
      <c r="G912" s="190"/>
      <c r="H912" s="190"/>
      <c r="I912" s="190"/>
      <c r="J912" s="190"/>
      <c r="K912" s="190"/>
      <c r="L912" s="190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</row>
    <row r="913">
      <c r="A913" s="190"/>
      <c r="B913" s="189"/>
      <c r="C913" s="190"/>
      <c r="D913" s="190"/>
      <c r="E913" s="190"/>
      <c r="F913" s="190"/>
      <c r="G913" s="190"/>
      <c r="H913" s="190"/>
      <c r="I913" s="190"/>
      <c r="J913" s="190"/>
      <c r="K913" s="190"/>
      <c r="L913" s="190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</row>
    <row r="914">
      <c r="A914" s="190"/>
      <c r="B914" s="189"/>
      <c r="C914" s="190"/>
      <c r="D914" s="190"/>
      <c r="E914" s="190"/>
      <c r="F914" s="190"/>
      <c r="G914" s="190"/>
      <c r="H914" s="190"/>
      <c r="I914" s="190"/>
      <c r="J914" s="190"/>
      <c r="K914" s="190"/>
      <c r="L914" s="190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</row>
    <row r="915">
      <c r="A915" s="190"/>
      <c r="B915" s="189"/>
      <c r="C915" s="190"/>
      <c r="D915" s="190"/>
      <c r="E915" s="190"/>
      <c r="F915" s="190"/>
      <c r="G915" s="190"/>
      <c r="H915" s="190"/>
      <c r="I915" s="190"/>
      <c r="J915" s="190"/>
      <c r="K915" s="190"/>
      <c r="L915" s="190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</row>
    <row r="916">
      <c r="A916" s="190"/>
      <c r="B916" s="189"/>
      <c r="C916" s="190"/>
      <c r="D916" s="190"/>
      <c r="E916" s="190"/>
      <c r="F916" s="190"/>
      <c r="G916" s="190"/>
      <c r="H916" s="190"/>
      <c r="I916" s="190"/>
      <c r="J916" s="190"/>
      <c r="K916" s="190"/>
      <c r="L916" s="190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</row>
    <row r="917">
      <c r="A917" s="190"/>
      <c r="B917" s="189"/>
      <c r="C917" s="190"/>
      <c r="D917" s="190"/>
      <c r="E917" s="190"/>
      <c r="F917" s="190"/>
      <c r="G917" s="190"/>
      <c r="H917" s="190"/>
      <c r="I917" s="190"/>
      <c r="J917" s="190"/>
      <c r="K917" s="190"/>
      <c r="L917" s="190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</row>
    <row r="918">
      <c r="A918" s="190"/>
      <c r="B918" s="189"/>
      <c r="C918" s="190"/>
      <c r="D918" s="190"/>
      <c r="E918" s="190"/>
      <c r="F918" s="190"/>
      <c r="G918" s="190"/>
      <c r="H918" s="190"/>
      <c r="I918" s="190"/>
      <c r="J918" s="190"/>
      <c r="K918" s="190"/>
      <c r="L918" s="190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</row>
    <row r="919">
      <c r="A919" s="190"/>
      <c r="B919" s="189"/>
      <c r="C919" s="190"/>
      <c r="D919" s="190"/>
      <c r="E919" s="190"/>
      <c r="F919" s="190"/>
      <c r="G919" s="190"/>
      <c r="H919" s="190"/>
      <c r="I919" s="190"/>
      <c r="J919" s="190"/>
      <c r="K919" s="190"/>
      <c r="L919" s="190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</row>
    <row r="920">
      <c r="A920" s="190"/>
      <c r="B920" s="189"/>
      <c r="C920" s="190"/>
      <c r="D920" s="190"/>
      <c r="E920" s="190"/>
      <c r="F920" s="190"/>
      <c r="G920" s="190"/>
      <c r="H920" s="190"/>
      <c r="I920" s="190"/>
      <c r="J920" s="190"/>
      <c r="K920" s="190"/>
      <c r="L920" s="190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</row>
    <row r="921">
      <c r="A921" s="190"/>
      <c r="B921" s="189"/>
      <c r="C921" s="190"/>
      <c r="D921" s="190"/>
      <c r="E921" s="190"/>
      <c r="F921" s="190"/>
      <c r="G921" s="190"/>
      <c r="H921" s="190"/>
      <c r="I921" s="190"/>
      <c r="J921" s="190"/>
      <c r="K921" s="190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</row>
    <row r="922">
      <c r="A922" s="190"/>
      <c r="B922" s="189"/>
      <c r="C922" s="190"/>
      <c r="D922" s="190"/>
      <c r="E922" s="190"/>
      <c r="F922" s="190"/>
      <c r="G922" s="190"/>
      <c r="H922" s="190"/>
      <c r="I922" s="190"/>
      <c r="J922" s="190"/>
      <c r="K922" s="190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</row>
    <row r="923">
      <c r="A923" s="190"/>
      <c r="B923" s="189"/>
      <c r="C923" s="190"/>
      <c r="D923" s="190"/>
      <c r="E923" s="190"/>
      <c r="F923" s="190"/>
      <c r="G923" s="190"/>
      <c r="H923" s="190"/>
      <c r="I923" s="190"/>
      <c r="J923" s="190"/>
      <c r="K923" s="190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</row>
    <row r="924">
      <c r="A924" s="190"/>
      <c r="B924" s="189"/>
      <c r="C924" s="190"/>
      <c r="D924" s="190"/>
      <c r="E924" s="190"/>
      <c r="F924" s="190"/>
      <c r="G924" s="190"/>
      <c r="H924" s="190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</row>
    <row r="925">
      <c r="A925" s="190"/>
      <c r="B925" s="189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</row>
    <row r="926">
      <c r="A926" s="190"/>
      <c r="B926" s="189"/>
      <c r="C926" s="190"/>
      <c r="D926" s="190"/>
      <c r="E926" s="190"/>
      <c r="F926" s="190"/>
      <c r="G926" s="190"/>
      <c r="H926" s="190"/>
      <c r="I926" s="190"/>
      <c r="J926" s="190"/>
      <c r="K926" s="190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</row>
    <row r="927">
      <c r="A927" s="190"/>
      <c r="B927" s="189"/>
      <c r="C927" s="190"/>
      <c r="D927" s="190"/>
      <c r="E927" s="190"/>
      <c r="F927" s="190"/>
      <c r="G927" s="190"/>
      <c r="H927" s="190"/>
      <c r="I927" s="190"/>
      <c r="J927" s="190"/>
      <c r="K927" s="190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</row>
    <row r="928">
      <c r="A928" s="190"/>
      <c r="B928" s="189"/>
      <c r="C928" s="190"/>
      <c r="D928" s="190"/>
      <c r="E928" s="190"/>
      <c r="F928" s="190"/>
      <c r="G928" s="190"/>
      <c r="H928" s="190"/>
      <c r="I928" s="190"/>
      <c r="J928" s="190"/>
      <c r="K928" s="190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</row>
    <row r="929">
      <c r="A929" s="190"/>
      <c r="B929" s="189"/>
      <c r="C929" s="190"/>
      <c r="D929" s="190"/>
      <c r="E929" s="190"/>
      <c r="F929" s="190"/>
      <c r="G929" s="190"/>
      <c r="H929" s="190"/>
      <c r="I929" s="190"/>
      <c r="J929" s="190"/>
      <c r="K929" s="190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</row>
    <row r="930">
      <c r="A930" s="190"/>
      <c r="B930" s="189"/>
      <c r="C930" s="190"/>
      <c r="D930" s="190"/>
      <c r="E930" s="190"/>
      <c r="F930" s="190"/>
      <c r="G930" s="190"/>
      <c r="H930" s="190"/>
      <c r="I930" s="190"/>
      <c r="J930" s="190"/>
      <c r="K930" s="190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</row>
    <row r="931">
      <c r="A931" s="190"/>
      <c r="B931" s="189"/>
      <c r="C931" s="190"/>
      <c r="D931" s="190"/>
      <c r="E931" s="190"/>
      <c r="F931" s="190"/>
      <c r="G931" s="190"/>
      <c r="H931" s="190"/>
      <c r="I931" s="190"/>
      <c r="J931" s="190"/>
      <c r="K931" s="190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</row>
    <row r="932">
      <c r="A932" s="190"/>
      <c r="B932" s="189"/>
      <c r="C932" s="190"/>
      <c r="D932" s="190"/>
      <c r="E932" s="190"/>
      <c r="F932" s="190"/>
      <c r="G932" s="190"/>
      <c r="H932" s="190"/>
      <c r="I932" s="190"/>
      <c r="J932" s="190"/>
      <c r="K932" s="190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</row>
    <row r="933">
      <c r="A933" s="190"/>
      <c r="B933" s="189"/>
      <c r="C933" s="190"/>
      <c r="D933" s="190"/>
      <c r="E933" s="190"/>
      <c r="F933" s="190"/>
      <c r="G933" s="190"/>
      <c r="H933" s="190"/>
      <c r="I933" s="190"/>
      <c r="J933" s="190"/>
      <c r="K933" s="190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</row>
    <row r="934">
      <c r="A934" s="190"/>
      <c r="B934" s="189"/>
      <c r="C934" s="190"/>
      <c r="D934" s="190"/>
      <c r="E934" s="190"/>
      <c r="F934" s="190"/>
      <c r="G934" s="190"/>
      <c r="H934" s="190"/>
      <c r="I934" s="190"/>
      <c r="J934" s="190"/>
      <c r="K934" s="190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</row>
    <row r="935">
      <c r="A935" s="190"/>
      <c r="B935" s="189"/>
      <c r="C935" s="190"/>
      <c r="D935" s="190"/>
      <c r="E935" s="190"/>
      <c r="F935" s="190"/>
      <c r="G935" s="190"/>
      <c r="H935" s="190"/>
      <c r="I935" s="190"/>
      <c r="J935" s="190"/>
      <c r="K935" s="190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</row>
    <row r="936">
      <c r="A936" s="190"/>
      <c r="B936" s="189"/>
      <c r="C936" s="190"/>
      <c r="D936" s="190"/>
      <c r="E936" s="190"/>
      <c r="F936" s="190"/>
      <c r="G936" s="190"/>
      <c r="H936" s="190"/>
      <c r="I936" s="190"/>
      <c r="J936" s="190"/>
      <c r="K936" s="190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</row>
    <row r="937">
      <c r="A937" s="190"/>
      <c r="B937" s="189"/>
      <c r="C937" s="190"/>
      <c r="D937" s="190"/>
      <c r="E937" s="190"/>
      <c r="F937" s="190"/>
      <c r="G937" s="190"/>
      <c r="H937" s="190"/>
      <c r="I937" s="190"/>
      <c r="J937" s="190"/>
      <c r="K937" s="190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</row>
    <row r="938">
      <c r="A938" s="190"/>
      <c r="B938" s="189"/>
      <c r="C938" s="190"/>
      <c r="D938" s="190"/>
      <c r="E938" s="190"/>
      <c r="F938" s="190"/>
      <c r="G938" s="190"/>
      <c r="H938" s="190"/>
      <c r="I938" s="190"/>
      <c r="J938" s="190"/>
      <c r="K938" s="190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</row>
    <row r="939">
      <c r="A939" s="190"/>
      <c r="B939" s="189"/>
      <c r="C939" s="190"/>
      <c r="D939" s="190"/>
      <c r="E939" s="190"/>
      <c r="F939" s="190"/>
      <c r="G939" s="190"/>
      <c r="H939" s="190"/>
      <c r="I939" s="190"/>
      <c r="J939" s="190"/>
      <c r="K939" s="190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</row>
    <row r="940">
      <c r="A940" s="190"/>
      <c r="B940" s="189"/>
      <c r="C940" s="190"/>
      <c r="D940" s="190"/>
      <c r="E940" s="190"/>
      <c r="F940" s="190"/>
      <c r="G940" s="190"/>
      <c r="H940" s="190"/>
      <c r="I940" s="190"/>
      <c r="J940" s="190"/>
      <c r="K940" s="190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</row>
    <row r="941">
      <c r="A941" s="190"/>
      <c r="B941" s="189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</row>
    <row r="942">
      <c r="A942" s="190"/>
      <c r="B942" s="189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</row>
    <row r="943">
      <c r="A943" s="190"/>
      <c r="B943" s="189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</row>
    <row r="944">
      <c r="A944" s="190"/>
      <c r="B944" s="189"/>
      <c r="C944" s="190"/>
      <c r="D944" s="190"/>
      <c r="E944" s="190"/>
      <c r="F944" s="190"/>
      <c r="G944" s="190"/>
      <c r="H944" s="190"/>
      <c r="I944" s="190"/>
      <c r="J944" s="190"/>
      <c r="K944" s="190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</row>
    <row r="945">
      <c r="A945" s="190"/>
      <c r="B945" s="189"/>
      <c r="C945" s="190"/>
      <c r="D945" s="190"/>
      <c r="E945" s="190"/>
      <c r="F945" s="190"/>
      <c r="G945" s="190"/>
      <c r="H945" s="190"/>
      <c r="I945" s="190"/>
      <c r="J945" s="190"/>
      <c r="K945" s="190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</row>
    <row r="946">
      <c r="A946" s="190"/>
      <c r="B946" s="189"/>
      <c r="C946" s="190"/>
      <c r="D946" s="190"/>
      <c r="E946" s="190"/>
      <c r="F946" s="190"/>
      <c r="G946" s="190"/>
      <c r="H946" s="190"/>
      <c r="I946" s="190"/>
      <c r="J946" s="190"/>
      <c r="K946" s="190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</row>
    <row r="947">
      <c r="A947" s="190"/>
      <c r="B947" s="189"/>
      <c r="C947" s="190"/>
      <c r="D947" s="190"/>
      <c r="E947" s="190"/>
      <c r="F947" s="190"/>
      <c r="G947" s="190"/>
      <c r="H947" s="190"/>
      <c r="I947" s="190"/>
      <c r="J947" s="190"/>
      <c r="K947" s="190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</row>
    <row r="948">
      <c r="A948" s="190"/>
      <c r="B948" s="189"/>
      <c r="C948" s="190"/>
      <c r="D948" s="190"/>
      <c r="E948" s="190"/>
      <c r="F948" s="190"/>
      <c r="G948" s="190"/>
      <c r="H948" s="190"/>
      <c r="I948" s="190"/>
      <c r="J948" s="190"/>
      <c r="K948" s="190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</row>
    <row r="949">
      <c r="A949" s="190"/>
      <c r="B949" s="189"/>
      <c r="C949" s="190"/>
      <c r="D949" s="190"/>
      <c r="E949" s="190"/>
      <c r="F949" s="190"/>
      <c r="G949" s="190"/>
      <c r="H949" s="190"/>
      <c r="I949" s="190"/>
      <c r="J949" s="190"/>
      <c r="K949" s="190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</row>
    <row r="950">
      <c r="A950" s="190"/>
      <c r="B950" s="189"/>
      <c r="C950" s="190"/>
      <c r="D950" s="190"/>
      <c r="E950" s="190"/>
      <c r="F950" s="190"/>
      <c r="G950" s="190"/>
      <c r="H950" s="190"/>
      <c r="I950" s="190"/>
      <c r="J950" s="190"/>
      <c r="K950" s="190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</row>
    <row r="951">
      <c r="A951" s="190"/>
      <c r="B951" s="189"/>
      <c r="C951" s="190"/>
      <c r="D951" s="190"/>
      <c r="E951" s="190"/>
      <c r="F951" s="190"/>
      <c r="G951" s="190"/>
      <c r="H951" s="190"/>
      <c r="I951" s="190"/>
      <c r="J951" s="190"/>
      <c r="K951" s="190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</row>
    <row r="952">
      <c r="A952" s="190"/>
      <c r="B952" s="189"/>
      <c r="C952" s="190"/>
      <c r="D952" s="190"/>
      <c r="E952" s="190"/>
      <c r="F952" s="190"/>
      <c r="G952" s="190"/>
      <c r="H952" s="190"/>
      <c r="I952" s="190"/>
      <c r="J952" s="190"/>
      <c r="K952" s="190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</row>
    <row r="953">
      <c r="A953" s="190"/>
      <c r="B953" s="189"/>
      <c r="C953" s="190"/>
      <c r="D953" s="190"/>
      <c r="E953" s="190"/>
      <c r="F953" s="190"/>
      <c r="G953" s="190"/>
      <c r="H953" s="190"/>
      <c r="I953" s="190"/>
      <c r="J953" s="190"/>
      <c r="K953" s="190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</row>
    <row r="954">
      <c r="A954" s="190"/>
      <c r="B954" s="189"/>
      <c r="C954" s="190"/>
      <c r="D954" s="190"/>
      <c r="E954" s="190"/>
      <c r="F954" s="190"/>
      <c r="G954" s="190"/>
      <c r="H954" s="190"/>
      <c r="I954" s="190"/>
      <c r="J954" s="190"/>
      <c r="K954" s="190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</row>
    <row r="955">
      <c r="A955" s="190"/>
      <c r="B955" s="189"/>
      <c r="C955" s="190"/>
      <c r="D955" s="190"/>
      <c r="E955" s="190"/>
      <c r="F955" s="190"/>
      <c r="G955" s="190"/>
      <c r="H955" s="190"/>
      <c r="I955" s="190"/>
      <c r="J955" s="190"/>
      <c r="K955" s="190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</row>
    <row r="956">
      <c r="A956" s="190"/>
      <c r="B956" s="189"/>
      <c r="C956" s="190"/>
      <c r="D956" s="190"/>
      <c r="E956" s="190"/>
      <c r="F956" s="190"/>
      <c r="G956" s="190"/>
      <c r="H956" s="190"/>
      <c r="I956" s="190"/>
      <c r="J956" s="190"/>
      <c r="K956" s="190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</row>
    <row r="957">
      <c r="A957" s="190"/>
      <c r="B957" s="189"/>
      <c r="C957" s="190"/>
      <c r="D957" s="190"/>
      <c r="E957" s="190"/>
      <c r="F957" s="190"/>
      <c r="G957" s="190"/>
      <c r="H957" s="190"/>
      <c r="I957" s="190"/>
      <c r="J957" s="190"/>
      <c r="K957" s="190"/>
      <c r="L957" s="190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</row>
    <row r="958">
      <c r="A958" s="190"/>
      <c r="B958" s="189"/>
      <c r="C958" s="190"/>
      <c r="D958" s="190"/>
      <c r="E958" s="190"/>
      <c r="F958" s="190"/>
      <c r="G958" s="190"/>
      <c r="H958" s="190"/>
      <c r="I958" s="190"/>
      <c r="J958" s="190"/>
      <c r="K958" s="190"/>
      <c r="L958" s="190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</row>
    <row r="959">
      <c r="A959" s="190"/>
      <c r="B959" s="189"/>
      <c r="C959" s="190"/>
      <c r="D959" s="190"/>
      <c r="E959" s="190"/>
      <c r="F959" s="190"/>
      <c r="G959" s="190"/>
      <c r="H959" s="190"/>
      <c r="I959" s="190"/>
      <c r="J959" s="190"/>
      <c r="K959" s="190"/>
      <c r="L959" s="190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</row>
    <row r="960">
      <c r="A960" s="190"/>
      <c r="B960" s="189"/>
      <c r="C960" s="190"/>
      <c r="D960" s="190"/>
      <c r="E960" s="190"/>
      <c r="F960" s="190"/>
      <c r="G960" s="190"/>
      <c r="H960" s="190"/>
      <c r="I960" s="190"/>
      <c r="J960" s="190"/>
      <c r="K960" s="190"/>
      <c r="L960" s="190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</row>
    <row r="961">
      <c r="A961" s="190"/>
      <c r="B961" s="189"/>
      <c r="C961" s="190"/>
      <c r="D961" s="190"/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</row>
    <row r="962">
      <c r="A962" s="190"/>
      <c r="B962" s="189"/>
      <c r="C962" s="190"/>
      <c r="D962" s="190"/>
      <c r="E962" s="190"/>
      <c r="F962" s="190"/>
      <c r="G962" s="190"/>
      <c r="H962" s="190"/>
      <c r="I962" s="190"/>
      <c r="J962" s="190"/>
      <c r="K962" s="190"/>
      <c r="L962" s="190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</row>
    <row r="963">
      <c r="A963" s="190"/>
      <c r="B963" s="189"/>
      <c r="C963" s="190"/>
      <c r="D963" s="190"/>
      <c r="E963" s="190"/>
      <c r="F963" s="190"/>
      <c r="G963" s="190"/>
      <c r="H963" s="190"/>
      <c r="I963" s="190"/>
      <c r="J963" s="190"/>
      <c r="K963" s="190"/>
      <c r="L963" s="190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</row>
    <row r="964">
      <c r="A964" s="190"/>
      <c r="B964" s="189"/>
      <c r="C964" s="190"/>
      <c r="D964" s="190"/>
      <c r="E964" s="190"/>
      <c r="F964" s="190"/>
      <c r="G964" s="190"/>
      <c r="H964" s="190"/>
      <c r="I964" s="190"/>
      <c r="J964" s="190"/>
      <c r="K964" s="190"/>
      <c r="L964" s="190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</row>
    <row r="965">
      <c r="A965" s="190"/>
      <c r="B965" s="189"/>
      <c r="C965" s="190"/>
      <c r="D965" s="190"/>
      <c r="E965" s="190"/>
      <c r="F965" s="190"/>
      <c r="G965" s="190"/>
      <c r="H965" s="190"/>
      <c r="I965" s="190"/>
      <c r="J965" s="190"/>
      <c r="K965" s="190"/>
      <c r="L965" s="190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</row>
    <row r="966">
      <c r="A966" s="190"/>
      <c r="B966" s="189"/>
      <c r="C966" s="190"/>
      <c r="D966" s="190"/>
      <c r="E966" s="190"/>
      <c r="F966" s="190"/>
      <c r="G966" s="190"/>
      <c r="H966" s="190"/>
      <c r="I966" s="190"/>
      <c r="J966" s="190"/>
      <c r="K966" s="190"/>
      <c r="L966" s="190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</row>
    <row r="967">
      <c r="A967" s="190"/>
      <c r="B967" s="189"/>
      <c r="C967" s="190"/>
      <c r="D967" s="190"/>
      <c r="E967" s="190"/>
      <c r="F967" s="190"/>
      <c r="G967" s="190"/>
      <c r="H967" s="190"/>
      <c r="I967" s="190"/>
      <c r="J967" s="190"/>
      <c r="K967" s="190"/>
      <c r="L967" s="190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</row>
    <row r="968">
      <c r="A968" s="190"/>
      <c r="B968" s="189"/>
      <c r="C968" s="190"/>
      <c r="D968" s="190"/>
      <c r="E968" s="190"/>
      <c r="F968" s="190"/>
      <c r="G968" s="190"/>
      <c r="H968" s="190"/>
      <c r="I968" s="190"/>
      <c r="J968" s="190"/>
      <c r="K968" s="190"/>
      <c r="L968" s="190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</row>
    <row r="969">
      <c r="A969" s="190"/>
      <c r="B969" s="189"/>
      <c r="C969" s="190"/>
      <c r="D969" s="190"/>
      <c r="E969" s="190"/>
      <c r="F969" s="190"/>
      <c r="G969" s="190"/>
      <c r="H969" s="190"/>
      <c r="I969" s="190"/>
      <c r="J969" s="190"/>
      <c r="K969" s="190"/>
      <c r="L969" s="190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</row>
    <row r="970">
      <c r="A970" s="190"/>
      <c r="B970" s="189"/>
      <c r="C970" s="190"/>
      <c r="D970" s="190"/>
      <c r="E970" s="190"/>
      <c r="F970" s="190"/>
      <c r="G970" s="190"/>
      <c r="H970" s="190"/>
      <c r="I970" s="190"/>
      <c r="J970" s="190"/>
      <c r="K970" s="190"/>
      <c r="L970" s="190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</row>
    <row r="971">
      <c r="A971" s="190"/>
      <c r="B971" s="189"/>
      <c r="C971" s="190"/>
      <c r="D971" s="190"/>
      <c r="E971" s="190"/>
      <c r="F971" s="190"/>
      <c r="G971" s="190"/>
      <c r="H971" s="190"/>
      <c r="I971" s="190"/>
      <c r="J971" s="190"/>
      <c r="K971" s="190"/>
      <c r="L971" s="190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</row>
    <row r="972">
      <c r="A972" s="190"/>
      <c r="B972" s="189"/>
      <c r="C972" s="190"/>
      <c r="D972" s="190"/>
      <c r="E972" s="190"/>
      <c r="F972" s="190"/>
      <c r="G972" s="190"/>
      <c r="H972" s="190"/>
      <c r="I972" s="190"/>
      <c r="J972" s="190"/>
      <c r="K972" s="190"/>
      <c r="L972" s="190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</row>
    <row r="973">
      <c r="A973" s="190"/>
      <c r="B973" s="189"/>
      <c r="C973" s="190"/>
      <c r="D973" s="190"/>
      <c r="E973" s="190"/>
      <c r="F973" s="190"/>
      <c r="G973" s="190"/>
      <c r="H973" s="190"/>
      <c r="I973" s="190"/>
      <c r="J973" s="190"/>
      <c r="K973" s="190"/>
      <c r="L973" s="190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</row>
    <row r="974">
      <c r="A974" s="190"/>
      <c r="B974" s="189"/>
      <c r="C974" s="190"/>
      <c r="D974" s="190"/>
      <c r="E974" s="190"/>
      <c r="F974" s="190"/>
      <c r="G974" s="190"/>
      <c r="H974" s="190"/>
      <c r="I974" s="190"/>
      <c r="J974" s="190"/>
      <c r="K974" s="190"/>
      <c r="L974" s="190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</row>
    <row r="975">
      <c r="A975" s="190"/>
      <c r="B975" s="189"/>
      <c r="C975" s="190"/>
      <c r="D975" s="190"/>
      <c r="E975" s="190"/>
      <c r="F975" s="190"/>
      <c r="G975" s="190"/>
      <c r="H975" s="190"/>
      <c r="I975" s="190"/>
      <c r="J975" s="190"/>
      <c r="K975" s="190"/>
      <c r="L975" s="190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</row>
    <row r="976">
      <c r="A976" s="190"/>
      <c r="B976" s="189"/>
      <c r="C976" s="190"/>
      <c r="D976" s="190"/>
      <c r="E976" s="190"/>
      <c r="F976" s="190"/>
      <c r="G976" s="190"/>
      <c r="H976" s="190"/>
      <c r="I976" s="190"/>
      <c r="J976" s="190"/>
      <c r="K976" s="190"/>
      <c r="L976" s="190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</row>
    <row r="977">
      <c r="A977" s="190"/>
      <c r="B977" s="189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</row>
    <row r="978">
      <c r="A978" s="190"/>
      <c r="B978" s="189"/>
      <c r="C978" s="190"/>
      <c r="D978" s="190"/>
      <c r="E978" s="190"/>
      <c r="F978" s="190"/>
      <c r="G978" s="190"/>
      <c r="H978" s="190"/>
      <c r="I978" s="190"/>
      <c r="J978" s="190"/>
      <c r="K978" s="190"/>
      <c r="L978" s="190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</row>
    <row r="979">
      <c r="A979" s="190"/>
      <c r="B979" s="189"/>
      <c r="C979" s="190"/>
      <c r="D979" s="190"/>
      <c r="E979" s="190"/>
      <c r="F979" s="190"/>
      <c r="G979" s="190"/>
      <c r="H979" s="190"/>
      <c r="I979" s="190"/>
      <c r="J979" s="190"/>
      <c r="K979" s="190"/>
      <c r="L979" s="190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</row>
    <row r="980">
      <c r="A980" s="190"/>
      <c r="B980" s="189"/>
      <c r="C980" s="190"/>
      <c r="D980" s="190"/>
      <c r="E980" s="190"/>
      <c r="F980" s="190"/>
      <c r="G980" s="190"/>
      <c r="H980" s="190"/>
      <c r="I980" s="190"/>
      <c r="J980" s="190"/>
      <c r="K980" s="190"/>
      <c r="L980" s="190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</row>
    <row r="981">
      <c r="A981" s="190"/>
      <c r="B981" s="189"/>
      <c r="C981" s="190"/>
      <c r="D981" s="190"/>
      <c r="E981" s="190"/>
      <c r="F981" s="190"/>
      <c r="G981" s="190"/>
      <c r="H981" s="190"/>
      <c r="I981" s="190"/>
      <c r="J981" s="190"/>
      <c r="K981" s="190"/>
      <c r="L981" s="190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</row>
    <row r="982">
      <c r="A982" s="190"/>
      <c r="B982" s="189"/>
      <c r="C982" s="190"/>
      <c r="D982" s="190"/>
      <c r="E982" s="190"/>
      <c r="F982" s="190"/>
      <c r="G982" s="190"/>
      <c r="H982" s="190"/>
      <c r="I982" s="190"/>
      <c r="J982" s="190"/>
      <c r="K982" s="190"/>
      <c r="L982" s="190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</row>
    <row r="983">
      <c r="A983" s="190"/>
      <c r="B983" s="189"/>
      <c r="C983" s="190"/>
      <c r="D983" s="190"/>
      <c r="E983" s="190"/>
      <c r="F983" s="190"/>
      <c r="G983" s="190"/>
      <c r="H983" s="190"/>
      <c r="I983" s="190"/>
      <c r="J983" s="190"/>
      <c r="K983" s="190"/>
      <c r="L983" s="190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</row>
    <row r="984">
      <c r="A984" s="190"/>
      <c r="B984" s="189"/>
      <c r="C984" s="190"/>
      <c r="D984" s="190"/>
      <c r="E984" s="190"/>
      <c r="F984" s="190"/>
      <c r="G984" s="190"/>
      <c r="H984" s="190"/>
      <c r="I984" s="190"/>
      <c r="J984" s="190"/>
      <c r="K984" s="190"/>
      <c r="L984" s="190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</row>
    <row r="985">
      <c r="A985" s="190"/>
      <c r="B985" s="189"/>
      <c r="C985" s="190"/>
      <c r="D985" s="190"/>
      <c r="E985" s="190"/>
      <c r="F985" s="190"/>
      <c r="G985" s="190"/>
      <c r="H985" s="190"/>
      <c r="I985" s="190"/>
      <c r="J985" s="190"/>
      <c r="K985" s="190"/>
      <c r="L985" s="190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</row>
    <row r="986">
      <c r="A986" s="190"/>
      <c r="B986" s="189"/>
      <c r="C986" s="190"/>
      <c r="D986" s="190"/>
      <c r="E986" s="190"/>
      <c r="F986" s="190"/>
      <c r="G986" s="190"/>
      <c r="H986" s="190"/>
      <c r="I986" s="190"/>
      <c r="J986" s="190"/>
      <c r="K986" s="190"/>
      <c r="L986" s="190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</row>
    <row r="987">
      <c r="A987" s="190"/>
      <c r="B987" s="189"/>
      <c r="C987" s="190"/>
      <c r="D987" s="190"/>
      <c r="E987" s="190"/>
      <c r="F987" s="190"/>
      <c r="G987" s="190"/>
      <c r="H987" s="190"/>
      <c r="I987" s="190"/>
      <c r="J987" s="190"/>
      <c r="K987" s="190"/>
      <c r="L987" s="190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</row>
    <row r="988">
      <c r="A988" s="190"/>
      <c r="B988" s="189"/>
      <c r="C988" s="190"/>
      <c r="D988" s="190"/>
      <c r="E988" s="190"/>
      <c r="F988" s="190"/>
      <c r="G988" s="190"/>
      <c r="H988" s="190"/>
      <c r="I988" s="190"/>
      <c r="J988" s="190"/>
      <c r="K988" s="190"/>
      <c r="L988" s="190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</row>
    <row r="989">
      <c r="A989" s="190"/>
      <c r="B989" s="189"/>
      <c r="C989" s="190"/>
      <c r="D989" s="190"/>
      <c r="E989" s="190"/>
      <c r="F989" s="190"/>
      <c r="G989" s="190"/>
      <c r="H989" s="190"/>
      <c r="I989" s="190"/>
      <c r="J989" s="190"/>
      <c r="K989" s="190"/>
      <c r="L989" s="190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</row>
    <row r="990">
      <c r="A990" s="190"/>
      <c r="B990" s="189"/>
      <c r="C990" s="190"/>
      <c r="D990" s="190"/>
      <c r="E990" s="190"/>
      <c r="F990" s="190"/>
      <c r="G990" s="190"/>
      <c r="H990" s="190"/>
      <c r="I990" s="190"/>
      <c r="J990" s="190"/>
      <c r="K990" s="190"/>
      <c r="L990" s="190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</row>
    <row r="991">
      <c r="A991" s="190"/>
      <c r="B991" s="189"/>
      <c r="C991" s="190"/>
      <c r="D991" s="190"/>
      <c r="E991" s="190"/>
      <c r="F991" s="190"/>
      <c r="G991" s="190"/>
      <c r="H991" s="190"/>
      <c r="I991" s="190"/>
      <c r="J991" s="190"/>
      <c r="K991" s="190"/>
      <c r="L991" s="190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</row>
    <row r="992">
      <c r="A992" s="190"/>
      <c r="B992" s="189"/>
      <c r="C992" s="190"/>
      <c r="D992" s="190"/>
      <c r="E992" s="190"/>
      <c r="F992" s="190"/>
      <c r="G992" s="190"/>
      <c r="H992" s="190"/>
      <c r="I992" s="190"/>
      <c r="J992" s="190"/>
      <c r="K992" s="190"/>
      <c r="L992" s="190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</row>
    <row r="993">
      <c r="A993" s="190"/>
      <c r="B993" s="189"/>
      <c r="C993" s="190"/>
      <c r="D993" s="190"/>
      <c r="E993" s="190"/>
      <c r="F993" s="190"/>
      <c r="G993" s="190"/>
      <c r="H993" s="190"/>
      <c r="I993" s="190"/>
      <c r="J993" s="190"/>
      <c r="K993" s="190"/>
      <c r="L993" s="190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</row>
    <row r="994">
      <c r="A994" s="190"/>
      <c r="B994" s="189"/>
      <c r="C994" s="190"/>
      <c r="D994" s="190"/>
      <c r="E994" s="190"/>
      <c r="F994" s="190"/>
      <c r="G994" s="190"/>
      <c r="H994" s="190"/>
      <c r="I994" s="190"/>
      <c r="J994" s="190"/>
      <c r="K994" s="190"/>
      <c r="L994" s="190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</row>
    <row r="995">
      <c r="A995" s="190"/>
      <c r="B995" s="189"/>
      <c r="C995" s="190"/>
      <c r="D995" s="190"/>
      <c r="E995" s="190"/>
      <c r="F995" s="190"/>
      <c r="G995" s="190"/>
      <c r="H995" s="190"/>
      <c r="I995" s="190"/>
      <c r="J995" s="190"/>
      <c r="K995" s="190"/>
      <c r="L995" s="190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</row>
    <row r="996">
      <c r="A996" s="190"/>
      <c r="B996" s="189"/>
      <c r="C996" s="190"/>
      <c r="D996" s="190"/>
      <c r="E996" s="190"/>
      <c r="F996" s="190"/>
      <c r="G996" s="190"/>
      <c r="H996" s="190"/>
      <c r="I996" s="190"/>
      <c r="J996" s="190"/>
      <c r="K996" s="190"/>
      <c r="L996" s="190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</row>
    <row r="997">
      <c r="A997" s="190"/>
      <c r="B997" s="189"/>
      <c r="C997" s="190"/>
      <c r="D997" s="190"/>
      <c r="E997" s="190"/>
      <c r="F997" s="190"/>
      <c r="G997" s="190"/>
      <c r="H997" s="190"/>
      <c r="I997" s="190"/>
      <c r="J997" s="190"/>
      <c r="K997" s="190"/>
      <c r="L997" s="190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</row>
    <row r="998">
      <c r="A998" s="190"/>
      <c r="B998" s="189"/>
      <c r="C998" s="190"/>
      <c r="D998" s="190"/>
      <c r="E998" s="190"/>
      <c r="F998" s="190"/>
      <c r="G998" s="190"/>
      <c r="H998" s="190"/>
      <c r="I998" s="190"/>
      <c r="J998" s="190"/>
      <c r="K998" s="190"/>
      <c r="L998" s="190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</row>
    <row r="999">
      <c r="A999" s="190"/>
      <c r="B999" s="189"/>
      <c r="C999" s="190"/>
      <c r="D999" s="190"/>
      <c r="E999" s="190"/>
      <c r="F999" s="190"/>
      <c r="G999" s="190"/>
      <c r="H999" s="190"/>
      <c r="I999" s="190"/>
      <c r="J999" s="190"/>
      <c r="K999" s="190"/>
      <c r="L999" s="190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</row>
    <row r="1000">
      <c r="A1000" s="190"/>
      <c r="B1000" s="189"/>
      <c r="C1000" s="190"/>
      <c r="D1000" s="190"/>
      <c r="E1000" s="190"/>
      <c r="F1000" s="190"/>
      <c r="G1000" s="190"/>
      <c r="H1000" s="190"/>
      <c r="I1000" s="190"/>
      <c r="J1000" s="190"/>
      <c r="K1000" s="190"/>
      <c r="L1000" s="190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9.0"/>
    <col customWidth="1" min="2" max="2" width="1.75"/>
    <col customWidth="1" min="3" max="3" width="75.5"/>
    <col customWidth="1" min="4" max="4" width="1.75"/>
    <col customWidth="1" min="5" max="5" width="81.13"/>
  </cols>
  <sheetData>
    <row r="1">
      <c r="A1" s="194" t="s">
        <v>342</v>
      </c>
      <c r="B1" s="195"/>
      <c r="C1" s="194" t="s">
        <v>343</v>
      </c>
      <c r="D1" s="195"/>
      <c r="E1" s="194" t="s">
        <v>344</v>
      </c>
    </row>
    <row r="2">
      <c r="B2" s="195"/>
      <c r="D2" s="195"/>
    </row>
    <row r="3">
      <c r="B3" s="195"/>
      <c r="D3" s="195"/>
    </row>
    <row r="4">
      <c r="B4" s="195"/>
      <c r="D4" s="195"/>
    </row>
    <row r="5">
      <c r="B5" s="195"/>
      <c r="D5" s="195"/>
    </row>
    <row r="6">
      <c r="B6" s="195"/>
      <c r="D6" s="195"/>
    </row>
    <row r="7">
      <c r="B7" s="195"/>
      <c r="D7" s="195"/>
    </row>
    <row r="8">
      <c r="B8" s="195"/>
      <c r="D8" s="195"/>
    </row>
    <row r="9">
      <c r="B9" s="195"/>
      <c r="D9" s="195"/>
    </row>
    <row r="10">
      <c r="B10" s="195"/>
      <c r="D10" s="195"/>
    </row>
    <row r="11">
      <c r="B11" s="195"/>
      <c r="D11" s="195"/>
    </row>
    <row r="12">
      <c r="B12" s="195"/>
      <c r="D12" s="195"/>
    </row>
    <row r="13">
      <c r="B13" s="195"/>
      <c r="D13" s="195"/>
    </row>
    <row r="14">
      <c r="B14" s="195"/>
      <c r="D14" s="195"/>
    </row>
    <row r="15">
      <c r="B15" s="195"/>
      <c r="D15" s="195"/>
    </row>
    <row r="16">
      <c r="B16" s="195"/>
      <c r="D16" s="195"/>
    </row>
    <row r="17">
      <c r="B17" s="195"/>
      <c r="D17" s="195"/>
    </row>
    <row r="18">
      <c r="B18" s="195"/>
      <c r="D18" s="195"/>
    </row>
    <row r="19">
      <c r="B19" s="195"/>
      <c r="D19" s="195"/>
    </row>
    <row r="20">
      <c r="B20" s="195"/>
      <c r="D20" s="195"/>
    </row>
    <row r="21">
      <c r="B21" s="195"/>
      <c r="D21" s="195"/>
    </row>
    <row r="22">
      <c r="B22" s="195"/>
      <c r="D22" s="195"/>
    </row>
    <row r="23">
      <c r="B23" s="195"/>
      <c r="D23" s="195"/>
    </row>
    <row r="24">
      <c r="B24" s="195"/>
      <c r="D24" s="195"/>
    </row>
    <row r="25">
      <c r="B25" s="195"/>
      <c r="D25" s="195"/>
    </row>
    <row r="26">
      <c r="A26" s="194" t="s">
        <v>345</v>
      </c>
      <c r="B26" s="195"/>
      <c r="D26" s="195"/>
    </row>
    <row r="27">
      <c r="B27" s="195"/>
      <c r="D27" s="195"/>
    </row>
    <row r="28">
      <c r="B28" s="195"/>
      <c r="D28" s="195"/>
    </row>
    <row r="29">
      <c r="B29" s="195"/>
      <c r="D29" s="195"/>
    </row>
    <row r="30">
      <c r="B30" s="195"/>
      <c r="D30" s="195"/>
    </row>
    <row r="31">
      <c r="B31" s="195"/>
      <c r="D31" s="195"/>
    </row>
    <row r="32">
      <c r="B32" s="195"/>
      <c r="D32" s="195"/>
    </row>
    <row r="33">
      <c r="B33" s="195"/>
      <c r="D33" s="195"/>
    </row>
    <row r="34">
      <c r="B34" s="195"/>
      <c r="D34" s="195"/>
    </row>
    <row r="35">
      <c r="B35" s="195"/>
      <c r="D35" s="195"/>
    </row>
    <row r="36">
      <c r="B36" s="195"/>
      <c r="D36" s="195"/>
    </row>
    <row r="37">
      <c r="B37" s="195"/>
      <c r="D37" s="195"/>
    </row>
    <row r="38">
      <c r="B38" s="195"/>
      <c r="D38" s="195"/>
    </row>
    <row r="39">
      <c r="B39" s="195"/>
      <c r="D39" s="195"/>
    </row>
    <row r="40">
      <c r="B40" s="195"/>
      <c r="D40" s="195"/>
    </row>
    <row r="41">
      <c r="B41" s="195"/>
      <c r="D41" s="195"/>
    </row>
    <row r="42">
      <c r="B42" s="195"/>
      <c r="D42" s="195"/>
    </row>
    <row r="43">
      <c r="B43" s="195"/>
      <c r="D43" s="195"/>
    </row>
    <row r="44">
      <c r="B44" s="195"/>
      <c r="D44" s="195"/>
    </row>
    <row r="45">
      <c r="B45" s="195"/>
      <c r="D45" s="195"/>
    </row>
    <row r="46">
      <c r="B46" s="195"/>
      <c r="D46" s="195"/>
    </row>
    <row r="47">
      <c r="B47" s="195"/>
      <c r="D47" s="195"/>
    </row>
    <row r="48">
      <c r="B48" s="195"/>
      <c r="D48" s="195"/>
    </row>
    <row r="49">
      <c r="B49" s="195"/>
      <c r="D49" s="195"/>
    </row>
    <row r="50">
      <c r="B50" s="195"/>
      <c r="D50" s="195"/>
    </row>
    <row r="51">
      <c r="B51" s="195"/>
      <c r="D51" s="195"/>
    </row>
    <row r="52">
      <c r="B52" s="195"/>
      <c r="D52" s="195"/>
    </row>
    <row r="53">
      <c r="B53" s="195"/>
      <c r="D53" s="195"/>
    </row>
    <row r="54">
      <c r="B54" s="195"/>
      <c r="D54" s="195"/>
    </row>
    <row r="55">
      <c r="B55" s="195"/>
      <c r="D55" s="195"/>
    </row>
    <row r="56">
      <c r="B56" s="195"/>
      <c r="D56" s="195"/>
    </row>
    <row r="57">
      <c r="B57" s="195"/>
      <c r="D57" s="195"/>
    </row>
    <row r="58">
      <c r="B58" s="195"/>
      <c r="D58" s="195"/>
    </row>
    <row r="59">
      <c r="B59" s="195"/>
      <c r="D59" s="195"/>
    </row>
    <row r="60">
      <c r="B60" s="195"/>
      <c r="D60" s="195"/>
    </row>
    <row r="61">
      <c r="B61" s="195"/>
      <c r="D61" s="195"/>
    </row>
    <row r="62">
      <c r="B62" s="195"/>
      <c r="D62" s="195"/>
    </row>
    <row r="63">
      <c r="B63" s="195"/>
      <c r="D63" s="195"/>
    </row>
    <row r="64">
      <c r="B64" s="195"/>
      <c r="D64" s="195"/>
    </row>
    <row r="65">
      <c r="B65" s="195"/>
      <c r="D65" s="195"/>
    </row>
    <row r="66">
      <c r="B66" s="195"/>
      <c r="D66" s="195"/>
    </row>
    <row r="67">
      <c r="B67" s="195"/>
      <c r="D67" s="195"/>
    </row>
    <row r="68">
      <c r="B68" s="195"/>
      <c r="D68" s="195"/>
    </row>
    <row r="69">
      <c r="B69" s="195"/>
      <c r="D69" s="195"/>
    </row>
    <row r="70">
      <c r="B70" s="195"/>
      <c r="D70" s="195"/>
    </row>
    <row r="71">
      <c r="B71" s="195"/>
      <c r="D71" s="195"/>
    </row>
    <row r="72">
      <c r="B72" s="195"/>
      <c r="D72" s="195"/>
    </row>
    <row r="73">
      <c r="B73" s="195"/>
      <c r="D73" s="195"/>
    </row>
    <row r="74">
      <c r="B74" s="195"/>
      <c r="D74" s="195"/>
    </row>
    <row r="75">
      <c r="B75" s="195"/>
      <c r="D75" s="195"/>
    </row>
    <row r="76">
      <c r="B76" s="195"/>
      <c r="D76" s="195"/>
    </row>
    <row r="77">
      <c r="B77" s="195"/>
      <c r="D77" s="195"/>
    </row>
    <row r="78">
      <c r="B78" s="195"/>
      <c r="D78" s="195"/>
    </row>
    <row r="79">
      <c r="B79" s="195"/>
      <c r="D79" s="195"/>
    </row>
    <row r="80">
      <c r="B80" s="195"/>
      <c r="D80" s="195"/>
    </row>
    <row r="81">
      <c r="B81" s="195"/>
      <c r="D81" s="195"/>
    </row>
    <row r="82">
      <c r="B82" s="195"/>
      <c r="D82" s="195"/>
    </row>
    <row r="83">
      <c r="B83" s="195"/>
      <c r="D83" s="195"/>
    </row>
    <row r="84">
      <c r="B84" s="195"/>
      <c r="D84" s="195"/>
    </row>
    <row r="85">
      <c r="B85" s="195"/>
      <c r="D85" s="195"/>
    </row>
    <row r="86">
      <c r="B86" s="195"/>
      <c r="D86" s="195"/>
    </row>
    <row r="87">
      <c r="B87" s="195"/>
      <c r="D87" s="195"/>
    </row>
    <row r="88">
      <c r="B88" s="195"/>
      <c r="D88" s="195"/>
    </row>
    <row r="89">
      <c r="B89" s="195"/>
      <c r="D89" s="195"/>
    </row>
    <row r="90">
      <c r="B90" s="195"/>
      <c r="D90" s="195"/>
    </row>
    <row r="91">
      <c r="B91" s="195"/>
      <c r="D91" s="195"/>
    </row>
    <row r="92">
      <c r="B92" s="195"/>
      <c r="D92" s="195"/>
    </row>
    <row r="93">
      <c r="B93" s="195"/>
      <c r="D93" s="195"/>
    </row>
    <row r="94">
      <c r="B94" s="195"/>
      <c r="D94" s="195"/>
    </row>
    <row r="95">
      <c r="B95" s="195"/>
      <c r="D95" s="195"/>
    </row>
    <row r="96">
      <c r="B96" s="195"/>
      <c r="D96" s="195"/>
    </row>
    <row r="97">
      <c r="B97" s="195"/>
      <c r="D97" s="195"/>
    </row>
    <row r="98">
      <c r="B98" s="195"/>
      <c r="D98" s="195"/>
    </row>
    <row r="99">
      <c r="B99" s="195"/>
      <c r="D99" s="195"/>
    </row>
    <row r="100">
      <c r="B100" s="195"/>
      <c r="D100" s="195"/>
    </row>
    <row r="101">
      <c r="B101" s="195"/>
      <c r="D101" s="195"/>
    </row>
    <row r="102">
      <c r="B102" s="195"/>
      <c r="D102" s="195"/>
    </row>
    <row r="103">
      <c r="B103" s="195"/>
      <c r="D103" s="195"/>
    </row>
    <row r="104">
      <c r="B104" s="195"/>
      <c r="D104" s="195"/>
    </row>
    <row r="105">
      <c r="B105" s="195"/>
      <c r="D105" s="195"/>
    </row>
    <row r="106">
      <c r="B106" s="195"/>
      <c r="D106" s="195"/>
    </row>
    <row r="107">
      <c r="B107" s="195"/>
      <c r="D107" s="195"/>
    </row>
    <row r="108">
      <c r="B108" s="195"/>
      <c r="D108" s="195"/>
    </row>
    <row r="109">
      <c r="B109" s="195"/>
      <c r="D109" s="195"/>
    </row>
    <row r="110">
      <c r="B110" s="195"/>
      <c r="D110" s="195"/>
    </row>
    <row r="111">
      <c r="B111" s="195"/>
      <c r="D111" s="195"/>
    </row>
    <row r="112">
      <c r="B112" s="195"/>
      <c r="D112" s="195"/>
    </row>
    <row r="113">
      <c r="B113" s="195"/>
      <c r="D113" s="195"/>
    </row>
    <row r="114">
      <c r="B114" s="195"/>
      <c r="D114" s="195"/>
    </row>
    <row r="115">
      <c r="B115" s="195"/>
      <c r="D115" s="195"/>
    </row>
    <row r="116">
      <c r="B116" s="195"/>
      <c r="D116" s="195"/>
    </row>
    <row r="117">
      <c r="B117" s="195"/>
      <c r="D117" s="195"/>
    </row>
    <row r="118">
      <c r="B118" s="195"/>
      <c r="D118" s="195"/>
    </row>
    <row r="119">
      <c r="B119" s="195"/>
      <c r="D119" s="195"/>
    </row>
    <row r="120">
      <c r="B120" s="195"/>
      <c r="D120" s="195"/>
    </row>
    <row r="121">
      <c r="B121" s="195"/>
      <c r="D121" s="195"/>
    </row>
    <row r="122">
      <c r="B122" s="195"/>
      <c r="D122" s="195"/>
    </row>
    <row r="123">
      <c r="B123" s="195"/>
      <c r="D123" s="195"/>
    </row>
    <row r="124">
      <c r="B124" s="195"/>
      <c r="D124" s="195"/>
    </row>
    <row r="125">
      <c r="B125" s="195"/>
      <c r="D125" s="195"/>
    </row>
    <row r="126">
      <c r="B126" s="195"/>
      <c r="D126" s="195"/>
    </row>
    <row r="127">
      <c r="B127" s="195"/>
      <c r="D127" s="195"/>
    </row>
    <row r="128">
      <c r="B128" s="195"/>
      <c r="D128" s="195"/>
    </row>
    <row r="129">
      <c r="B129" s="195"/>
      <c r="D129" s="195"/>
    </row>
    <row r="130">
      <c r="B130" s="195"/>
      <c r="D130" s="195"/>
    </row>
    <row r="131">
      <c r="B131" s="195"/>
      <c r="D131" s="195"/>
    </row>
    <row r="132">
      <c r="B132" s="195"/>
      <c r="D132" s="195"/>
    </row>
    <row r="133">
      <c r="B133" s="195"/>
      <c r="D133" s="195"/>
    </row>
    <row r="134">
      <c r="B134" s="195"/>
      <c r="D134" s="195"/>
    </row>
    <row r="135">
      <c r="B135" s="195"/>
      <c r="D135" s="195"/>
    </row>
    <row r="136">
      <c r="B136" s="195"/>
      <c r="D136" s="195"/>
    </row>
    <row r="137">
      <c r="B137" s="195"/>
      <c r="D137" s="195"/>
    </row>
    <row r="138">
      <c r="B138" s="195"/>
      <c r="D138" s="195"/>
    </row>
    <row r="139">
      <c r="B139" s="195"/>
      <c r="D139" s="195"/>
    </row>
    <row r="140">
      <c r="B140" s="195"/>
      <c r="D140" s="195"/>
    </row>
    <row r="141">
      <c r="B141" s="195"/>
      <c r="D141" s="195"/>
    </row>
    <row r="142">
      <c r="B142" s="195"/>
      <c r="D142" s="195"/>
    </row>
    <row r="143">
      <c r="B143" s="195"/>
      <c r="D143" s="195"/>
    </row>
    <row r="144">
      <c r="B144" s="195"/>
      <c r="D144" s="195"/>
    </row>
    <row r="145">
      <c r="B145" s="195"/>
      <c r="D145" s="195"/>
    </row>
    <row r="146">
      <c r="B146" s="195"/>
      <c r="D146" s="195"/>
    </row>
    <row r="147">
      <c r="B147" s="195"/>
      <c r="D147" s="195"/>
    </row>
    <row r="148">
      <c r="B148" s="195"/>
      <c r="D148" s="195"/>
    </row>
    <row r="149">
      <c r="B149" s="195"/>
      <c r="D149" s="195"/>
    </row>
    <row r="150">
      <c r="B150" s="195"/>
      <c r="D150" s="195"/>
    </row>
    <row r="151">
      <c r="B151" s="195"/>
      <c r="D151" s="195"/>
    </row>
    <row r="152">
      <c r="B152" s="195"/>
      <c r="D152" s="195"/>
    </row>
    <row r="153">
      <c r="B153" s="195"/>
      <c r="D153" s="195"/>
    </row>
    <row r="154">
      <c r="B154" s="195"/>
      <c r="D154" s="195"/>
    </row>
    <row r="155">
      <c r="B155" s="195"/>
      <c r="D155" s="195"/>
    </row>
    <row r="156">
      <c r="B156" s="195"/>
      <c r="D156" s="195"/>
    </row>
    <row r="157">
      <c r="B157" s="195"/>
      <c r="D157" s="195"/>
    </row>
    <row r="158">
      <c r="B158" s="195"/>
      <c r="D158" s="195"/>
    </row>
    <row r="159">
      <c r="B159" s="195"/>
      <c r="D159" s="195"/>
    </row>
    <row r="160">
      <c r="B160" s="195"/>
      <c r="D160" s="195"/>
    </row>
    <row r="161">
      <c r="B161" s="195"/>
      <c r="D161" s="195"/>
    </row>
    <row r="162">
      <c r="B162" s="195"/>
      <c r="D162" s="195"/>
    </row>
    <row r="163">
      <c r="B163" s="195"/>
      <c r="D163" s="195"/>
    </row>
    <row r="164">
      <c r="B164" s="195"/>
      <c r="D164" s="195"/>
    </row>
    <row r="165">
      <c r="B165" s="195"/>
      <c r="D165" s="195"/>
    </row>
    <row r="166">
      <c r="B166" s="195"/>
      <c r="D166" s="195"/>
    </row>
    <row r="167">
      <c r="B167" s="195"/>
      <c r="D167" s="195"/>
    </row>
    <row r="168">
      <c r="B168" s="195"/>
      <c r="D168" s="195"/>
    </row>
    <row r="169">
      <c r="B169" s="195"/>
      <c r="D169" s="195"/>
    </row>
    <row r="170">
      <c r="B170" s="195"/>
      <c r="D170" s="195"/>
    </row>
    <row r="171">
      <c r="B171" s="195"/>
      <c r="D171" s="195"/>
    </row>
    <row r="172">
      <c r="B172" s="195"/>
      <c r="D172" s="195"/>
    </row>
    <row r="173">
      <c r="B173" s="195"/>
      <c r="D173" s="195"/>
    </row>
    <row r="174">
      <c r="B174" s="195"/>
      <c r="D174" s="195"/>
    </row>
    <row r="175">
      <c r="B175" s="195"/>
      <c r="D175" s="195"/>
    </row>
    <row r="176">
      <c r="B176" s="195"/>
      <c r="D176" s="195"/>
    </row>
    <row r="177">
      <c r="B177" s="195"/>
      <c r="D177" s="195"/>
    </row>
    <row r="178">
      <c r="B178" s="195"/>
      <c r="D178" s="195"/>
    </row>
    <row r="179">
      <c r="B179" s="195"/>
      <c r="D179" s="195"/>
    </row>
    <row r="180">
      <c r="B180" s="195"/>
      <c r="D180" s="195"/>
    </row>
    <row r="181">
      <c r="B181" s="195"/>
      <c r="D181" s="195"/>
    </row>
    <row r="182">
      <c r="B182" s="195"/>
      <c r="D182" s="195"/>
    </row>
    <row r="183">
      <c r="B183" s="195"/>
      <c r="D183" s="195"/>
    </row>
    <row r="184">
      <c r="B184" s="195"/>
      <c r="D184" s="195"/>
    </row>
    <row r="185">
      <c r="B185" s="195"/>
      <c r="D185" s="195"/>
    </row>
    <row r="186">
      <c r="B186" s="195"/>
      <c r="D186" s="195"/>
    </row>
    <row r="187">
      <c r="B187" s="195"/>
      <c r="D187" s="195"/>
    </row>
    <row r="188">
      <c r="B188" s="195"/>
      <c r="D188" s="195"/>
    </row>
    <row r="189">
      <c r="B189" s="195"/>
      <c r="D189" s="195"/>
    </row>
    <row r="190">
      <c r="B190" s="195"/>
      <c r="D190" s="195"/>
    </row>
    <row r="191">
      <c r="B191" s="195"/>
      <c r="D191" s="195"/>
    </row>
    <row r="192">
      <c r="B192" s="195"/>
      <c r="D192" s="195"/>
    </row>
    <row r="193">
      <c r="B193" s="195"/>
      <c r="D193" s="195"/>
    </row>
    <row r="194">
      <c r="B194" s="195"/>
      <c r="D194" s="195"/>
    </row>
    <row r="195">
      <c r="B195" s="195"/>
      <c r="D195" s="195"/>
    </row>
    <row r="196">
      <c r="B196" s="195"/>
      <c r="D196" s="195"/>
    </row>
    <row r="197">
      <c r="B197" s="195"/>
      <c r="D197" s="195"/>
    </row>
    <row r="198">
      <c r="B198" s="195"/>
      <c r="D198" s="195"/>
    </row>
    <row r="199">
      <c r="B199" s="195"/>
      <c r="D199" s="195"/>
    </row>
    <row r="200">
      <c r="B200" s="195"/>
      <c r="D200" s="195"/>
    </row>
    <row r="201">
      <c r="B201" s="195"/>
      <c r="D201" s="195"/>
    </row>
    <row r="202">
      <c r="B202" s="195"/>
      <c r="D202" s="195"/>
    </row>
    <row r="203">
      <c r="B203" s="195"/>
      <c r="D203" s="195"/>
    </row>
    <row r="204">
      <c r="B204" s="195"/>
      <c r="D204" s="195"/>
    </row>
    <row r="205">
      <c r="B205" s="195"/>
      <c r="D205" s="195"/>
    </row>
    <row r="206">
      <c r="B206" s="195"/>
      <c r="D206" s="195"/>
    </row>
    <row r="207">
      <c r="B207" s="195"/>
      <c r="D207" s="195"/>
    </row>
    <row r="208">
      <c r="B208" s="195"/>
      <c r="D208" s="195"/>
    </row>
    <row r="209">
      <c r="B209" s="195"/>
      <c r="D209" s="195"/>
    </row>
    <row r="210">
      <c r="B210" s="195"/>
      <c r="D210" s="195"/>
    </row>
    <row r="211">
      <c r="B211" s="195"/>
      <c r="D211" s="195"/>
    </row>
    <row r="212">
      <c r="B212" s="195"/>
      <c r="D212" s="195"/>
    </row>
    <row r="213">
      <c r="B213" s="195"/>
      <c r="D213" s="195"/>
    </row>
    <row r="214">
      <c r="B214" s="195"/>
      <c r="D214" s="195"/>
    </row>
    <row r="215">
      <c r="B215" s="195"/>
      <c r="D215" s="195"/>
    </row>
    <row r="216">
      <c r="B216" s="195"/>
      <c r="D216" s="195"/>
    </row>
    <row r="217">
      <c r="B217" s="195"/>
      <c r="D217" s="195"/>
    </row>
    <row r="218">
      <c r="B218" s="195"/>
      <c r="D218" s="195"/>
    </row>
    <row r="219">
      <c r="B219" s="195"/>
      <c r="D219" s="195"/>
    </row>
    <row r="220">
      <c r="B220" s="195"/>
      <c r="D220" s="195"/>
    </row>
    <row r="221">
      <c r="B221" s="195"/>
      <c r="D221" s="195"/>
    </row>
    <row r="222">
      <c r="B222" s="195"/>
      <c r="D222" s="195"/>
    </row>
    <row r="223">
      <c r="B223" s="195"/>
      <c r="D223" s="195"/>
    </row>
    <row r="224">
      <c r="B224" s="195"/>
      <c r="D224" s="195"/>
    </row>
    <row r="225">
      <c r="B225" s="195"/>
      <c r="D225" s="195"/>
    </row>
    <row r="226">
      <c r="B226" s="195"/>
      <c r="D226" s="195"/>
    </row>
    <row r="227">
      <c r="B227" s="195"/>
      <c r="D227" s="195"/>
    </row>
    <row r="228">
      <c r="B228" s="195"/>
      <c r="D228" s="195"/>
    </row>
    <row r="229">
      <c r="B229" s="195"/>
      <c r="D229" s="195"/>
    </row>
    <row r="230">
      <c r="B230" s="195"/>
      <c r="D230" s="195"/>
    </row>
    <row r="231">
      <c r="B231" s="195"/>
      <c r="D231" s="195"/>
    </row>
    <row r="232">
      <c r="B232" s="195"/>
      <c r="D232" s="195"/>
    </row>
    <row r="233">
      <c r="B233" s="195"/>
      <c r="D233" s="195"/>
    </row>
    <row r="234">
      <c r="B234" s="195"/>
      <c r="D234" s="195"/>
    </row>
    <row r="235">
      <c r="B235" s="195"/>
      <c r="D235" s="195"/>
    </row>
    <row r="236">
      <c r="B236" s="195"/>
      <c r="D236" s="195"/>
    </row>
    <row r="237">
      <c r="B237" s="195"/>
      <c r="D237" s="195"/>
    </row>
    <row r="238">
      <c r="B238" s="195"/>
      <c r="D238" s="195"/>
    </row>
    <row r="239">
      <c r="B239" s="195"/>
      <c r="D239" s="195"/>
    </row>
    <row r="240">
      <c r="B240" s="195"/>
      <c r="D240" s="195"/>
    </row>
    <row r="241">
      <c r="B241" s="195"/>
      <c r="D241" s="195"/>
    </row>
    <row r="242">
      <c r="B242" s="195"/>
      <c r="D242" s="195"/>
    </row>
    <row r="243">
      <c r="B243" s="195"/>
      <c r="D243" s="195"/>
    </row>
    <row r="244">
      <c r="B244" s="195"/>
      <c r="D244" s="195"/>
    </row>
    <row r="245">
      <c r="B245" s="195"/>
      <c r="D245" s="195"/>
    </row>
    <row r="246">
      <c r="B246" s="195"/>
      <c r="D246" s="195"/>
    </row>
    <row r="247">
      <c r="B247" s="195"/>
      <c r="D247" s="195"/>
    </row>
    <row r="248">
      <c r="B248" s="195"/>
      <c r="D248" s="195"/>
    </row>
    <row r="249">
      <c r="B249" s="195"/>
      <c r="D249" s="195"/>
    </row>
    <row r="250">
      <c r="B250" s="195"/>
      <c r="D250" s="195"/>
    </row>
    <row r="251">
      <c r="B251" s="195"/>
      <c r="D251" s="195"/>
    </row>
    <row r="252">
      <c r="B252" s="195"/>
      <c r="D252" s="195"/>
    </row>
    <row r="253">
      <c r="B253" s="195"/>
      <c r="D253" s="195"/>
    </row>
    <row r="254">
      <c r="B254" s="195"/>
      <c r="D254" s="195"/>
    </row>
    <row r="255">
      <c r="B255" s="195"/>
      <c r="D255" s="195"/>
    </row>
    <row r="256">
      <c r="B256" s="195"/>
      <c r="D256" s="195"/>
    </row>
    <row r="257">
      <c r="B257" s="195"/>
      <c r="D257" s="195"/>
    </row>
    <row r="258">
      <c r="B258" s="195"/>
      <c r="D258" s="195"/>
    </row>
    <row r="259">
      <c r="B259" s="195"/>
      <c r="D259" s="195"/>
    </row>
    <row r="260">
      <c r="B260" s="195"/>
      <c r="D260" s="195"/>
    </row>
    <row r="261">
      <c r="B261" s="195"/>
      <c r="D261" s="195"/>
    </row>
    <row r="262">
      <c r="B262" s="195"/>
      <c r="D262" s="195"/>
    </row>
    <row r="263">
      <c r="B263" s="195"/>
      <c r="D263" s="195"/>
    </row>
    <row r="264">
      <c r="B264" s="195"/>
      <c r="D264" s="195"/>
    </row>
    <row r="265">
      <c r="B265" s="195"/>
      <c r="D265" s="195"/>
    </row>
    <row r="266">
      <c r="B266" s="195"/>
      <c r="D266" s="195"/>
    </row>
    <row r="267">
      <c r="B267" s="195"/>
      <c r="D267" s="195"/>
    </row>
    <row r="268">
      <c r="B268" s="195"/>
      <c r="D268" s="195"/>
    </row>
    <row r="269">
      <c r="B269" s="195"/>
      <c r="D269" s="195"/>
    </row>
    <row r="270">
      <c r="B270" s="195"/>
      <c r="D270" s="195"/>
    </row>
    <row r="271">
      <c r="B271" s="195"/>
      <c r="D271" s="195"/>
    </row>
    <row r="272">
      <c r="B272" s="195"/>
      <c r="D272" s="195"/>
    </row>
    <row r="273">
      <c r="B273" s="195"/>
      <c r="D273" s="195"/>
    </row>
    <row r="274">
      <c r="B274" s="195"/>
      <c r="D274" s="195"/>
    </row>
    <row r="275">
      <c r="B275" s="195"/>
      <c r="D275" s="195"/>
    </row>
    <row r="276">
      <c r="B276" s="195"/>
      <c r="D276" s="195"/>
    </row>
    <row r="277">
      <c r="B277" s="195"/>
      <c r="D277" s="195"/>
    </row>
    <row r="278">
      <c r="B278" s="195"/>
      <c r="D278" s="195"/>
    </row>
    <row r="279">
      <c r="B279" s="195"/>
      <c r="D279" s="195"/>
    </row>
    <row r="280">
      <c r="B280" s="195"/>
      <c r="D280" s="195"/>
    </row>
    <row r="281">
      <c r="B281" s="195"/>
      <c r="D281" s="195"/>
    </row>
    <row r="282">
      <c r="B282" s="195"/>
      <c r="D282" s="195"/>
    </row>
    <row r="283">
      <c r="B283" s="195"/>
      <c r="D283" s="195"/>
    </row>
    <row r="284">
      <c r="B284" s="195"/>
      <c r="D284" s="195"/>
    </row>
    <row r="285">
      <c r="B285" s="195"/>
      <c r="D285" s="195"/>
    </row>
    <row r="286">
      <c r="B286" s="195"/>
      <c r="D286" s="195"/>
    </row>
    <row r="287">
      <c r="B287" s="195"/>
      <c r="D287" s="195"/>
    </row>
    <row r="288">
      <c r="B288" s="195"/>
      <c r="D288" s="195"/>
    </row>
    <row r="289">
      <c r="B289" s="195"/>
      <c r="D289" s="195"/>
    </row>
    <row r="290">
      <c r="B290" s="195"/>
      <c r="D290" s="195"/>
    </row>
    <row r="291">
      <c r="B291" s="195"/>
      <c r="D291" s="195"/>
    </row>
    <row r="292">
      <c r="B292" s="195"/>
      <c r="D292" s="195"/>
    </row>
    <row r="293">
      <c r="B293" s="195"/>
      <c r="D293" s="195"/>
    </row>
    <row r="294">
      <c r="B294" s="195"/>
      <c r="D294" s="195"/>
    </row>
    <row r="295">
      <c r="B295" s="195"/>
      <c r="D295" s="195"/>
    </row>
    <row r="296">
      <c r="B296" s="195"/>
      <c r="D296" s="195"/>
    </row>
    <row r="297">
      <c r="B297" s="195"/>
      <c r="D297" s="195"/>
    </row>
    <row r="298">
      <c r="B298" s="195"/>
      <c r="D298" s="195"/>
    </row>
    <row r="299">
      <c r="B299" s="195"/>
      <c r="D299" s="195"/>
    </row>
    <row r="300">
      <c r="B300" s="195"/>
      <c r="D300" s="195"/>
    </row>
    <row r="301">
      <c r="B301" s="195"/>
      <c r="D301" s="195"/>
    </row>
    <row r="302">
      <c r="B302" s="195"/>
      <c r="D302" s="195"/>
    </row>
    <row r="303">
      <c r="B303" s="195"/>
      <c r="D303" s="195"/>
    </row>
    <row r="304">
      <c r="B304" s="195"/>
      <c r="D304" s="195"/>
    </row>
    <row r="305">
      <c r="B305" s="195"/>
      <c r="D305" s="195"/>
    </row>
    <row r="306">
      <c r="B306" s="195"/>
      <c r="D306" s="195"/>
    </row>
    <row r="307">
      <c r="B307" s="195"/>
      <c r="D307" s="195"/>
    </row>
    <row r="308">
      <c r="B308" s="195"/>
      <c r="D308" s="195"/>
    </row>
    <row r="309">
      <c r="B309" s="195"/>
      <c r="D309" s="195"/>
    </row>
    <row r="310">
      <c r="B310" s="195"/>
      <c r="D310" s="195"/>
    </row>
    <row r="311">
      <c r="B311" s="195"/>
      <c r="D311" s="195"/>
    </row>
    <row r="312">
      <c r="B312" s="195"/>
      <c r="D312" s="195"/>
    </row>
    <row r="313">
      <c r="B313" s="195"/>
      <c r="D313" s="195"/>
    </row>
    <row r="314">
      <c r="B314" s="195"/>
      <c r="D314" s="195"/>
    </row>
    <row r="315">
      <c r="B315" s="195"/>
      <c r="D315" s="195"/>
    </row>
    <row r="316">
      <c r="B316" s="195"/>
      <c r="D316" s="195"/>
    </row>
    <row r="317">
      <c r="B317" s="195"/>
      <c r="D317" s="195"/>
    </row>
    <row r="318">
      <c r="B318" s="195"/>
      <c r="D318" s="195"/>
    </row>
    <row r="319">
      <c r="B319" s="195"/>
      <c r="D319" s="195"/>
    </row>
    <row r="320">
      <c r="B320" s="195"/>
      <c r="D320" s="195"/>
    </row>
    <row r="321">
      <c r="B321" s="195"/>
      <c r="D321" s="195"/>
    </row>
    <row r="322">
      <c r="B322" s="195"/>
      <c r="D322" s="195"/>
    </row>
    <row r="323">
      <c r="B323" s="195"/>
      <c r="D323" s="195"/>
    </row>
    <row r="324">
      <c r="B324" s="195"/>
      <c r="D324" s="195"/>
    </row>
    <row r="325">
      <c r="B325" s="195"/>
      <c r="D325" s="195"/>
    </row>
    <row r="326">
      <c r="B326" s="195"/>
      <c r="D326" s="195"/>
    </row>
    <row r="327">
      <c r="B327" s="195"/>
      <c r="D327" s="195"/>
    </row>
    <row r="328">
      <c r="B328" s="195"/>
      <c r="D328" s="195"/>
    </row>
    <row r="329">
      <c r="B329" s="195"/>
      <c r="D329" s="195"/>
    </row>
    <row r="330">
      <c r="B330" s="195"/>
      <c r="D330" s="195"/>
    </row>
    <row r="331">
      <c r="B331" s="195"/>
      <c r="D331" s="195"/>
    </row>
    <row r="332">
      <c r="B332" s="195"/>
      <c r="D332" s="195"/>
    </row>
    <row r="333">
      <c r="B333" s="195"/>
      <c r="D333" s="195"/>
    </row>
    <row r="334">
      <c r="B334" s="195"/>
      <c r="D334" s="195"/>
    </row>
    <row r="335">
      <c r="B335" s="195"/>
      <c r="D335" s="195"/>
    </row>
    <row r="336">
      <c r="B336" s="195"/>
      <c r="D336" s="195"/>
    </row>
    <row r="337">
      <c r="B337" s="195"/>
      <c r="D337" s="195"/>
    </row>
    <row r="338">
      <c r="B338" s="195"/>
      <c r="D338" s="195"/>
    </row>
    <row r="339">
      <c r="B339" s="195"/>
      <c r="D339" s="195"/>
    </row>
    <row r="340">
      <c r="B340" s="195"/>
      <c r="D340" s="195"/>
    </row>
    <row r="341">
      <c r="B341" s="195"/>
      <c r="D341" s="195"/>
    </row>
    <row r="342">
      <c r="B342" s="195"/>
      <c r="D342" s="195"/>
    </row>
    <row r="343">
      <c r="B343" s="195"/>
      <c r="D343" s="195"/>
    </row>
    <row r="344">
      <c r="B344" s="195"/>
      <c r="D344" s="195"/>
    </row>
    <row r="345">
      <c r="B345" s="195"/>
      <c r="D345" s="195"/>
    </row>
    <row r="346">
      <c r="B346" s="195"/>
      <c r="D346" s="195"/>
    </row>
    <row r="347">
      <c r="B347" s="195"/>
      <c r="D347" s="195"/>
    </row>
    <row r="348">
      <c r="B348" s="195"/>
      <c r="D348" s="195"/>
    </row>
    <row r="349">
      <c r="B349" s="195"/>
      <c r="D349" s="195"/>
    </row>
    <row r="350">
      <c r="B350" s="195"/>
      <c r="D350" s="195"/>
    </row>
    <row r="351">
      <c r="B351" s="195"/>
      <c r="D351" s="195"/>
    </row>
    <row r="352">
      <c r="B352" s="195"/>
      <c r="D352" s="195"/>
    </row>
    <row r="353">
      <c r="B353" s="195"/>
      <c r="D353" s="195"/>
    </row>
    <row r="354">
      <c r="B354" s="195"/>
      <c r="D354" s="195"/>
    </row>
    <row r="355">
      <c r="B355" s="195"/>
      <c r="D355" s="195"/>
    </row>
    <row r="356">
      <c r="B356" s="195"/>
      <c r="D356" s="195"/>
    </row>
    <row r="357">
      <c r="B357" s="195"/>
      <c r="D357" s="195"/>
    </row>
    <row r="358">
      <c r="B358" s="195"/>
      <c r="D358" s="195"/>
    </row>
    <row r="359">
      <c r="B359" s="195"/>
      <c r="D359" s="195"/>
    </row>
    <row r="360">
      <c r="B360" s="195"/>
      <c r="D360" s="195"/>
    </row>
    <row r="361">
      <c r="B361" s="195"/>
      <c r="D361" s="195"/>
    </row>
    <row r="362">
      <c r="B362" s="195"/>
      <c r="D362" s="195"/>
    </row>
    <row r="363">
      <c r="B363" s="195"/>
      <c r="D363" s="195"/>
    </row>
    <row r="364">
      <c r="B364" s="195"/>
      <c r="D364" s="195"/>
    </row>
    <row r="365">
      <c r="B365" s="195"/>
      <c r="D365" s="195"/>
    </row>
    <row r="366">
      <c r="B366" s="195"/>
      <c r="D366" s="195"/>
    </row>
    <row r="367">
      <c r="B367" s="195"/>
      <c r="D367" s="195"/>
    </row>
    <row r="368">
      <c r="B368" s="195"/>
      <c r="D368" s="195"/>
    </row>
    <row r="369">
      <c r="B369" s="195"/>
      <c r="D369" s="195"/>
    </row>
    <row r="370">
      <c r="B370" s="195"/>
      <c r="D370" s="195"/>
    </row>
    <row r="371">
      <c r="B371" s="195"/>
      <c r="D371" s="195"/>
    </row>
    <row r="372">
      <c r="B372" s="195"/>
      <c r="D372" s="195"/>
    </row>
    <row r="373">
      <c r="B373" s="195"/>
      <c r="D373" s="195"/>
    </row>
    <row r="374">
      <c r="B374" s="195"/>
      <c r="D374" s="195"/>
    </row>
    <row r="375">
      <c r="B375" s="195"/>
      <c r="D375" s="195"/>
    </row>
    <row r="376">
      <c r="B376" s="195"/>
      <c r="D376" s="195"/>
    </row>
    <row r="377">
      <c r="B377" s="195"/>
      <c r="D377" s="195"/>
    </row>
    <row r="378">
      <c r="B378" s="195"/>
      <c r="D378" s="195"/>
    </row>
    <row r="379">
      <c r="B379" s="195"/>
      <c r="D379" s="195"/>
    </row>
    <row r="380">
      <c r="B380" s="195"/>
      <c r="D380" s="195"/>
    </row>
    <row r="381">
      <c r="B381" s="195"/>
      <c r="D381" s="195"/>
    </row>
    <row r="382">
      <c r="B382" s="195"/>
      <c r="D382" s="195"/>
    </row>
    <row r="383">
      <c r="B383" s="195"/>
      <c r="D383" s="195"/>
    </row>
    <row r="384">
      <c r="B384" s="195"/>
      <c r="D384" s="195"/>
    </row>
    <row r="385">
      <c r="B385" s="195"/>
      <c r="D385" s="195"/>
    </row>
    <row r="386">
      <c r="B386" s="195"/>
      <c r="D386" s="195"/>
    </row>
    <row r="387">
      <c r="B387" s="195"/>
      <c r="D387" s="195"/>
    </row>
    <row r="388">
      <c r="B388" s="195"/>
      <c r="D388" s="195"/>
    </row>
    <row r="389">
      <c r="B389" s="195"/>
      <c r="D389" s="195"/>
    </row>
    <row r="390">
      <c r="B390" s="195"/>
      <c r="D390" s="195"/>
    </row>
    <row r="391">
      <c r="B391" s="195"/>
      <c r="D391" s="195"/>
    </row>
    <row r="392">
      <c r="B392" s="195"/>
      <c r="D392" s="195"/>
    </row>
    <row r="393">
      <c r="B393" s="195"/>
      <c r="D393" s="195"/>
    </row>
    <row r="394">
      <c r="B394" s="195"/>
      <c r="D394" s="195"/>
    </row>
    <row r="395">
      <c r="B395" s="195"/>
      <c r="D395" s="195"/>
    </row>
    <row r="396">
      <c r="B396" s="195"/>
      <c r="D396" s="195"/>
    </row>
    <row r="397">
      <c r="B397" s="195"/>
      <c r="D397" s="195"/>
    </row>
    <row r="398">
      <c r="B398" s="195"/>
      <c r="D398" s="195"/>
    </row>
    <row r="399">
      <c r="B399" s="195"/>
      <c r="D399" s="195"/>
    </row>
    <row r="400">
      <c r="B400" s="195"/>
      <c r="D400" s="195"/>
    </row>
    <row r="401">
      <c r="B401" s="195"/>
      <c r="D401" s="195"/>
    </row>
    <row r="402">
      <c r="B402" s="195"/>
      <c r="D402" s="195"/>
    </row>
    <row r="403">
      <c r="B403" s="195"/>
      <c r="D403" s="195"/>
    </row>
    <row r="404">
      <c r="B404" s="195"/>
      <c r="D404" s="195"/>
    </row>
    <row r="405">
      <c r="B405" s="195"/>
      <c r="D405" s="195"/>
    </row>
    <row r="406">
      <c r="B406" s="195"/>
      <c r="D406" s="195"/>
    </row>
    <row r="407">
      <c r="B407" s="195"/>
      <c r="D407" s="195"/>
    </row>
    <row r="408">
      <c r="B408" s="195"/>
      <c r="D408" s="195"/>
    </row>
    <row r="409">
      <c r="B409" s="195"/>
      <c r="D409" s="195"/>
    </row>
    <row r="410">
      <c r="B410" s="195"/>
      <c r="D410" s="195"/>
    </row>
    <row r="411">
      <c r="B411" s="195"/>
      <c r="D411" s="195"/>
    </row>
    <row r="412">
      <c r="B412" s="195"/>
      <c r="D412" s="195"/>
    </row>
    <row r="413">
      <c r="B413" s="195"/>
      <c r="D413" s="195"/>
    </row>
    <row r="414">
      <c r="B414" s="195"/>
      <c r="D414" s="195"/>
    </row>
    <row r="415">
      <c r="B415" s="195"/>
      <c r="D415" s="195"/>
    </row>
    <row r="416">
      <c r="B416" s="195"/>
      <c r="D416" s="195"/>
    </row>
    <row r="417">
      <c r="B417" s="195"/>
      <c r="D417" s="195"/>
    </row>
    <row r="418">
      <c r="B418" s="195"/>
      <c r="D418" s="195"/>
    </row>
    <row r="419">
      <c r="B419" s="195"/>
      <c r="D419" s="195"/>
    </row>
    <row r="420">
      <c r="B420" s="195"/>
      <c r="D420" s="195"/>
    </row>
    <row r="421">
      <c r="B421" s="195"/>
      <c r="D421" s="195"/>
    </row>
    <row r="422">
      <c r="B422" s="195"/>
      <c r="D422" s="195"/>
    </row>
    <row r="423">
      <c r="B423" s="195"/>
      <c r="D423" s="195"/>
    </row>
    <row r="424">
      <c r="B424" s="195"/>
      <c r="D424" s="195"/>
    </row>
    <row r="425">
      <c r="B425" s="195"/>
      <c r="D425" s="195"/>
    </row>
    <row r="426">
      <c r="B426" s="195"/>
      <c r="D426" s="195"/>
    </row>
    <row r="427">
      <c r="B427" s="195"/>
      <c r="D427" s="195"/>
    </row>
    <row r="428">
      <c r="B428" s="195"/>
      <c r="D428" s="195"/>
    </row>
    <row r="429">
      <c r="B429" s="195"/>
      <c r="D429" s="195"/>
    </row>
    <row r="430">
      <c r="B430" s="195"/>
      <c r="D430" s="195"/>
    </row>
    <row r="431">
      <c r="B431" s="195"/>
      <c r="D431" s="195"/>
    </row>
    <row r="432">
      <c r="B432" s="195"/>
      <c r="D432" s="195"/>
    </row>
    <row r="433">
      <c r="B433" s="195"/>
      <c r="D433" s="195"/>
    </row>
    <row r="434">
      <c r="B434" s="195"/>
      <c r="D434" s="195"/>
    </row>
    <row r="435">
      <c r="B435" s="195"/>
      <c r="D435" s="195"/>
    </row>
    <row r="436">
      <c r="B436" s="195"/>
      <c r="D436" s="195"/>
    </row>
    <row r="437">
      <c r="B437" s="195"/>
      <c r="D437" s="195"/>
    </row>
    <row r="438">
      <c r="B438" s="195"/>
      <c r="D438" s="195"/>
    </row>
    <row r="439">
      <c r="B439" s="195"/>
      <c r="D439" s="195"/>
    </row>
    <row r="440">
      <c r="B440" s="195"/>
      <c r="D440" s="195"/>
    </row>
    <row r="441">
      <c r="B441" s="195"/>
      <c r="D441" s="195"/>
    </row>
    <row r="442">
      <c r="B442" s="195"/>
      <c r="D442" s="195"/>
    </row>
    <row r="443">
      <c r="B443" s="195"/>
      <c r="D443" s="195"/>
    </row>
    <row r="444">
      <c r="B444" s="195"/>
      <c r="D444" s="195"/>
    </row>
    <row r="445">
      <c r="B445" s="195"/>
      <c r="D445" s="195"/>
    </row>
    <row r="446">
      <c r="B446" s="195"/>
      <c r="D446" s="195"/>
    </row>
    <row r="447">
      <c r="B447" s="195"/>
      <c r="D447" s="195"/>
    </row>
    <row r="448">
      <c r="B448" s="195"/>
      <c r="D448" s="195"/>
    </row>
    <row r="449">
      <c r="B449" s="195"/>
      <c r="D449" s="195"/>
    </row>
    <row r="450">
      <c r="B450" s="195"/>
      <c r="D450" s="195"/>
    </row>
    <row r="451">
      <c r="B451" s="195"/>
      <c r="D451" s="195"/>
    </row>
    <row r="452">
      <c r="B452" s="195"/>
      <c r="D452" s="195"/>
    </row>
    <row r="453">
      <c r="B453" s="195"/>
      <c r="D453" s="195"/>
    </row>
    <row r="454">
      <c r="B454" s="195"/>
      <c r="D454" s="195"/>
    </row>
    <row r="455">
      <c r="B455" s="195"/>
      <c r="D455" s="195"/>
    </row>
    <row r="456">
      <c r="B456" s="195"/>
      <c r="D456" s="195"/>
    </row>
    <row r="457">
      <c r="B457" s="195"/>
      <c r="D457" s="195"/>
    </row>
    <row r="458">
      <c r="B458" s="195"/>
      <c r="D458" s="195"/>
    </row>
    <row r="459">
      <c r="B459" s="195"/>
      <c r="D459" s="195"/>
    </row>
    <row r="460">
      <c r="B460" s="195"/>
      <c r="D460" s="195"/>
    </row>
    <row r="461">
      <c r="B461" s="195"/>
      <c r="D461" s="195"/>
    </row>
    <row r="462">
      <c r="B462" s="195"/>
      <c r="D462" s="195"/>
    </row>
    <row r="463">
      <c r="B463" s="195"/>
      <c r="D463" s="195"/>
    </row>
    <row r="464">
      <c r="B464" s="195"/>
      <c r="D464" s="195"/>
    </row>
    <row r="465">
      <c r="B465" s="195"/>
      <c r="D465" s="195"/>
    </row>
    <row r="466">
      <c r="B466" s="195"/>
      <c r="D466" s="195"/>
    </row>
    <row r="467">
      <c r="B467" s="195"/>
      <c r="D467" s="195"/>
    </row>
    <row r="468">
      <c r="B468" s="195"/>
      <c r="D468" s="195"/>
    </row>
    <row r="469">
      <c r="B469" s="195"/>
      <c r="D469" s="195"/>
    </row>
    <row r="470">
      <c r="B470" s="195"/>
      <c r="D470" s="195"/>
    </row>
    <row r="471">
      <c r="B471" s="195"/>
      <c r="D471" s="195"/>
    </row>
    <row r="472">
      <c r="B472" s="195"/>
      <c r="D472" s="195"/>
    </row>
    <row r="473">
      <c r="B473" s="195"/>
      <c r="D473" s="195"/>
    </row>
    <row r="474">
      <c r="B474" s="195"/>
      <c r="D474" s="195"/>
    </row>
    <row r="475">
      <c r="B475" s="195"/>
      <c r="D475" s="195"/>
    </row>
    <row r="476">
      <c r="B476" s="195"/>
      <c r="D476" s="195"/>
    </row>
    <row r="477">
      <c r="B477" s="195"/>
      <c r="D477" s="195"/>
    </row>
    <row r="478">
      <c r="B478" s="195"/>
      <c r="D478" s="195"/>
    </row>
    <row r="479">
      <c r="B479" s="195"/>
      <c r="D479" s="195"/>
    </row>
    <row r="480">
      <c r="B480" s="195"/>
      <c r="D480" s="195"/>
    </row>
    <row r="481">
      <c r="B481" s="195"/>
      <c r="D481" s="195"/>
    </row>
    <row r="482">
      <c r="B482" s="195"/>
      <c r="D482" s="195"/>
    </row>
    <row r="483">
      <c r="B483" s="195"/>
      <c r="D483" s="195"/>
    </row>
    <row r="484">
      <c r="B484" s="195"/>
      <c r="D484" s="195"/>
    </row>
    <row r="485">
      <c r="B485" s="195"/>
      <c r="D485" s="195"/>
    </row>
    <row r="486">
      <c r="B486" s="195"/>
      <c r="D486" s="195"/>
    </row>
    <row r="487">
      <c r="B487" s="195"/>
      <c r="D487" s="195"/>
    </row>
    <row r="488">
      <c r="B488" s="195"/>
      <c r="D488" s="195"/>
    </row>
    <row r="489">
      <c r="B489" s="195"/>
      <c r="D489" s="195"/>
    </row>
    <row r="490">
      <c r="B490" s="195"/>
      <c r="D490" s="195"/>
    </row>
    <row r="491">
      <c r="B491" s="195"/>
      <c r="D491" s="195"/>
    </row>
    <row r="492">
      <c r="B492" s="195"/>
      <c r="D492" s="195"/>
    </row>
    <row r="493">
      <c r="B493" s="195"/>
      <c r="D493" s="195"/>
    </row>
    <row r="494">
      <c r="B494" s="195"/>
      <c r="D494" s="195"/>
    </row>
    <row r="495">
      <c r="B495" s="195"/>
      <c r="D495" s="195"/>
    </row>
    <row r="496">
      <c r="B496" s="195"/>
      <c r="D496" s="195"/>
    </row>
    <row r="497">
      <c r="B497" s="195"/>
      <c r="D497" s="195"/>
    </row>
    <row r="498">
      <c r="B498" s="195"/>
      <c r="D498" s="195"/>
    </row>
    <row r="499">
      <c r="B499" s="195"/>
      <c r="D499" s="195"/>
    </row>
    <row r="500">
      <c r="B500" s="195"/>
      <c r="D500" s="195"/>
    </row>
    <row r="501">
      <c r="B501" s="195"/>
      <c r="D501" s="195"/>
    </row>
    <row r="502">
      <c r="B502" s="195"/>
      <c r="D502" s="195"/>
    </row>
    <row r="503">
      <c r="B503" s="195"/>
      <c r="D503" s="195"/>
    </row>
    <row r="504">
      <c r="B504" s="195"/>
      <c r="D504" s="195"/>
    </row>
    <row r="505">
      <c r="B505" s="195"/>
      <c r="D505" s="195"/>
    </row>
    <row r="506">
      <c r="B506" s="195"/>
      <c r="D506" s="195"/>
    </row>
    <row r="507">
      <c r="B507" s="195"/>
      <c r="D507" s="195"/>
    </row>
    <row r="508">
      <c r="B508" s="195"/>
      <c r="D508" s="195"/>
    </row>
    <row r="509">
      <c r="B509" s="195"/>
      <c r="D509" s="195"/>
    </row>
    <row r="510">
      <c r="B510" s="195"/>
      <c r="D510" s="195"/>
    </row>
    <row r="511">
      <c r="B511" s="195"/>
      <c r="D511" s="195"/>
    </row>
    <row r="512">
      <c r="B512" s="195"/>
      <c r="D512" s="195"/>
    </row>
    <row r="513">
      <c r="B513" s="195"/>
      <c r="D513" s="195"/>
    </row>
    <row r="514">
      <c r="B514" s="195"/>
      <c r="D514" s="195"/>
    </row>
    <row r="515">
      <c r="B515" s="195"/>
      <c r="D515" s="195"/>
    </row>
    <row r="516">
      <c r="B516" s="195"/>
      <c r="D516" s="195"/>
    </row>
    <row r="517">
      <c r="B517" s="195"/>
      <c r="D517" s="195"/>
    </row>
    <row r="518">
      <c r="B518" s="195"/>
      <c r="D518" s="195"/>
    </row>
    <row r="519">
      <c r="B519" s="195"/>
      <c r="D519" s="195"/>
    </row>
    <row r="520">
      <c r="B520" s="195"/>
      <c r="D520" s="195"/>
    </row>
    <row r="521">
      <c r="B521" s="195"/>
      <c r="D521" s="195"/>
    </row>
    <row r="522">
      <c r="B522" s="195"/>
      <c r="D522" s="195"/>
    </row>
    <row r="523">
      <c r="B523" s="195"/>
      <c r="D523" s="195"/>
    </row>
    <row r="524">
      <c r="B524" s="195"/>
      <c r="D524" s="195"/>
    </row>
    <row r="525">
      <c r="B525" s="195"/>
      <c r="D525" s="195"/>
    </row>
    <row r="526">
      <c r="B526" s="195"/>
      <c r="D526" s="195"/>
    </row>
    <row r="527">
      <c r="B527" s="195"/>
      <c r="D527" s="195"/>
    </row>
    <row r="528">
      <c r="B528" s="195"/>
      <c r="D528" s="195"/>
    </row>
    <row r="529">
      <c r="B529" s="195"/>
      <c r="D529" s="195"/>
    </row>
    <row r="530">
      <c r="B530" s="195"/>
      <c r="D530" s="195"/>
    </row>
    <row r="531">
      <c r="B531" s="195"/>
      <c r="D531" s="195"/>
    </row>
    <row r="532">
      <c r="B532" s="195"/>
      <c r="D532" s="195"/>
    </row>
    <row r="533">
      <c r="B533" s="195"/>
      <c r="D533" s="195"/>
    </row>
    <row r="534">
      <c r="B534" s="195"/>
      <c r="D534" s="195"/>
    </row>
    <row r="535">
      <c r="B535" s="195"/>
      <c r="D535" s="195"/>
    </row>
    <row r="536">
      <c r="B536" s="195"/>
      <c r="D536" s="195"/>
    </row>
    <row r="537">
      <c r="B537" s="195"/>
      <c r="D537" s="195"/>
    </row>
    <row r="538">
      <c r="B538" s="195"/>
      <c r="D538" s="195"/>
    </row>
    <row r="539">
      <c r="B539" s="195"/>
      <c r="D539" s="195"/>
    </row>
    <row r="540">
      <c r="B540" s="195"/>
      <c r="D540" s="195"/>
    </row>
    <row r="541">
      <c r="B541" s="195"/>
      <c r="D541" s="195"/>
    </row>
    <row r="542">
      <c r="B542" s="195"/>
      <c r="D542" s="195"/>
    </row>
    <row r="543">
      <c r="B543" s="195"/>
      <c r="D543" s="195"/>
    </row>
    <row r="544">
      <c r="B544" s="195"/>
      <c r="D544" s="195"/>
    </row>
    <row r="545">
      <c r="B545" s="195"/>
      <c r="D545" s="195"/>
    </row>
    <row r="546">
      <c r="B546" s="195"/>
      <c r="D546" s="195"/>
    </row>
    <row r="547">
      <c r="B547" s="195"/>
      <c r="D547" s="195"/>
    </row>
    <row r="548">
      <c r="B548" s="195"/>
      <c r="D548" s="195"/>
    </row>
    <row r="549">
      <c r="B549" s="195"/>
      <c r="D549" s="195"/>
    </row>
    <row r="550">
      <c r="B550" s="195"/>
      <c r="D550" s="195"/>
    </row>
    <row r="551">
      <c r="B551" s="195"/>
      <c r="D551" s="195"/>
    </row>
    <row r="552">
      <c r="B552" s="195"/>
      <c r="D552" s="195"/>
    </row>
    <row r="553">
      <c r="B553" s="195"/>
      <c r="D553" s="195"/>
    </row>
    <row r="554">
      <c r="B554" s="195"/>
      <c r="D554" s="195"/>
    </row>
    <row r="555">
      <c r="B555" s="195"/>
      <c r="D555" s="195"/>
    </row>
    <row r="556">
      <c r="B556" s="195"/>
      <c r="D556" s="195"/>
    </row>
    <row r="557">
      <c r="B557" s="195"/>
      <c r="D557" s="195"/>
    </row>
    <row r="558">
      <c r="B558" s="195"/>
      <c r="D558" s="195"/>
    </row>
    <row r="559">
      <c r="B559" s="195"/>
      <c r="D559" s="195"/>
    </row>
    <row r="560">
      <c r="B560" s="195"/>
      <c r="D560" s="195"/>
    </row>
    <row r="561">
      <c r="B561" s="195"/>
      <c r="D561" s="195"/>
    </row>
    <row r="562">
      <c r="B562" s="195"/>
      <c r="D562" s="195"/>
    </row>
    <row r="563">
      <c r="B563" s="195"/>
      <c r="D563" s="195"/>
    </row>
    <row r="564">
      <c r="B564" s="195"/>
      <c r="D564" s="195"/>
    </row>
    <row r="565">
      <c r="B565" s="195"/>
      <c r="D565" s="195"/>
    </row>
    <row r="566">
      <c r="B566" s="195"/>
      <c r="D566" s="195"/>
    </row>
    <row r="567">
      <c r="B567" s="195"/>
      <c r="D567" s="195"/>
    </row>
    <row r="568">
      <c r="B568" s="195"/>
      <c r="D568" s="195"/>
    </row>
    <row r="569">
      <c r="B569" s="195"/>
      <c r="D569" s="195"/>
    </row>
    <row r="570">
      <c r="B570" s="195"/>
      <c r="D570" s="195"/>
    </row>
    <row r="571">
      <c r="B571" s="195"/>
      <c r="D571" s="195"/>
    </row>
    <row r="572">
      <c r="B572" s="195"/>
      <c r="D572" s="195"/>
    </row>
    <row r="573">
      <c r="B573" s="195"/>
      <c r="D573" s="195"/>
    </row>
    <row r="574">
      <c r="B574" s="195"/>
      <c r="D574" s="195"/>
    </row>
    <row r="575">
      <c r="B575" s="195"/>
      <c r="D575" s="195"/>
    </row>
    <row r="576">
      <c r="B576" s="195"/>
      <c r="D576" s="195"/>
    </row>
    <row r="577">
      <c r="B577" s="195"/>
      <c r="D577" s="195"/>
    </row>
    <row r="578">
      <c r="B578" s="195"/>
      <c r="D578" s="195"/>
    </row>
    <row r="579">
      <c r="B579" s="195"/>
      <c r="D579" s="195"/>
    </row>
    <row r="580">
      <c r="B580" s="195"/>
      <c r="D580" s="195"/>
    </row>
    <row r="581">
      <c r="B581" s="195"/>
      <c r="D581" s="195"/>
    </row>
    <row r="582">
      <c r="B582" s="195"/>
      <c r="D582" s="195"/>
    </row>
    <row r="583">
      <c r="B583" s="195"/>
      <c r="D583" s="195"/>
    </row>
    <row r="584">
      <c r="B584" s="195"/>
      <c r="D584" s="195"/>
    </row>
    <row r="585">
      <c r="B585" s="195"/>
      <c r="D585" s="195"/>
    </row>
    <row r="586">
      <c r="B586" s="195"/>
      <c r="D586" s="195"/>
    </row>
    <row r="587">
      <c r="B587" s="195"/>
      <c r="D587" s="195"/>
    </row>
    <row r="588">
      <c r="B588" s="195"/>
      <c r="D588" s="195"/>
    </row>
    <row r="589">
      <c r="B589" s="195"/>
      <c r="D589" s="195"/>
    </row>
    <row r="590">
      <c r="B590" s="195"/>
      <c r="D590" s="195"/>
    </row>
    <row r="591">
      <c r="B591" s="195"/>
      <c r="D591" s="195"/>
    </row>
    <row r="592">
      <c r="B592" s="195"/>
      <c r="D592" s="195"/>
    </row>
    <row r="593">
      <c r="B593" s="195"/>
      <c r="D593" s="195"/>
    </row>
    <row r="594">
      <c r="B594" s="195"/>
      <c r="D594" s="195"/>
    </row>
    <row r="595">
      <c r="B595" s="195"/>
      <c r="D595" s="195"/>
    </row>
    <row r="596">
      <c r="B596" s="195"/>
      <c r="D596" s="195"/>
    </row>
    <row r="597">
      <c r="B597" s="195"/>
      <c r="D597" s="195"/>
    </row>
    <row r="598">
      <c r="B598" s="195"/>
      <c r="D598" s="195"/>
    </row>
    <row r="599">
      <c r="B599" s="195"/>
      <c r="D599" s="195"/>
    </row>
    <row r="600">
      <c r="B600" s="195"/>
      <c r="D600" s="195"/>
    </row>
    <row r="601">
      <c r="B601" s="195"/>
      <c r="D601" s="195"/>
    </row>
    <row r="602">
      <c r="B602" s="195"/>
      <c r="D602" s="195"/>
    </row>
    <row r="603">
      <c r="B603" s="195"/>
      <c r="D603" s="195"/>
    </row>
    <row r="604">
      <c r="B604" s="195"/>
      <c r="D604" s="195"/>
    </row>
    <row r="605">
      <c r="B605" s="195"/>
      <c r="D605" s="195"/>
    </row>
    <row r="606">
      <c r="B606" s="195"/>
      <c r="D606" s="195"/>
    </row>
    <row r="607">
      <c r="B607" s="195"/>
      <c r="D607" s="195"/>
    </row>
    <row r="608">
      <c r="B608" s="195"/>
      <c r="D608" s="195"/>
    </row>
    <row r="609">
      <c r="B609" s="195"/>
      <c r="D609" s="195"/>
    </row>
    <row r="610">
      <c r="B610" s="195"/>
      <c r="D610" s="195"/>
    </row>
    <row r="611">
      <c r="B611" s="195"/>
      <c r="D611" s="195"/>
    </row>
    <row r="612">
      <c r="B612" s="195"/>
      <c r="D612" s="195"/>
    </row>
    <row r="613">
      <c r="B613" s="195"/>
      <c r="D613" s="195"/>
    </row>
    <row r="614">
      <c r="B614" s="195"/>
      <c r="D614" s="195"/>
    </row>
    <row r="615">
      <c r="B615" s="195"/>
      <c r="D615" s="195"/>
    </row>
    <row r="616">
      <c r="B616" s="195"/>
      <c r="D616" s="195"/>
    </row>
    <row r="617">
      <c r="B617" s="195"/>
      <c r="D617" s="195"/>
    </row>
    <row r="618">
      <c r="B618" s="195"/>
      <c r="D618" s="195"/>
    </row>
    <row r="619">
      <c r="B619" s="195"/>
      <c r="D619" s="195"/>
    </row>
    <row r="620">
      <c r="B620" s="195"/>
      <c r="D620" s="195"/>
    </row>
    <row r="621">
      <c r="B621" s="195"/>
      <c r="D621" s="195"/>
    </row>
    <row r="622">
      <c r="B622" s="195"/>
      <c r="D622" s="195"/>
    </row>
    <row r="623">
      <c r="B623" s="195"/>
      <c r="D623" s="195"/>
    </row>
    <row r="624">
      <c r="B624" s="195"/>
      <c r="D624" s="195"/>
    </row>
    <row r="625">
      <c r="B625" s="195"/>
      <c r="D625" s="195"/>
    </row>
    <row r="626">
      <c r="B626" s="195"/>
      <c r="D626" s="195"/>
    </row>
    <row r="627">
      <c r="B627" s="195"/>
      <c r="D627" s="195"/>
    </row>
    <row r="628">
      <c r="B628" s="195"/>
      <c r="D628" s="195"/>
    </row>
    <row r="629">
      <c r="B629" s="195"/>
      <c r="D629" s="195"/>
    </row>
    <row r="630">
      <c r="B630" s="195"/>
      <c r="D630" s="195"/>
    </row>
    <row r="631">
      <c r="B631" s="195"/>
      <c r="D631" s="195"/>
    </row>
    <row r="632">
      <c r="B632" s="195"/>
      <c r="D632" s="195"/>
    </row>
    <row r="633">
      <c r="B633" s="195"/>
      <c r="D633" s="195"/>
    </row>
    <row r="634">
      <c r="B634" s="195"/>
      <c r="D634" s="195"/>
    </row>
    <row r="635">
      <c r="B635" s="195"/>
      <c r="D635" s="195"/>
    </row>
    <row r="636">
      <c r="B636" s="195"/>
      <c r="D636" s="195"/>
    </row>
    <row r="637">
      <c r="B637" s="195"/>
      <c r="D637" s="195"/>
    </row>
    <row r="638">
      <c r="B638" s="195"/>
      <c r="D638" s="195"/>
    </row>
    <row r="639">
      <c r="B639" s="195"/>
      <c r="D639" s="195"/>
    </row>
    <row r="640">
      <c r="B640" s="195"/>
      <c r="D640" s="195"/>
    </row>
    <row r="641">
      <c r="B641" s="195"/>
      <c r="D641" s="195"/>
    </row>
    <row r="642">
      <c r="B642" s="195"/>
      <c r="D642" s="195"/>
    </row>
    <row r="643">
      <c r="B643" s="195"/>
      <c r="D643" s="195"/>
    </row>
    <row r="644">
      <c r="B644" s="195"/>
      <c r="D644" s="195"/>
    </row>
    <row r="645">
      <c r="B645" s="195"/>
      <c r="D645" s="195"/>
    </row>
    <row r="646">
      <c r="B646" s="195"/>
      <c r="D646" s="195"/>
    </row>
    <row r="647">
      <c r="B647" s="195"/>
      <c r="D647" s="195"/>
    </row>
    <row r="648">
      <c r="B648" s="195"/>
      <c r="D648" s="195"/>
    </row>
    <row r="649">
      <c r="B649" s="195"/>
      <c r="D649" s="195"/>
    </row>
    <row r="650">
      <c r="B650" s="195"/>
      <c r="D650" s="195"/>
    </row>
    <row r="651">
      <c r="B651" s="195"/>
      <c r="D651" s="195"/>
    </row>
    <row r="652">
      <c r="B652" s="195"/>
      <c r="D652" s="195"/>
    </row>
    <row r="653">
      <c r="B653" s="195"/>
      <c r="D653" s="195"/>
    </row>
    <row r="654">
      <c r="B654" s="195"/>
      <c r="D654" s="195"/>
    </row>
    <row r="655">
      <c r="B655" s="195"/>
      <c r="D655" s="195"/>
    </row>
    <row r="656">
      <c r="B656" s="195"/>
      <c r="D656" s="195"/>
    </row>
    <row r="657">
      <c r="B657" s="195"/>
      <c r="D657" s="195"/>
    </row>
    <row r="658">
      <c r="B658" s="195"/>
      <c r="D658" s="195"/>
    </row>
    <row r="659">
      <c r="B659" s="195"/>
      <c r="D659" s="195"/>
    </row>
    <row r="660">
      <c r="B660" s="195"/>
      <c r="D660" s="195"/>
    </row>
    <row r="661">
      <c r="B661" s="195"/>
      <c r="D661" s="195"/>
    </row>
    <row r="662">
      <c r="B662" s="195"/>
      <c r="D662" s="195"/>
    </row>
    <row r="663">
      <c r="B663" s="195"/>
      <c r="D663" s="195"/>
    </row>
    <row r="664">
      <c r="B664" s="195"/>
      <c r="D664" s="195"/>
    </row>
    <row r="665">
      <c r="B665" s="195"/>
      <c r="D665" s="195"/>
    </row>
    <row r="666">
      <c r="B666" s="195"/>
      <c r="D666" s="195"/>
    </row>
    <row r="667">
      <c r="B667" s="195"/>
      <c r="D667" s="195"/>
    </row>
    <row r="668">
      <c r="B668" s="195"/>
      <c r="D668" s="195"/>
    </row>
    <row r="669">
      <c r="B669" s="195"/>
      <c r="D669" s="195"/>
    </row>
    <row r="670">
      <c r="B670" s="195"/>
      <c r="D670" s="195"/>
    </row>
    <row r="671">
      <c r="B671" s="195"/>
      <c r="D671" s="195"/>
    </row>
    <row r="672">
      <c r="B672" s="195"/>
      <c r="D672" s="195"/>
    </row>
    <row r="673">
      <c r="B673" s="195"/>
      <c r="D673" s="195"/>
    </row>
    <row r="674">
      <c r="B674" s="195"/>
      <c r="D674" s="195"/>
    </row>
    <row r="675">
      <c r="B675" s="195"/>
      <c r="D675" s="195"/>
    </row>
    <row r="676">
      <c r="B676" s="195"/>
      <c r="D676" s="195"/>
    </row>
    <row r="677">
      <c r="B677" s="195"/>
      <c r="D677" s="195"/>
    </row>
    <row r="678">
      <c r="B678" s="195"/>
      <c r="D678" s="195"/>
    </row>
    <row r="679">
      <c r="B679" s="195"/>
      <c r="D679" s="195"/>
    </row>
    <row r="680">
      <c r="B680" s="195"/>
      <c r="D680" s="195"/>
    </row>
    <row r="681">
      <c r="B681" s="195"/>
      <c r="D681" s="195"/>
    </row>
    <row r="682">
      <c r="B682" s="195"/>
      <c r="D682" s="195"/>
    </row>
    <row r="683">
      <c r="B683" s="195"/>
      <c r="D683" s="195"/>
    </row>
    <row r="684">
      <c r="B684" s="195"/>
      <c r="D684" s="195"/>
    </row>
    <row r="685">
      <c r="B685" s="195"/>
      <c r="D685" s="195"/>
    </row>
    <row r="686">
      <c r="B686" s="195"/>
      <c r="D686" s="195"/>
    </row>
    <row r="687">
      <c r="B687" s="195"/>
      <c r="D687" s="195"/>
    </row>
    <row r="688">
      <c r="B688" s="195"/>
      <c r="D688" s="195"/>
    </row>
    <row r="689">
      <c r="B689" s="195"/>
      <c r="D689" s="195"/>
    </row>
    <row r="690">
      <c r="B690" s="195"/>
      <c r="D690" s="195"/>
    </row>
    <row r="691">
      <c r="B691" s="195"/>
      <c r="D691" s="195"/>
    </row>
    <row r="692">
      <c r="B692" s="195"/>
      <c r="D692" s="195"/>
    </row>
    <row r="693">
      <c r="B693" s="195"/>
      <c r="D693" s="195"/>
    </row>
    <row r="694">
      <c r="B694" s="195"/>
      <c r="D694" s="195"/>
    </row>
    <row r="695">
      <c r="B695" s="195"/>
      <c r="D695" s="195"/>
    </row>
    <row r="696">
      <c r="B696" s="195"/>
      <c r="D696" s="195"/>
    </row>
    <row r="697">
      <c r="B697" s="195"/>
      <c r="D697" s="195"/>
    </row>
    <row r="698">
      <c r="B698" s="195"/>
      <c r="D698" s="195"/>
    </row>
    <row r="699">
      <c r="B699" s="195"/>
      <c r="D699" s="195"/>
    </row>
    <row r="700">
      <c r="B700" s="195"/>
      <c r="D700" s="195"/>
    </row>
    <row r="701">
      <c r="B701" s="195"/>
      <c r="D701" s="195"/>
    </row>
    <row r="702">
      <c r="B702" s="195"/>
      <c r="D702" s="195"/>
    </row>
    <row r="703">
      <c r="B703" s="195"/>
      <c r="D703" s="195"/>
    </row>
    <row r="704">
      <c r="B704" s="195"/>
      <c r="D704" s="195"/>
    </row>
    <row r="705">
      <c r="B705" s="195"/>
      <c r="D705" s="195"/>
    </row>
    <row r="706">
      <c r="B706" s="195"/>
      <c r="D706" s="195"/>
    </row>
    <row r="707">
      <c r="B707" s="195"/>
      <c r="D707" s="195"/>
    </row>
    <row r="708">
      <c r="B708" s="195"/>
      <c r="D708" s="195"/>
    </row>
    <row r="709">
      <c r="B709" s="195"/>
      <c r="D709" s="195"/>
    </row>
    <row r="710">
      <c r="B710" s="195"/>
      <c r="D710" s="195"/>
    </row>
    <row r="711">
      <c r="B711" s="195"/>
      <c r="D711" s="195"/>
    </row>
    <row r="712">
      <c r="B712" s="195"/>
      <c r="D712" s="195"/>
    </row>
    <row r="713">
      <c r="B713" s="195"/>
      <c r="D713" s="195"/>
    </row>
    <row r="714">
      <c r="B714" s="195"/>
      <c r="D714" s="195"/>
    </row>
    <row r="715">
      <c r="B715" s="195"/>
      <c r="D715" s="195"/>
    </row>
    <row r="716">
      <c r="B716" s="195"/>
      <c r="D716" s="195"/>
    </row>
    <row r="717">
      <c r="B717" s="195"/>
      <c r="D717" s="195"/>
    </row>
    <row r="718">
      <c r="B718" s="195"/>
      <c r="D718" s="195"/>
    </row>
    <row r="719">
      <c r="B719" s="195"/>
      <c r="D719" s="195"/>
    </row>
    <row r="720">
      <c r="B720" s="195"/>
      <c r="D720" s="195"/>
    </row>
    <row r="721">
      <c r="B721" s="195"/>
      <c r="D721" s="195"/>
    </row>
    <row r="722">
      <c r="B722" s="195"/>
      <c r="D722" s="195"/>
    </row>
    <row r="723">
      <c r="B723" s="195"/>
      <c r="D723" s="195"/>
    </row>
    <row r="724">
      <c r="B724" s="195"/>
      <c r="D724" s="195"/>
    </row>
    <row r="725">
      <c r="B725" s="195"/>
      <c r="D725" s="195"/>
    </row>
    <row r="726">
      <c r="B726" s="195"/>
      <c r="D726" s="195"/>
    </row>
    <row r="727">
      <c r="B727" s="195"/>
      <c r="D727" s="195"/>
    </row>
    <row r="728">
      <c r="B728" s="195"/>
      <c r="D728" s="195"/>
    </row>
    <row r="729">
      <c r="B729" s="195"/>
      <c r="D729" s="195"/>
    </row>
    <row r="730">
      <c r="B730" s="195"/>
      <c r="D730" s="195"/>
    </row>
    <row r="731">
      <c r="B731" s="195"/>
      <c r="D731" s="195"/>
    </row>
    <row r="732">
      <c r="B732" s="195"/>
      <c r="D732" s="195"/>
    </row>
    <row r="733">
      <c r="B733" s="195"/>
      <c r="D733" s="195"/>
    </row>
    <row r="734">
      <c r="B734" s="195"/>
      <c r="D734" s="195"/>
    </row>
    <row r="735">
      <c r="B735" s="195"/>
      <c r="D735" s="195"/>
    </row>
    <row r="736">
      <c r="B736" s="195"/>
      <c r="D736" s="195"/>
    </row>
    <row r="737">
      <c r="B737" s="195"/>
      <c r="D737" s="195"/>
    </row>
    <row r="738">
      <c r="B738" s="195"/>
      <c r="D738" s="195"/>
    </row>
    <row r="739">
      <c r="B739" s="195"/>
      <c r="D739" s="195"/>
    </row>
    <row r="740">
      <c r="B740" s="195"/>
      <c r="D740" s="195"/>
    </row>
    <row r="741">
      <c r="B741" s="195"/>
      <c r="D741" s="195"/>
    </row>
    <row r="742">
      <c r="B742" s="195"/>
      <c r="D742" s="195"/>
    </row>
    <row r="743">
      <c r="B743" s="195"/>
      <c r="D743" s="195"/>
    </row>
    <row r="744">
      <c r="B744" s="195"/>
      <c r="D744" s="195"/>
    </row>
    <row r="745">
      <c r="B745" s="195"/>
      <c r="D745" s="195"/>
    </row>
    <row r="746">
      <c r="B746" s="195"/>
      <c r="D746" s="195"/>
    </row>
    <row r="747">
      <c r="B747" s="195"/>
      <c r="D747" s="195"/>
    </row>
    <row r="748">
      <c r="B748" s="195"/>
      <c r="D748" s="195"/>
    </row>
    <row r="749">
      <c r="B749" s="195"/>
      <c r="D749" s="195"/>
    </row>
    <row r="750">
      <c r="B750" s="195"/>
      <c r="D750" s="195"/>
    </row>
    <row r="751">
      <c r="B751" s="195"/>
      <c r="D751" s="195"/>
    </row>
    <row r="752">
      <c r="B752" s="195"/>
      <c r="D752" s="195"/>
    </row>
    <row r="753">
      <c r="B753" s="195"/>
      <c r="D753" s="195"/>
    </row>
    <row r="754">
      <c r="B754" s="195"/>
      <c r="D754" s="195"/>
    </row>
    <row r="755">
      <c r="B755" s="195"/>
      <c r="D755" s="195"/>
    </row>
    <row r="756">
      <c r="B756" s="195"/>
      <c r="D756" s="195"/>
    </row>
    <row r="757">
      <c r="B757" s="195"/>
      <c r="D757" s="195"/>
    </row>
    <row r="758">
      <c r="B758" s="195"/>
      <c r="D758" s="195"/>
    </row>
    <row r="759">
      <c r="B759" s="195"/>
      <c r="D759" s="195"/>
    </row>
    <row r="760">
      <c r="B760" s="195"/>
      <c r="D760" s="195"/>
    </row>
    <row r="761">
      <c r="B761" s="195"/>
      <c r="D761" s="195"/>
    </row>
    <row r="762">
      <c r="B762" s="195"/>
      <c r="D762" s="195"/>
    </row>
    <row r="763">
      <c r="B763" s="195"/>
      <c r="D763" s="195"/>
    </row>
    <row r="764">
      <c r="B764" s="195"/>
      <c r="D764" s="195"/>
    </row>
    <row r="765">
      <c r="B765" s="195"/>
      <c r="D765" s="195"/>
    </row>
    <row r="766">
      <c r="B766" s="195"/>
      <c r="D766" s="195"/>
    </row>
    <row r="767">
      <c r="B767" s="195"/>
      <c r="D767" s="195"/>
    </row>
    <row r="768">
      <c r="B768" s="195"/>
      <c r="D768" s="195"/>
    </row>
    <row r="769">
      <c r="B769" s="195"/>
      <c r="D769" s="195"/>
    </row>
    <row r="770">
      <c r="B770" s="195"/>
      <c r="D770" s="195"/>
    </row>
    <row r="771">
      <c r="B771" s="195"/>
      <c r="D771" s="195"/>
    </row>
    <row r="772">
      <c r="B772" s="195"/>
      <c r="D772" s="195"/>
    </row>
    <row r="773">
      <c r="B773" s="195"/>
      <c r="D773" s="195"/>
    </row>
    <row r="774">
      <c r="B774" s="195"/>
      <c r="D774" s="195"/>
    </row>
    <row r="775">
      <c r="B775" s="195"/>
      <c r="D775" s="195"/>
    </row>
    <row r="776">
      <c r="B776" s="195"/>
      <c r="D776" s="195"/>
    </row>
    <row r="777">
      <c r="B777" s="195"/>
      <c r="D777" s="195"/>
    </row>
    <row r="778">
      <c r="B778" s="195"/>
      <c r="D778" s="195"/>
    </row>
    <row r="779">
      <c r="B779" s="195"/>
      <c r="D779" s="195"/>
    </row>
    <row r="780">
      <c r="B780" s="195"/>
      <c r="D780" s="195"/>
    </row>
    <row r="781">
      <c r="B781" s="195"/>
      <c r="D781" s="195"/>
    </row>
    <row r="782">
      <c r="B782" s="195"/>
      <c r="D782" s="195"/>
    </row>
    <row r="783">
      <c r="B783" s="195"/>
      <c r="D783" s="195"/>
    </row>
    <row r="784">
      <c r="B784" s="195"/>
      <c r="D784" s="195"/>
    </row>
    <row r="785">
      <c r="B785" s="195"/>
      <c r="D785" s="195"/>
    </row>
    <row r="786">
      <c r="B786" s="195"/>
      <c r="D786" s="195"/>
    </row>
    <row r="787">
      <c r="B787" s="195"/>
      <c r="D787" s="195"/>
    </row>
    <row r="788">
      <c r="B788" s="195"/>
      <c r="D788" s="195"/>
    </row>
    <row r="789">
      <c r="B789" s="195"/>
      <c r="D789" s="195"/>
    </row>
    <row r="790">
      <c r="B790" s="195"/>
      <c r="D790" s="195"/>
    </row>
    <row r="791">
      <c r="B791" s="195"/>
      <c r="D791" s="195"/>
    </row>
    <row r="792">
      <c r="B792" s="195"/>
      <c r="D792" s="195"/>
    </row>
    <row r="793">
      <c r="B793" s="195"/>
      <c r="D793" s="195"/>
    </row>
    <row r="794">
      <c r="B794" s="195"/>
      <c r="D794" s="195"/>
    </row>
    <row r="795">
      <c r="B795" s="195"/>
      <c r="D795" s="195"/>
    </row>
    <row r="796">
      <c r="B796" s="195"/>
      <c r="D796" s="195"/>
    </row>
    <row r="797">
      <c r="B797" s="195"/>
      <c r="D797" s="195"/>
    </row>
    <row r="798">
      <c r="B798" s="195"/>
      <c r="D798" s="195"/>
    </row>
    <row r="799">
      <c r="B799" s="195"/>
      <c r="D799" s="195"/>
    </row>
    <row r="800">
      <c r="B800" s="195"/>
      <c r="D800" s="195"/>
    </row>
    <row r="801">
      <c r="B801" s="195"/>
      <c r="D801" s="195"/>
    </row>
    <row r="802">
      <c r="B802" s="195"/>
      <c r="D802" s="195"/>
    </row>
    <row r="803">
      <c r="B803" s="195"/>
      <c r="D803" s="195"/>
    </row>
    <row r="804">
      <c r="B804" s="195"/>
      <c r="D804" s="195"/>
    </row>
    <row r="805">
      <c r="B805" s="195"/>
      <c r="D805" s="195"/>
    </row>
    <row r="806">
      <c r="B806" s="195"/>
      <c r="D806" s="195"/>
    </row>
    <row r="807">
      <c r="B807" s="195"/>
      <c r="D807" s="195"/>
    </row>
    <row r="808">
      <c r="B808" s="195"/>
      <c r="D808" s="195"/>
    </row>
    <row r="809">
      <c r="B809" s="195"/>
      <c r="D809" s="195"/>
    </row>
    <row r="810">
      <c r="B810" s="195"/>
      <c r="D810" s="195"/>
    </row>
    <row r="811">
      <c r="B811" s="195"/>
      <c r="D811" s="195"/>
    </row>
    <row r="812">
      <c r="B812" s="195"/>
      <c r="D812" s="195"/>
    </row>
    <row r="813">
      <c r="B813" s="195"/>
      <c r="D813" s="195"/>
    </row>
    <row r="814">
      <c r="B814" s="195"/>
      <c r="D814" s="195"/>
    </row>
    <row r="815">
      <c r="B815" s="195"/>
      <c r="D815" s="195"/>
    </row>
    <row r="816">
      <c r="B816" s="195"/>
      <c r="D816" s="195"/>
    </row>
    <row r="817">
      <c r="B817" s="195"/>
      <c r="D817" s="195"/>
    </row>
    <row r="818">
      <c r="B818" s="195"/>
      <c r="D818" s="195"/>
    </row>
    <row r="819">
      <c r="B819" s="195"/>
      <c r="D819" s="195"/>
    </row>
    <row r="820">
      <c r="B820" s="195"/>
      <c r="D820" s="195"/>
    </row>
    <row r="821">
      <c r="B821" s="195"/>
      <c r="D821" s="195"/>
    </row>
    <row r="822">
      <c r="B822" s="195"/>
      <c r="D822" s="195"/>
    </row>
    <row r="823">
      <c r="B823" s="195"/>
      <c r="D823" s="195"/>
    </row>
    <row r="824">
      <c r="B824" s="195"/>
      <c r="D824" s="195"/>
    </row>
    <row r="825">
      <c r="B825" s="195"/>
      <c r="D825" s="195"/>
    </row>
    <row r="826">
      <c r="B826" s="195"/>
      <c r="D826" s="195"/>
    </row>
    <row r="827">
      <c r="B827" s="195"/>
      <c r="D827" s="195"/>
    </row>
    <row r="828">
      <c r="B828" s="195"/>
      <c r="D828" s="195"/>
    </row>
    <row r="829">
      <c r="B829" s="195"/>
      <c r="D829" s="195"/>
    </row>
    <row r="830">
      <c r="B830" s="195"/>
      <c r="D830" s="195"/>
    </row>
    <row r="831">
      <c r="B831" s="195"/>
      <c r="D831" s="195"/>
    </row>
    <row r="832">
      <c r="B832" s="195"/>
      <c r="D832" s="195"/>
    </row>
    <row r="833">
      <c r="B833" s="195"/>
      <c r="D833" s="195"/>
    </row>
    <row r="834">
      <c r="B834" s="195"/>
      <c r="D834" s="195"/>
    </row>
    <row r="835">
      <c r="B835" s="195"/>
      <c r="D835" s="195"/>
    </row>
    <row r="836">
      <c r="B836" s="195"/>
      <c r="D836" s="195"/>
    </row>
    <row r="837">
      <c r="B837" s="195"/>
      <c r="D837" s="195"/>
    </row>
    <row r="838">
      <c r="B838" s="195"/>
      <c r="D838" s="195"/>
    </row>
    <row r="839">
      <c r="B839" s="195"/>
      <c r="D839" s="195"/>
    </row>
    <row r="840">
      <c r="B840" s="195"/>
      <c r="D840" s="195"/>
    </row>
    <row r="841">
      <c r="B841" s="195"/>
      <c r="D841" s="195"/>
    </row>
    <row r="842">
      <c r="B842" s="195"/>
      <c r="D842" s="195"/>
    </row>
    <row r="843">
      <c r="B843" s="195"/>
      <c r="D843" s="195"/>
    </row>
    <row r="844">
      <c r="B844" s="195"/>
      <c r="D844" s="195"/>
    </row>
    <row r="845">
      <c r="B845" s="195"/>
      <c r="D845" s="195"/>
    </row>
    <row r="846">
      <c r="B846" s="195"/>
      <c r="D846" s="195"/>
    </row>
    <row r="847">
      <c r="B847" s="195"/>
      <c r="D847" s="195"/>
    </row>
    <row r="848">
      <c r="B848" s="195"/>
      <c r="D848" s="195"/>
    </row>
    <row r="849">
      <c r="B849" s="195"/>
      <c r="D849" s="195"/>
    </row>
    <row r="850">
      <c r="B850" s="195"/>
      <c r="D850" s="195"/>
    </row>
    <row r="851">
      <c r="B851" s="195"/>
      <c r="D851" s="195"/>
    </row>
    <row r="852">
      <c r="B852" s="195"/>
      <c r="D852" s="195"/>
    </row>
    <row r="853">
      <c r="B853" s="195"/>
      <c r="D853" s="195"/>
    </row>
    <row r="854">
      <c r="B854" s="195"/>
      <c r="D854" s="195"/>
    </row>
    <row r="855">
      <c r="B855" s="195"/>
      <c r="D855" s="195"/>
    </row>
    <row r="856">
      <c r="B856" s="195"/>
      <c r="D856" s="195"/>
    </row>
    <row r="857">
      <c r="B857" s="195"/>
      <c r="D857" s="195"/>
    </row>
    <row r="858">
      <c r="B858" s="195"/>
      <c r="D858" s="195"/>
    </row>
    <row r="859">
      <c r="B859" s="195"/>
      <c r="D859" s="195"/>
    </row>
    <row r="860">
      <c r="B860" s="195"/>
      <c r="D860" s="195"/>
    </row>
    <row r="861">
      <c r="B861" s="195"/>
      <c r="D861" s="195"/>
    </row>
    <row r="862">
      <c r="B862" s="195"/>
      <c r="D862" s="195"/>
    </row>
    <row r="863">
      <c r="B863" s="195"/>
      <c r="D863" s="195"/>
    </row>
    <row r="864">
      <c r="B864" s="195"/>
      <c r="D864" s="195"/>
    </row>
    <row r="865">
      <c r="B865" s="195"/>
      <c r="D865" s="195"/>
    </row>
    <row r="866">
      <c r="B866" s="195"/>
      <c r="D866" s="195"/>
    </row>
    <row r="867">
      <c r="B867" s="195"/>
      <c r="D867" s="195"/>
    </row>
    <row r="868">
      <c r="B868" s="195"/>
      <c r="D868" s="195"/>
    </row>
    <row r="869">
      <c r="B869" s="195"/>
      <c r="D869" s="195"/>
    </row>
    <row r="870">
      <c r="B870" s="195"/>
      <c r="D870" s="195"/>
    </row>
    <row r="871">
      <c r="B871" s="195"/>
      <c r="D871" s="195"/>
    </row>
    <row r="872">
      <c r="B872" s="195"/>
      <c r="D872" s="195"/>
    </row>
    <row r="873">
      <c r="B873" s="195"/>
      <c r="D873" s="195"/>
    </row>
    <row r="874">
      <c r="B874" s="195"/>
      <c r="D874" s="195"/>
    </row>
    <row r="875">
      <c r="B875" s="195"/>
      <c r="D875" s="195"/>
    </row>
    <row r="876">
      <c r="B876" s="195"/>
      <c r="D876" s="195"/>
    </row>
    <row r="877">
      <c r="B877" s="195"/>
      <c r="D877" s="195"/>
    </row>
    <row r="878">
      <c r="B878" s="195"/>
      <c r="D878" s="195"/>
    </row>
    <row r="879">
      <c r="B879" s="195"/>
      <c r="D879" s="195"/>
    </row>
    <row r="880">
      <c r="B880" s="195"/>
      <c r="D880" s="195"/>
    </row>
    <row r="881">
      <c r="B881" s="195"/>
      <c r="D881" s="195"/>
    </row>
    <row r="882">
      <c r="B882" s="195"/>
      <c r="D882" s="195"/>
    </row>
    <row r="883">
      <c r="B883" s="195"/>
      <c r="D883" s="195"/>
    </row>
    <row r="884">
      <c r="B884" s="195"/>
      <c r="D884" s="195"/>
    </row>
    <row r="885">
      <c r="B885" s="195"/>
      <c r="D885" s="195"/>
    </row>
    <row r="886">
      <c r="B886" s="195"/>
      <c r="D886" s="195"/>
    </row>
    <row r="887">
      <c r="B887" s="195"/>
      <c r="D887" s="195"/>
    </row>
    <row r="888">
      <c r="B888" s="195"/>
      <c r="D888" s="195"/>
    </row>
    <row r="889">
      <c r="B889" s="195"/>
      <c r="D889" s="195"/>
    </row>
    <row r="890">
      <c r="B890" s="195"/>
      <c r="D890" s="195"/>
    </row>
    <row r="891">
      <c r="B891" s="195"/>
      <c r="D891" s="195"/>
    </row>
    <row r="892">
      <c r="B892" s="195"/>
      <c r="D892" s="195"/>
    </row>
    <row r="893">
      <c r="B893" s="195"/>
      <c r="D893" s="195"/>
    </row>
    <row r="894">
      <c r="B894" s="195"/>
      <c r="D894" s="195"/>
    </row>
    <row r="895">
      <c r="B895" s="195"/>
      <c r="D895" s="195"/>
    </row>
    <row r="896">
      <c r="B896" s="195"/>
      <c r="D896" s="195"/>
    </row>
    <row r="897">
      <c r="B897" s="195"/>
      <c r="D897" s="195"/>
    </row>
    <row r="898">
      <c r="B898" s="195"/>
      <c r="D898" s="195"/>
    </row>
    <row r="899">
      <c r="B899" s="195"/>
      <c r="D899" s="195"/>
    </row>
    <row r="900">
      <c r="B900" s="195"/>
      <c r="D900" s="195"/>
    </row>
    <row r="901">
      <c r="B901" s="195"/>
      <c r="D901" s="195"/>
    </row>
    <row r="902">
      <c r="B902" s="195"/>
      <c r="D902" s="195"/>
    </row>
    <row r="903">
      <c r="B903" s="195"/>
      <c r="D903" s="195"/>
    </row>
    <row r="904">
      <c r="B904" s="195"/>
      <c r="D904" s="195"/>
    </row>
    <row r="905">
      <c r="B905" s="195"/>
      <c r="D905" s="195"/>
    </row>
    <row r="906">
      <c r="B906" s="195"/>
      <c r="D906" s="195"/>
    </row>
    <row r="907">
      <c r="B907" s="195"/>
      <c r="D907" s="195"/>
    </row>
    <row r="908">
      <c r="B908" s="195"/>
      <c r="D908" s="195"/>
    </row>
    <row r="909">
      <c r="B909" s="195"/>
      <c r="D909" s="195"/>
    </row>
    <row r="910">
      <c r="B910" s="195"/>
      <c r="D910" s="195"/>
    </row>
    <row r="911">
      <c r="B911" s="195"/>
      <c r="D911" s="195"/>
    </row>
    <row r="912">
      <c r="B912" s="195"/>
      <c r="D912" s="195"/>
    </row>
    <row r="913">
      <c r="B913" s="195"/>
      <c r="D913" s="195"/>
    </row>
    <row r="914">
      <c r="B914" s="195"/>
      <c r="D914" s="195"/>
    </row>
    <row r="915">
      <c r="B915" s="195"/>
      <c r="D915" s="195"/>
    </row>
    <row r="916">
      <c r="B916" s="195"/>
      <c r="D916" s="195"/>
    </row>
    <row r="917">
      <c r="B917" s="195"/>
      <c r="D917" s="195"/>
    </row>
    <row r="918">
      <c r="B918" s="195"/>
      <c r="D918" s="195"/>
    </row>
    <row r="919">
      <c r="B919" s="195"/>
      <c r="D919" s="195"/>
    </row>
    <row r="920">
      <c r="B920" s="195"/>
      <c r="D920" s="195"/>
    </row>
    <row r="921">
      <c r="B921" s="195"/>
      <c r="D921" s="195"/>
    </row>
    <row r="922">
      <c r="B922" s="195"/>
      <c r="D922" s="195"/>
    </row>
    <row r="923">
      <c r="B923" s="195"/>
      <c r="D923" s="195"/>
    </row>
    <row r="924">
      <c r="B924" s="195"/>
      <c r="D924" s="195"/>
    </row>
    <row r="925">
      <c r="B925" s="195"/>
      <c r="D925" s="195"/>
    </row>
    <row r="926">
      <c r="B926" s="195"/>
      <c r="D926" s="195"/>
    </row>
    <row r="927">
      <c r="B927" s="195"/>
      <c r="D927" s="195"/>
    </row>
    <row r="928">
      <c r="B928" s="195"/>
      <c r="D928" s="195"/>
    </row>
    <row r="929">
      <c r="B929" s="195"/>
      <c r="D929" s="195"/>
    </row>
    <row r="930">
      <c r="B930" s="195"/>
      <c r="D930" s="195"/>
    </row>
    <row r="931">
      <c r="B931" s="195"/>
      <c r="D931" s="195"/>
    </row>
    <row r="932">
      <c r="B932" s="195"/>
      <c r="D932" s="195"/>
    </row>
    <row r="933">
      <c r="B933" s="195"/>
      <c r="D933" s="195"/>
    </row>
    <row r="934">
      <c r="B934" s="195"/>
      <c r="D934" s="195"/>
    </row>
    <row r="935">
      <c r="B935" s="195"/>
      <c r="D935" s="195"/>
    </row>
    <row r="936">
      <c r="B936" s="195"/>
      <c r="D936" s="195"/>
    </row>
    <row r="937">
      <c r="B937" s="195"/>
      <c r="D937" s="195"/>
    </row>
    <row r="938">
      <c r="B938" s="195"/>
      <c r="D938" s="195"/>
    </row>
    <row r="939">
      <c r="B939" s="195"/>
      <c r="D939" s="195"/>
    </row>
    <row r="940">
      <c r="B940" s="195"/>
      <c r="D940" s="195"/>
    </row>
    <row r="941">
      <c r="B941" s="195"/>
      <c r="D941" s="195"/>
    </row>
    <row r="942">
      <c r="B942" s="195"/>
      <c r="D942" s="195"/>
    </row>
    <row r="943">
      <c r="B943" s="195"/>
      <c r="D943" s="195"/>
    </row>
    <row r="944">
      <c r="B944" s="195"/>
      <c r="D944" s="195"/>
    </row>
    <row r="945">
      <c r="B945" s="195"/>
      <c r="D945" s="195"/>
    </row>
    <row r="946">
      <c r="B946" s="195"/>
      <c r="D946" s="195"/>
    </row>
    <row r="947">
      <c r="B947" s="195"/>
      <c r="D947" s="195"/>
    </row>
    <row r="948">
      <c r="B948" s="195"/>
      <c r="D948" s="195"/>
    </row>
    <row r="949">
      <c r="B949" s="195"/>
      <c r="D949" s="195"/>
    </row>
    <row r="950">
      <c r="B950" s="195"/>
      <c r="D950" s="195"/>
    </row>
    <row r="951">
      <c r="B951" s="195"/>
      <c r="D951" s="195"/>
    </row>
    <row r="952">
      <c r="B952" s="195"/>
      <c r="D952" s="195"/>
    </row>
    <row r="953">
      <c r="B953" s="195"/>
      <c r="D953" s="195"/>
    </row>
    <row r="954">
      <c r="B954" s="195"/>
      <c r="D954" s="195"/>
    </row>
    <row r="955">
      <c r="B955" s="195"/>
      <c r="D955" s="195"/>
    </row>
    <row r="956">
      <c r="B956" s="195"/>
      <c r="D956" s="195"/>
    </row>
    <row r="957">
      <c r="B957" s="195"/>
      <c r="D957" s="195"/>
    </row>
    <row r="958">
      <c r="B958" s="195"/>
      <c r="D958" s="195"/>
    </row>
    <row r="959">
      <c r="B959" s="195"/>
      <c r="D959" s="195"/>
    </row>
    <row r="960">
      <c r="B960" s="195"/>
      <c r="D960" s="195"/>
    </row>
    <row r="961">
      <c r="B961" s="195"/>
      <c r="D961" s="195"/>
    </row>
    <row r="962">
      <c r="B962" s="195"/>
      <c r="D962" s="195"/>
    </row>
    <row r="963">
      <c r="B963" s="195"/>
      <c r="D963" s="195"/>
    </row>
    <row r="964">
      <c r="B964" s="195"/>
      <c r="D964" s="195"/>
    </row>
    <row r="965">
      <c r="B965" s="195"/>
      <c r="D965" s="195"/>
    </row>
    <row r="966">
      <c r="B966" s="195"/>
      <c r="D966" s="195"/>
    </row>
    <row r="967">
      <c r="B967" s="195"/>
      <c r="D967" s="195"/>
    </row>
    <row r="968">
      <c r="B968" s="195"/>
      <c r="D968" s="195"/>
    </row>
    <row r="969">
      <c r="B969" s="195"/>
      <c r="D969" s="195"/>
    </row>
    <row r="970">
      <c r="B970" s="195"/>
      <c r="D970" s="195"/>
    </row>
    <row r="971">
      <c r="B971" s="195"/>
      <c r="D971" s="195"/>
    </row>
    <row r="972">
      <c r="B972" s="195"/>
      <c r="D972" s="195"/>
    </row>
    <row r="973">
      <c r="B973" s="195"/>
      <c r="D973" s="195"/>
    </row>
    <row r="974">
      <c r="B974" s="195"/>
      <c r="D974" s="195"/>
    </row>
    <row r="975">
      <c r="B975" s="195"/>
      <c r="D975" s="195"/>
    </row>
    <row r="976">
      <c r="B976" s="195"/>
      <c r="D976" s="195"/>
    </row>
    <row r="977">
      <c r="B977" s="195"/>
      <c r="D977" s="195"/>
    </row>
    <row r="978">
      <c r="B978" s="195"/>
      <c r="D978" s="195"/>
    </row>
    <row r="979">
      <c r="B979" s="195"/>
      <c r="D979" s="195"/>
    </row>
    <row r="980">
      <c r="B980" s="195"/>
      <c r="D980" s="195"/>
    </row>
    <row r="981">
      <c r="B981" s="195"/>
      <c r="D981" s="195"/>
    </row>
    <row r="982">
      <c r="B982" s="195"/>
      <c r="D982" s="195"/>
    </row>
    <row r="983">
      <c r="B983" s="195"/>
      <c r="D983" s="195"/>
    </row>
    <row r="984">
      <c r="B984" s="195"/>
      <c r="D984" s="195"/>
    </row>
    <row r="985">
      <c r="B985" s="195"/>
      <c r="D985" s="195"/>
    </row>
    <row r="986">
      <c r="B986" s="195"/>
      <c r="D986" s="195"/>
    </row>
    <row r="987">
      <c r="B987" s="195"/>
      <c r="D987" s="195"/>
    </row>
    <row r="988">
      <c r="B988" s="195"/>
      <c r="D988" s="195"/>
    </row>
    <row r="989">
      <c r="B989" s="195"/>
      <c r="D989" s="195"/>
    </row>
    <row r="990">
      <c r="B990" s="195"/>
      <c r="D990" s="195"/>
    </row>
    <row r="991">
      <c r="B991" s="195"/>
      <c r="D991" s="195"/>
    </row>
    <row r="992">
      <c r="B992" s="195"/>
      <c r="D992" s="195"/>
    </row>
    <row r="993">
      <c r="B993" s="195"/>
      <c r="D993" s="195"/>
    </row>
    <row r="994">
      <c r="B994" s="195"/>
      <c r="D994" s="195"/>
    </row>
    <row r="995">
      <c r="B995" s="195"/>
      <c r="D995" s="195"/>
    </row>
    <row r="996">
      <c r="B996" s="195"/>
      <c r="D996" s="195"/>
    </row>
    <row r="997">
      <c r="B997" s="195"/>
      <c r="D997" s="195"/>
    </row>
    <row r="998">
      <c r="B998" s="195"/>
      <c r="D998" s="195"/>
    </row>
    <row r="999">
      <c r="B999" s="195"/>
      <c r="D999" s="195"/>
    </row>
    <row r="1000">
      <c r="B1000" s="195"/>
      <c r="D1000" s="19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