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28449321c0adc/Documents/"/>
    </mc:Choice>
  </mc:AlternateContent>
  <xr:revisionPtr revIDLastSave="1003" documentId="8_{9A75C49F-8663-4260-879F-D1478931772F}" xr6:coauthVersionLast="45" xr6:coauthVersionMax="45" xr10:uidLastSave="{9FBA0CB2-8D08-419F-8688-0EDFE6645BB0}"/>
  <bookViews>
    <workbookView xWindow="3040" yWindow="3040" windowWidth="28800" windowHeight="15460" xr2:uid="{A498CA5B-05BB-4BBD-BEF0-588A44EE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55" i="1" l="1"/>
  <c r="D55" i="1"/>
  <c r="G22" i="1" l="1"/>
  <c r="E22" i="1" s="1"/>
  <c r="G23" i="1"/>
  <c r="E23" i="1" s="1"/>
  <c r="G24" i="1"/>
  <c r="E24" i="1" s="1"/>
  <c r="G25" i="1"/>
  <c r="E25" i="1" s="1"/>
  <c r="G26" i="1"/>
  <c r="E26" i="1" s="1"/>
  <c r="F8" i="1" l="1"/>
  <c r="F9" i="1"/>
  <c r="F10" i="1"/>
  <c r="F11" i="1"/>
  <c r="F12" i="1"/>
  <c r="F13" i="1"/>
  <c r="F14" i="1"/>
  <c r="F15" i="1"/>
  <c r="F7" i="1"/>
  <c r="D8" i="1"/>
  <c r="D9" i="1"/>
  <c r="D10" i="1"/>
  <c r="D11" i="1"/>
  <c r="D12" i="1"/>
  <c r="D13" i="1"/>
  <c r="D14" i="1"/>
  <c r="D15" i="1"/>
  <c r="D7" i="1"/>
  <c r="B8" i="1"/>
  <c r="B9" i="1"/>
  <c r="B10" i="1"/>
  <c r="B11" i="1"/>
  <c r="B12" i="1"/>
  <c r="B13" i="1"/>
  <c r="B14" i="1"/>
  <c r="B15" i="1"/>
  <c r="G3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Walker</author>
  </authors>
  <commentList>
    <comment ref="F3" authorId="0" shapeId="0" xr:uid="{8E6DC3BA-FEB5-48A4-AAB4-46D78694F6FE}">
      <text>
        <r>
          <rPr>
            <b/>
            <sz val="9"/>
            <color indexed="81"/>
            <rFont val="Tahoma"/>
            <charset val="1"/>
          </rPr>
          <t>Kevin Walker:</t>
        </r>
        <r>
          <rPr>
            <sz val="9"/>
            <color indexed="81"/>
            <rFont val="Tahoma"/>
            <charset val="1"/>
          </rPr>
          <t xml:space="preserve">
Complex wires (how do they work?)
4 true/false items - Red, Blue, * and LED
convert this into a length 4 binary or something (aka 0000, 0101,etc)
check against array of responses (aka 0001 = code D; D=Dont'Cut)</t>
        </r>
      </text>
    </comment>
    <comment ref="A5" authorId="0" shapeId="0" xr:uid="{694DB8E8-CFD5-4DEC-8294-827B1B393D39}">
      <text>
        <r>
          <rPr>
            <b/>
            <sz val="9"/>
            <color indexed="81"/>
            <rFont val="Tahoma"/>
            <charset val="1"/>
          </rPr>
          <t>Kevin Walker:</t>
        </r>
        <r>
          <rPr>
            <sz val="9"/>
            <color indexed="81"/>
            <rFont val="Tahoma"/>
            <charset val="1"/>
          </rPr>
          <t xml:space="preserve">
count occurences for each color wire
for each occurence, detect where it is (a/b/c)
if listed in manual, cut wire</t>
        </r>
      </text>
    </comment>
  </commentList>
</comments>
</file>

<file path=xl/sharedStrings.xml><?xml version="1.0" encoding="utf-8"?>
<sst xmlns="http://schemas.openxmlformats.org/spreadsheetml/2006/main" count="412" uniqueCount="211">
  <si>
    <t>red</t>
  </si>
  <si>
    <t>blue</t>
  </si>
  <si>
    <t>★</t>
  </si>
  <si>
    <t>LED</t>
  </si>
  <si>
    <t>letter</t>
  </si>
  <si>
    <t>ins</t>
  </si>
  <si>
    <t>C</t>
  </si>
  <si>
    <t>D</t>
  </si>
  <si>
    <t>S</t>
  </si>
  <si>
    <t>P</t>
  </si>
  <si>
    <t>B</t>
  </si>
  <si>
    <t>Cut</t>
  </si>
  <si>
    <t>Don't Cut</t>
  </si>
  <si>
    <t>Cut if last serial # even</t>
  </si>
  <si>
    <t>Cut if parallel port</t>
  </si>
  <si>
    <t>cut if 2+ batteries</t>
  </si>
  <si>
    <t>compare</t>
  </si>
  <si>
    <t>X</t>
  </si>
  <si>
    <t>Complex wires</t>
  </si>
  <si>
    <t>Wire Sequence</t>
  </si>
  <si>
    <t>A</t>
  </si>
  <si>
    <t>AC</t>
  </si>
  <si>
    <t>ABC</t>
  </si>
  <si>
    <t>BC</t>
  </si>
  <si>
    <t>AB</t>
  </si>
  <si>
    <t>Black</t>
  </si>
  <si>
    <t>Action</t>
  </si>
  <si>
    <t>Occur</t>
  </si>
  <si>
    <t>Red</t>
  </si>
  <si>
    <t>Blue</t>
  </si>
  <si>
    <t>RESULT</t>
  </si>
  <si>
    <t>code</t>
  </si>
  <si>
    <t>Memory</t>
  </si>
  <si>
    <t>display</t>
  </si>
  <si>
    <t>position</t>
  </si>
  <si>
    <t>number</t>
  </si>
  <si>
    <t>pos2</t>
  </si>
  <si>
    <t>pos3</t>
  </si>
  <si>
    <t>pos4</t>
  </si>
  <si>
    <t>lbl4</t>
  </si>
  <si>
    <t>stp1</t>
  </si>
  <si>
    <t>pos1</t>
  </si>
  <si>
    <t>stl2</t>
  </si>
  <si>
    <t>stl1</t>
  </si>
  <si>
    <t>stp2</t>
  </si>
  <si>
    <t>stl4</t>
  </si>
  <si>
    <t>stl3</t>
  </si>
  <si>
    <t>Stage</t>
  </si>
  <si>
    <t xml:space="preserve">                Display
Stage</t>
  </si>
  <si>
    <t>pos#</t>
  </si>
  <si>
    <t>press position #</t>
  </si>
  <si>
    <t>lbl#</t>
  </si>
  <si>
    <t>stl#</t>
  </si>
  <si>
    <t>stp#</t>
  </si>
  <si>
    <t>press w/label #</t>
  </si>
  <si>
    <t>press w/same label as stage #</t>
  </si>
  <si>
    <t>press same position as stage #</t>
  </si>
  <si>
    <t>a</t>
  </si>
  <si>
    <t>c</t>
  </si>
  <si>
    <t>Wires</t>
  </si>
  <si>
    <t>Simon</t>
  </si>
  <si>
    <t>Symbols</t>
  </si>
  <si>
    <t>Buttons</t>
  </si>
  <si>
    <t>Passwords</t>
  </si>
  <si>
    <t>letter 1</t>
  </si>
  <si>
    <t>letter 2</t>
  </si>
  <si>
    <t>letter 3</t>
  </si>
  <si>
    <t>letter 4</t>
  </si>
  <si>
    <t>letter 5</t>
  </si>
  <si>
    <t>word</t>
  </si>
  <si>
    <t>passwords</t>
  </si>
  <si>
    <t>about</t>
  </si>
  <si>
    <t>after</t>
  </si>
  <si>
    <t>again</t>
  </si>
  <si>
    <t>below</t>
  </si>
  <si>
    <t>could</t>
  </si>
  <si>
    <t>every</t>
  </si>
  <si>
    <t>first</t>
  </si>
  <si>
    <t>found</t>
  </si>
  <si>
    <t>great</t>
  </si>
  <si>
    <t>house</t>
  </si>
  <si>
    <t>large</t>
  </si>
  <si>
    <t>learn</t>
  </si>
  <si>
    <t>never</t>
  </si>
  <si>
    <t>other</t>
  </si>
  <si>
    <t>place</t>
  </si>
  <si>
    <t>plant</t>
  </si>
  <si>
    <t>point</t>
  </si>
  <si>
    <t>right</t>
  </si>
  <si>
    <t>small</t>
  </si>
  <si>
    <t>sound</t>
  </si>
  <si>
    <t>spell</t>
  </si>
  <si>
    <t>still</t>
  </si>
  <si>
    <t>study</t>
  </si>
  <si>
    <t>their</t>
  </si>
  <si>
    <t>there</t>
  </si>
  <si>
    <t>these</t>
  </si>
  <si>
    <t>thing</t>
  </si>
  <si>
    <t>think</t>
  </si>
  <si>
    <t>three</t>
  </si>
  <si>
    <t>water</t>
  </si>
  <si>
    <t>where</t>
  </si>
  <si>
    <t>which</t>
  </si>
  <si>
    <t>world</t>
  </si>
  <si>
    <t>would</t>
  </si>
  <si>
    <t>write</t>
  </si>
  <si>
    <t>1st ltrs</t>
  </si>
  <si>
    <t>2nd ltrs</t>
  </si>
  <si>
    <t>3rd ltrs</t>
  </si>
  <si>
    <t>b</t>
  </si>
  <si>
    <t>e</t>
  </si>
  <si>
    <t>f</t>
  </si>
  <si>
    <t>g</t>
  </si>
  <si>
    <t>h</t>
  </si>
  <si>
    <t>l</t>
  </si>
  <si>
    <t>n</t>
  </si>
  <si>
    <t>o</t>
  </si>
  <si>
    <t>p</t>
  </si>
  <si>
    <t>r</t>
  </si>
  <si>
    <t>s</t>
  </si>
  <si>
    <t>t</t>
  </si>
  <si>
    <t>w</t>
  </si>
  <si>
    <t>v</t>
  </si>
  <si>
    <t>i</t>
  </si>
  <si>
    <t>m</t>
  </si>
  <si>
    <t>u</t>
  </si>
  <si>
    <t>Mazes</t>
  </si>
  <si>
    <t>Morse Code</t>
  </si>
  <si>
    <t>check</t>
  </si>
  <si>
    <t>button</t>
  </si>
  <si>
    <t>read</t>
  </si>
  <si>
    <t>YES, OKAY, WHAT, MIDDLE, LEFT, PRESS, RIGHT, BLANK, READY, NO, FIRST, UHHH, NOTHING, WAIT</t>
  </si>
  <si>
    <t>LEFT, OKAY, YES, MIDDLE, NO, RIGHT, NOTHING, UHHH, WAIT, READY, BLANK, WHAT, PRESS, FIRST</t>
  </si>
  <si>
    <t>BLANK, UHHH, WAIT, FIRST, WHAT, READY, RIGHT, YES, NOTHING, LEFT, PRESS, OKAY, NO, MIDDLE</t>
  </si>
  <si>
    <t>WAIT, RIGHT, OKAY, MIDDLE, BLANK, PRESS, READY, NOTHING, NO, WHAT, LEFT, UHHH, YES, FIRST</t>
  </si>
  <si>
    <t>UHHH, RIGHT, OKAY, MIDDLE, YES, BLANK, NO, PRESS, LEFT, WHAT, WAIT, FIRST, NOTHING, READY</t>
  </si>
  <si>
    <t>OKAY, RIGHT, UHHH, MIDDLE, FIRST, WHAT, PRESS, READY, NOTHING, YES, LEFT, BLANK, NO, WAIT</t>
  </si>
  <si>
    <t>UHHH, WHAT, LEFT, NOTHING, READY, BLANK, MIDDLE, NO, OKAY, FIRST, WAIT, YES, PRESS, RIGHT</t>
  </si>
  <si>
    <t>READY, NOTHING, LEFT, WHAT, OKAY, YES, RIGHT, NO, PRESS, BLANK, UHHH, MIDDLE, WAIT, FIRST</t>
  </si>
  <si>
    <t>RIGHT, LEFT, FIRST, NO, MIDDLE, YES, BLANK, WHAT, UHHH, WAIT, PRESS, READY, OKAY, NOTHING</t>
  </si>
  <si>
    <t>YES, NOTHING, READY, PRESS, NO, WAIT, WHAT, RIGHT, MIDDLE, LEFT, UHHH, BLANK, OKAY, FIRST</t>
  </si>
  <si>
    <t>BLANK, READY, OKAY, WHAT, NOTHING, PRESS, NO, WAIT, LEFT, MIDDLE, RIGHT, FIRST, UHHH, YES</t>
  </si>
  <si>
    <t>MIDDLE, NO, FIRST, YES, UHHH, NOTHING, WAIT, OKAY, LEFT, READY, BLANK, PRESS, WHAT, RIGHT</t>
  </si>
  <si>
    <t>UHHH, NO, BLANK, OKAY, YES, LEFT, FIRST, PRESS, WHAT, WAIT, NOTHING, READY, RIGHT, MIDDLE</t>
  </si>
  <si>
    <t>RIGHT, MIDDLE, YES, READY, PRESS, OKAY, NOTHING, UHHH, BLANK, LEFT, FIRST, WHAT, NO, WAIT</t>
  </si>
  <si>
    <t>SURE, YOU ARE, YOUR, YOU'RE, NEXT, UH HUH, UR, HOLD, WHAT?, YOU, UH UH, LIKE, DONE, U</t>
  </si>
  <si>
    <t>YOUR, NEXT, LIKE, UH HUH, WHAT?, DONE, UH UH, HOLD, YOU, U, YOU'RE, SURE, UR, YOU ARE</t>
  </si>
  <si>
    <t>UH UH, YOU ARE, UH HUH, YOUR, NEXT, UR, SURE, U, YOU'RE, YOU, WHAT?, HOLD, LIKE, DONE</t>
  </si>
  <si>
    <t>YOU, YOU'RE, UR, NEXT, UH UH, YOU ARE, U, YOUR, WHAT?, UH HUH, SURE, DONE, LIKE, HOLD</t>
  </si>
  <si>
    <t>DONE, U, UR, UH HUH, WHAT?, SURE, YOUR, HOLD, YOU'RE, LIKE, NEXT, UH UH, YOU ARE, YOU</t>
  </si>
  <si>
    <t>UH HUH, SURE, NEXT, WHAT?, YOU'RE, UR, UH UH, DONE, U, YOU, LIKE, HOLD, YOU ARE, YOUR</t>
  </si>
  <si>
    <t>UH HUH, YOUR, YOU ARE, YOU, DONE, HOLD, UH UH, NEXT, SURE, LIKE, YOU'RE, UR, U, WHAT?</t>
  </si>
  <si>
    <t>UR, U, YOU ARE, YOU'RE, NEXT, UH UH, DONE, YOU, UH HUH, LIKE, YOUR, SURE, HOLD, WHAT?</t>
  </si>
  <si>
    <t>YOU, HOLD, YOU'RE, YOUR, U, DONE, UH UH, LIKE, YOU ARE, UH HUH, UR, NEXT, WHAT?, SURE</t>
  </si>
  <si>
    <t>SURE, UH HUH, NEXT, WHAT?, YOUR, UR, YOU'RE, HOLD, LIKE, YOU, U, YOU ARE, UH UH, DONE</t>
  </si>
  <si>
    <t>WHAT?, UH HUH, UH UH, YOUR, HOLD, SURE, NEXT, LIKE, DONE, YOU ARE, UR, YOU'RE, U, YOU</t>
  </si>
  <si>
    <t>YOU ARE, U, DONE, UH UH, YOU, UR, SURE, WHAT?, YOU'RE, NEXT, HOLD, UH HUH, YOUR, LIKE</t>
  </si>
  <si>
    <t>YOU ARE, DONE, LIKE, YOU'RE, YOU, HOLD, UH HUH, UR, SURE, U, WHAT?, NEXT, YOUR, UH UH</t>
  </si>
  <si>
    <t>YOU'RE, NEXT, U, UR, HOLD, DONE, UH UH, WHAT?, UH HUH, YOU, LIKE, SURE, YOU ARE, YOUR</t>
  </si>
  <si>
    <t>READY</t>
  </si>
  <si>
    <t>FIRST</t>
  </si>
  <si>
    <t>NO</t>
  </si>
  <si>
    <t>BLANK</t>
  </si>
  <si>
    <t>NOTHING</t>
  </si>
  <si>
    <t>YES</t>
  </si>
  <si>
    <t>WHAT</t>
  </si>
  <si>
    <t>UHHH</t>
  </si>
  <si>
    <t>LEFT</t>
  </si>
  <si>
    <t>RIGHT</t>
  </si>
  <si>
    <t>MIDDLE</t>
  </si>
  <si>
    <t>OKAY</t>
  </si>
  <si>
    <t>WAIT</t>
  </si>
  <si>
    <t>PRESS</t>
  </si>
  <si>
    <t>YOU</t>
  </si>
  <si>
    <t>YOU ARE</t>
  </si>
  <si>
    <t>YOUR</t>
  </si>
  <si>
    <t>YOU'RE</t>
  </si>
  <si>
    <t>UR</t>
  </si>
  <si>
    <t>U</t>
  </si>
  <si>
    <t>UH HUH</t>
  </si>
  <si>
    <t>UH UH</t>
  </si>
  <si>
    <t>WHAT?</t>
  </si>
  <si>
    <t>DONE</t>
  </si>
  <si>
    <t>NEXT</t>
  </si>
  <si>
    <t>HOLD</t>
  </si>
  <si>
    <t>SURE</t>
  </si>
  <si>
    <t>LIKE</t>
  </si>
  <si>
    <t>DISPLAY</t>
  </si>
  <si>
    <t>SAYS</t>
  </si>
  <si>
    <t>LEAD</t>
  </si>
  <si>
    <t>READ</t>
  </si>
  <si>
    <t>RED</t>
  </si>
  <si>
    <t>REED</t>
  </si>
  <si>
    <t>LEED</t>
  </si>
  <si>
    <t>HOLD ON</t>
  </si>
  <si>
    <t>THERE</t>
  </si>
  <si>
    <t>THEY'RE</t>
  </si>
  <si>
    <t>THEIR</t>
  </si>
  <si>
    <t>THEY ARE</t>
  </si>
  <si>
    <t>SEE</t>
  </si>
  <si>
    <t>CEE</t>
  </si>
  <si>
    <t>ML</t>
  </si>
  <si>
    <t>FR</t>
  </si>
  <si>
    <t>BR</t>
  </si>
  <si>
    <t>BL</t>
  </si>
  <si>
    <t>MR</t>
  </si>
  <si>
    <t>UL</t>
  </si>
  <si>
    <t>Who's on First</t>
  </si>
  <si>
    <t>check btn</t>
  </si>
  <si>
    <t>Read this</t>
  </si>
  <si>
    <t>btn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</si>
</sst>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11"/>
      <name val="Arial Narrow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2" borderId="5" applyNumberFormat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3" fillId="3" borderId="5" xfId="0" applyFont="1" applyFill="1" applyBorder="1"/>
    <xf numFmtId="0" fontId="2" fillId="3" borderId="6" xfId="0" applyFont="1" applyFill="1" applyBorder="1"/>
    <xf numFmtId="0" fontId="0" fillId="0" borderId="7" xfId="0" applyBorder="1"/>
    <xf numFmtId="0" fontId="1" fillId="0" borderId="0" xfId="0" applyFont="1"/>
    <xf numFmtId="0" fontId="0" fillId="3" borderId="0" xfId="0" applyFill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4" borderId="14" xfId="0" applyFont="1" applyFill="1" applyBorder="1"/>
    <xf numFmtId="0" fontId="4" fillId="2" borderId="5" xfId="1" applyAlignment="1">
      <alignment horizontal="center"/>
    </xf>
    <xf numFmtId="0" fontId="5" fillId="3" borderId="1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1" xfId="0" applyFill="1" applyBorder="1"/>
    <xf numFmtId="0" fontId="0" fillId="11" borderId="4" xfId="0" applyFill="1" applyBorder="1"/>
    <xf numFmtId="0" fontId="0" fillId="11" borderId="11" xfId="0" applyFill="1" applyBorder="1"/>
    <xf numFmtId="0" fontId="4" fillId="2" borderId="5" xfId="1" applyBorder="1"/>
    <xf numFmtId="0" fontId="0" fillId="12" borderId="2" xfId="0" applyFill="1" applyBorder="1"/>
    <xf numFmtId="0" fontId="0" fillId="12" borderId="5" xfId="0" applyFill="1" applyBorder="1"/>
    <xf numFmtId="0" fontId="0" fillId="12" borderId="12" xfId="0" applyFill="1" applyBorder="1"/>
    <xf numFmtId="0" fontId="0" fillId="13" borderId="2" xfId="0" applyFill="1" applyBorder="1"/>
    <xf numFmtId="0" fontId="0" fillId="13" borderId="5" xfId="0" applyFill="1" applyBorder="1"/>
    <xf numFmtId="0" fontId="0" fillId="13" borderId="12" xfId="0" applyFill="1" applyBorder="1"/>
    <xf numFmtId="0" fontId="4" fillId="2" borderId="12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17" xfId="0" applyBorder="1"/>
    <xf numFmtId="0" fontId="0" fillId="0" borderId="15" xfId="0" applyBorder="1"/>
    <xf numFmtId="0" fontId="6" fillId="2" borderId="13" xfId="1" applyFont="1" applyFill="1" applyBorder="1"/>
    <xf numFmtId="0" fontId="0" fillId="2" borderId="0" xfId="0" applyFill="1"/>
    <xf numFmtId="0" fontId="3" fillId="2" borderId="4" xfId="0" applyFont="1" applyFill="1" applyBorder="1"/>
    <xf numFmtId="0" fontId="2" fillId="2" borderId="5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26" xfId="0" applyBorder="1"/>
    <xf numFmtId="0" fontId="0" fillId="0" borderId="25" xfId="0" applyFill="1" applyBorder="1"/>
    <xf numFmtId="0" fontId="0" fillId="0" borderId="0" xfId="0" applyAlignment="1"/>
    <xf numFmtId="0" fontId="0" fillId="22" borderId="0" xfId="0" applyFill="1" applyAlignment="1">
      <alignment vertical="top" wrapText="1"/>
    </xf>
    <xf numFmtId="0" fontId="0" fillId="22" borderId="0" xfId="0" applyFill="1"/>
    <xf numFmtId="0" fontId="0" fillId="3" borderId="0" xfId="0" applyFill="1" applyAlignment="1">
      <alignment vertical="top" wrapText="1"/>
    </xf>
    <xf numFmtId="0" fontId="10" fillId="0" borderId="0" xfId="0" applyFont="1" applyAlignment="1">
      <alignment horizontal="center"/>
    </xf>
    <xf numFmtId="0" fontId="4" fillId="2" borderId="5" xfId="1"/>
    <xf numFmtId="0" fontId="8" fillId="20" borderId="0" xfId="0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0" fillId="12" borderId="0" xfId="0" applyFill="1" applyAlignment="1">
      <alignment horizontal="left" vertical="top" wrapText="1"/>
    </xf>
    <xf numFmtId="0" fontId="0" fillId="15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7" fillId="13" borderId="18" xfId="0" applyFont="1" applyFill="1" applyBorder="1" applyAlignment="1">
      <alignment horizontal="left" vertical="top"/>
    </xf>
    <xf numFmtId="0" fontId="7" fillId="13" borderId="19" xfId="0" applyFont="1" applyFill="1" applyBorder="1" applyAlignment="1">
      <alignment horizontal="left" vertical="top"/>
    </xf>
    <xf numFmtId="0" fontId="7" fillId="13" borderId="20" xfId="0" applyFont="1" applyFill="1" applyBorder="1" applyAlignment="1">
      <alignment horizontal="left" vertical="top"/>
    </xf>
    <xf numFmtId="0" fontId="7" fillId="13" borderId="21" xfId="0" applyFont="1" applyFill="1" applyBorder="1" applyAlignment="1">
      <alignment horizontal="left" vertical="top"/>
    </xf>
    <xf numFmtId="0" fontId="7" fillId="13" borderId="0" xfId="0" applyFont="1" applyFill="1" applyBorder="1" applyAlignment="1">
      <alignment horizontal="left" vertical="top"/>
    </xf>
    <xf numFmtId="0" fontId="7" fillId="13" borderId="22" xfId="0" applyFont="1" applyFill="1" applyBorder="1" applyAlignment="1">
      <alignment horizontal="left" vertical="top"/>
    </xf>
    <xf numFmtId="0" fontId="7" fillId="13" borderId="23" xfId="0" applyFont="1" applyFill="1" applyBorder="1" applyAlignment="1">
      <alignment horizontal="left" vertical="top"/>
    </xf>
    <xf numFmtId="0" fontId="7" fillId="13" borderId="17" xfId="0" applyFont="1" applyFill="1" applyBorder="1" applyAlignment="1">
      <alignment horizontal="left" vertical="top"/>
    </xf>
    <xf numFmtId="0" fontId="7" fillId="13" borderId="24" xfId="0" applyFont="1" applyFill="1" applyBorder="1" applyAlignment="1">
      <alignment horizontal="left" vertical="top"/>
    </xf>
    <xf numFmtId="0" fontId="0" fillId="14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5" xfId="0" applyFill="1" applyBorder="1" applyAlignment="1">
      <alignment horizontal="center"/>
    </xf>
    <xf numFmtId="0" fontId="0" fillId="8" borderId="0" xfId="0" applyFill="1"/>
  </cellXfs>
  <cellStyles count="2">
    <cellStyle name="Normal" xfId="0" builtinId="0"/>
    <cellStyle name="Output" xfId="1" builtinId="21" customBuiltin="1"/>
  </cellStyles>
  <dxfs count="3"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  <dxf>
      <font>
        <strike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CC9900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267501</xdr:colOff>
      <xdr:row>0</xdr:row>
      <xdr:rowOff>161925</xdr:rowOff>
    </xdr:from>
    <xdr:to>
      <xdr:col>16</xdr:col>
      <xdr:colOff>161124</xdr:colOff>
      <xdr:row>4</xdr:row>
      <xdr:rowOff>65405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28F6805-2DEB-40E0-BB1C-30E06CF8BA9A}"/>
            </a:ext>
          </a:extLst>
        </xdr:cNvPr>
        <xdr:cNvSpPr/>
      </xdr:nvSpPr>
      <xdr:spPr>
        <a:xfrm>
          <a:off x="4534701" y="161925"/>
          <a:ext cx="1112823" cy="64008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Blue &amp; "ABORT"</a:t>
          </a:r>
        </a:p>
      </xdr:txBody>
    </xdr:sp>
    <xdr:clientData/>
  </xdr:twoCellAnchor>
  <xdr:twoCellAnchor>
    <xdr:from>
      <xdr:col>14</xdr:col>
      <xdr:colOff>136525</xdr:colOff>
      <xdr:row>2</xdr:row>
      <xdr:rowOff>113665</xdr:rowOff>
    </xdr:from>
    <xdr:to>
      <xdr:col>14</xdr:col>
      <xdr:colOff>267501</xdr:colOff>
      <xdr:row>24</xdr:row>
      <xdr:rowOff>106187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7796726-42A1-4887-93C6-9935F4A946B3}"/>
            </a:ext>
          </a:extLst>
        </xdr:cNvPr>
        <xdr:cNvCxnSpPr>
          <a:cxnSpLocks/>
          <a:stCxn id="2" idx="1"/>
          <a:endCxn id="4" idx="1"/>
        </xdr:cNvCxnSpPr>
      </xdr:nvCxnSpPr>
      <xdr:spPr>
        <a:xfrm rot="10800000" flipV="1">
          <a:off x="4403725" y="481965"/>
          <a:ext cx="130976" cy="3491372"/>
        </a:xfrm>
        <a:prstGeom prst="bentConnector3">
          <a:avLst>
            <a:gd name="adj1" fmla="val 274536"/>
          </a:avLst>
        </a:prstGeom>
        <a:ln w="571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136525</xdr:colOff>
      <xdr:row>22</xdr:row>
      <xdr:rowOff>154447</xdr:rowOff>
    </xdr:from>
    <xdr:to>
      <xdr:col>15</xdr:col>
      <xdr:colOff>441325</xdr:colOff>
      <xdr:row>26</xdr:row>
      <xdr:rowOff>57927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AEEE603-BF2F-464B-9B07-F60A466C054F}"/>
            </a:ext>
          </a:extLst>
        </xdr:cNvPr>
        <xdr:cNvSpPr/>
      </xdr:nvSpPr>
      <xdr:spPr>
        <a:xfrm>
          <a:off x="4403725" y="3653297"/>
          <a:ext cx="914400" cy="64008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Press &amp; HOLD</a:t>
          </a:r>
        </a:p>
      </xdr:txBody>
    </xdr:sp>
    <xdr:clientData/>
  </xdr:twoCellAnchor>
  <xdr:twoCellAnchor>
    <xdr:from>
      <xdr:col>16</xdr:col>
      <xdr:colOff>537703</xdr:colOff>
      <xdr:row>0</xdr:row>
      <xdr:rowOff>167147</xdr:rowOff>
    </xdr:from>
    <xdr:to>
      <xdr:col>19</xdr:col>
      <xdr:colOff>193675</xdr:colOff>
      <xdr:row>4</xdr:row>
      <xdr:rowOff>70627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69DD3BC-E000-4583-8B48-30DB08F54D51}"/>
            </a:ext>
          </a:extLst>
        </xdr:cNvPr>
        <xdr:cNvSpPr/>
      </xdr:nvSpPr>
      <xdr:spPr>
        <a:xfrm>
          <a:off x="6024103" y="167147"/>
          <a:ext cx="1484772" cy="64008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2+ Battery &amp; "DETONATE"</a:t>
          </a:r>
        </a:p>
      </xdr:txBody>
    </xdr:sp>
    <xdr:clientData/>
  </xdr:twoCellAnchor>
  <xdr:twoCellAnchor>
    <xdr:from>
      <xdr:col>16</xdr:col>
      <xdr:colOff>161124</xdr:colOff>
      <xdr:row>2</xdr:row>
      <xdr:rowOff>113665</xdr:rowOff>
    </xdr:from>
    <xdr:to>
      <xdr:col>16</xdr:col>
      <xdr:colOff>537703</xdr:colOff>
      <xdr:row>2</xdr:row>
      <xdr:rowOff>118887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723382B0-5D2F-4467-B5B6-C4080AE9F50A}"/>
            </a:ext>
          </a:extLst>
        </xdr:cNvPr>
        <xdr:cNvCxnSpPr>
          <a:cxnSpLocks/>
          <a:stCxn id="2" idx="3"/>
          <a:endCxn id="5" idx="1"/>
        </xdr:cNvCxnSpPr>
      </xdr:nvCxnSpPr>
      <xdr:spPr>
        <a:xfrm>
          <a:off x="5647524" y="481965"/>
          <a:ext cx="376579" cy="5222"/>
        </a:xfrm>
        <a:prstGeom prst="bentConnector3">
          <a:avLst>
            <a:gd name="adj1" fmla="val 50000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161374</xdr:colOff>
      <xdr:row>24</xdr:row>
      <xdr:rowOff>71568</xdr:rowOff>
    </xdr:from>
    <xdr:to>
      <xdr:col>20</xdr:col>
      <xdr:colOff>7786</xdr:colOff>
      <xdr:row>27</xdr:row>
      <xdr:rowOff>159198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E0E5CF8-0D43-4560-8A24-BE0BE5E0F059}"/>
            </a:ext>
          </a:extLst>
        </xdr:cNvPr>
        <xdr:cNvSpPr/>
      </xdr:nvSpPr>
      <xdr:spPr>
        <a:xfrm>
          <a:off x="6866974" y="3938718"/>
          <a:ext cx="1065612" cy="6400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Press &amp; RELEASE</a:t>
          </a:r>
        </a:p>
      </xdr:txBody>
    </xdr:sp>
    <xdr:clientData/>
  </xdr:twoCellAnchor>
  <xdr:twoCellAnchor>
    <xdr:from>
      <xdr:col>19</xdr:col>
      <xdr:colOff>84580</xdr:colOff>
      <xdr:row>2</xdr:row>
      <xdr:rowOff>118887</xdr:rowOff>
    </xdr:from>
    <xdr:to>
      <xdr:col>19</xdr:col>
      <xdr:colOff>193675</xdr:colOff>
      <xdr:row>24</xdr:row>
      <xdr:rowOff>71568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5E7E548A-906A-46F2-8AB9-DC6F261FCD92}"/>
            </a:ext>
          </a:extLst>
        </xdr:cNvPr>
        <xdr:cNvCxnSpPr>
          <a:cxnSpLocks/>
          <a:stCxn id="5" idx="3"/>
          <a:endCxn id="7" idx="0"/>
        </xdr:cNvCxnSpPr>
      </xdr:nvCxnSpPr>
      <xdr:spPr>
        <a:xfrm flipH="1">
          <a:off x="7399780" y="487187"/>
          <a:ext cx="109095" cy="3451531"/>
        </a:xfrm>
        <a:prstGeom prst="bentConnector4">
          <a:avLst>
            <a:gd name="adj1" fmla="val -209542"/>
            <a:gd name="adj2" fmla="val 69170"/>
          </a:avLst>
        </a:prstGeom>
        <a:ln w="571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257175</xdr:colOff>
      <xdr:row>5</xdr:row>
      <xdr:rowOff>46497</xdr:rowOff>
    </xdr:from>
    <xdr:to>
      <xdr:col>16</xdr:col>
      <xdr:colOff>152401</xdr:colOff>
      <xdr:row>8</xdr:row>
      <xdr:rowOff>134127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F6463BD-A618-4905-BB84-1EEFE31FCA20}"/>
            </a:ext>
          </a:extLst>
        </xdr:cNvPr>
        <xdr:cNvSpPr/>
      </xdr:nvSpPr>
      <xdr:spPr>
        <a:xfrm>
          <a:off x="4524375" y="967247"/>
          <a:ext cx="1114426" cy="64008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White &amp;</a:t>
          </a:r>
        </a:p>
        <a:p>
          <a:pPr algn="ctr"/>
          <a:r>
            <a:rPr lang="en-US" sz="1400"/>
            <a:t>label CAR lit</a:t>
          </a:r>
        </a:p>
      </xdr:txBody>
    </xdr:sp>
    <xdr:clientData/>
  </xdr:twoCellAnchor>
  <xdr:twoCellAnchor>
    <xdr:from>
      <xdr:col>16</xdr:col>
      <xdr:colOff>152401</xdr:colOff>
      <xdr:row>4</xdr:row>
      <xdr:rowOff>70627</xdr:rowOff>
    </xdr:from>
    <xdr:to>
      <xdr:col>18</xdr:col>
      <xdr:colOff>60889</xdr:colOff>
      <xdr:row>6</xdr:row>
      <xdr:rowOff>182387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1D2D530B-291A-4DC9-9BF4-9DA3675DED10}"/>
            </a:ext>
          </a:extLst>
        </xdr:cNvPr>
        <xdr:cNvCxnSpPr>
          <a:cxnSpLocks/>
          <a:stCxn id="5" idx="2"/>
          <a:endCxn id="9" idx="3"/>
        </xdr:cNvCxnSpPr>
      </xdr:nvCxnSpPr>
      <xdr:spPr>
        <a:xfrm rot="5400000">
          <a:off x="5962615" y="483413"/>
          <a:ext cx="480060" cy="1127688"/>
        </a:xfrm>
        <a:prstGeom prst="bentConnector2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136525</xdr:colOff>
      <xdr:row>6</xdr:row>
      <xdr:rowOff>182387</xdr:rowOff>
    </xdr:from>
    <xdr:to>
      <xdr:col>14</xdr:col>
      <xdr:colOff>257175</xdr:colOff>
      <xdr:row>24</xdr:row>
      <xdr:rowOff>106187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18C0552D-3CF4-4669-99D7-62082B0164DD}"/>
            </a:ext>
          </a:extLst>
        </xdr:cNvPr>
        <xdr:cNvCxnSpPr>
          <a:cxnSpLocks/>
          <a:stCxn id="9" idx="1"/>
          <a:endCxn id="4" idx="1"/>
        </xdr:cNvCxnSpPr>
      </xdr:nvCxnSpPr>
      <xdr:spPr>
        <a:xfrm rot="10800000" flipV="1">
          <a:off x="4403725" y="1287287"/>
          <a:ext cx="120650" cy="2686050"/>
        </a:xfrm>
        <a:prstGeom prst="bentConnector3">
          <a:avLst>
            <a:gd name="adj1" fmla="val 289474"/>
          </a:avLst>
        </a:prstGeom>
        <a:ln w="571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443758</xdr:colOff>
      <xdr:row>7</xdr:row>
      <xdr:rowOff>149966</xdr:rowOff>
    </xdr:from>
    <xdr:to>
      <xdr:col>19</xdr:col>
      <xdr:colOff>87030</xdr:colOff>
      <xdr:row>11</xdr:row>
      <xdr:rowOff>53446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B0C8C6BD-8B2F-4428-91B1-BAA3FF979403}"/>
            </a:ext>
          </a:extLst>
        </xdr:cNvPr>
        <xdr:cNvSpPr/>
      </xdr:nvSpPr>
      <xdr:spPr>
        <a:xfrm>
          <a:off x="5930158" y="1439016"/>
          <a:ext cx="1472072" cy="64008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2+ Battery &amp; label FRK lit</a:t>
          </a:r>
        </a:p>
      </xdr:txBody>
    </xdr:sp>
    <xdr:clientData/>
  </xdr:twoCellAnchor>
  <xdr:twoCellAnchor>
    <xdr:from>
      <xdr:col>15</xdr:col>
      <xdr:colOff>204789</xdr:colOff>
      <xdr:row>8</xdr:row>
      <xdr:rowOff>134126</xdr:rowOff>
    </xdr:from>
    <xdr:to>
      <xdr:col>16</xdr:col>
      <xdr:colOff>443759</xdr:colOff>
      <xdr:row>9</xdr:row>
      <xdr:rowOff>101705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EB7BFABB-9B4A-4769-AC00-B0C6BE687AD5}"/>
            </a:ext>
          </a:extLst>
        </xdr:cNvPr>
        <xdr:cNvCxnSpPr>
          <a:cxnSpLocks/>
          <a:stCxn id="9" idx="2"/>
          <a:endCxn id="12" idx="1"/>
        </xdr:cNvCxnSpPr>
      </xdr:nvCxnSpPr>
      <xdr:spPr>
        <a:xfrm rot="16200000" flipH="1">
          <a:off x="5430009" y="1258906"/>
          <a:ext cx="151729" cy="848570"/>
        </a:xfrm>
        <a:prstGeom prst="bentConnector2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84580</xdr:colOff>
      <xdr:row>9</xdr:row>
      <xdr:rowOff>101706</xdr:rowOff>
    </xdr:from>
    <xdr:to>
      <xdr:col>19</xdr:col>
      <xdr:colOff>87030</xdr:colOff>
      <xdr:row>24</xdr:row>
      <xdr:rowOff>71568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56986BA0-5BE0-442E-BE2B-AB4F1164A32E}"/>
            </a:ext>
          </a:extLst>
        </xdr:cNvPr>
        <xdr:cNvCxnSpPr>
          <a:cxnSpLocks/>
          <a:stCxn id="12" idx="3"/>
          <a:endCxn id="7" idx="0"/>
        </xdr:cNvCxnSpPr>
      </xdr:nvCxnSpPr>
      <xdr:spPr>
        <a:xfrm flipH="1">
          <a:off x="7399780" y="1759056"/>
          <a:ext cx="2450" cy="2179662"/>
        </a:xfrm>
        <a:prstGeom prst="bentConnector4">
          <a:avLst>
            <a:gd name="adj1" fmla="val -5183673"/>
            <a:gd name="adj2" fmla="val 51515"/>
          </a:avLst>
        </a:prstGeom>
        <a:ln w="571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38664</xdr:colOff>
      <xdr:row>10</xdr:row>
      <xdr:rowOff>169016</xdr:rowOff>
    </xdr:from>
    <xdr:to>
      <xdr:col>16</xdr:col>
      <xdr:colOff>294711</xdr:colOff>
      <xdr:row>14</xdr:row>
      <xdr:rowOff>72496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87E5A4E7-842D-4145-85F0-73BC9DD0C2AD}"/>
            </a:ext>
          </a:extLst>
        </xdr:cNvPr>
        <xdr:cNvSpPr/>
      </xdr:nvSpPr>
      <xdr:spPr>
        <a:xfrm>
          <a:off x="4305864" y="2010516"/>
          <a:ext cx="1475247" cy="64008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Yellow</a:t>
          </a:r>
        </a:p>
      </xdr:txBody>
    </xdr:sp>
    <xdr:clientData/>
  </xdr:twoCellAnchor>
  <xdr:twoCellAnchor>
    <xdr:from>
      <xdr:col>16</xdr:col>
      <xdr:colOff>294711</xdr:colOff>
      <xdr:row>11</xdr:row>
      <xdr:rowOff>53447</xdr:rowOff>
    </xdr:from>
    <xdr:to>
      <xdr:col>17</xdr:col>
      <xdr:colOff>570194</xdr:colOff>
      <xdr:row>12</xdr:row>
      <xdr:rowOff>120757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5C277852-83C3-4D40-A9BF-06C5E0C2C04E}"/>
            </a:ext>
          </a:extLst>
        </xdr:cNvPr>
        <xdr:cNvCxnSpPr>
          <a:cxnSpLocks/>
          <a:stCxn id="12" idx="2"/>
          <a:endCxn id="15" idx="3"/>
        </xdr:cNvCxnSpPr>
      </xdr:nvCxnSpPr>
      <xdr:spPr>
        <a:xfrm rot="5400000">
          <a:off x="6097923" y="1762285"/>
          <a:ext cx="251460" cy="885083"/>
        </a:xfrm>
        <a:prstGeom prst="bentConnector2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38663</xdr:colOff>
      <xdr:row>12</xdr:row>
      <xdr:rowOff>120755</xdr:rowOff>
    </xdr:from>
    <xdr:to>
      <xdr:col>14</xdr:col>
      <xdr:colOff>136524</xdr:colOff>
      <xdr:row>24</xdr:row>
      <xdr:rowOff>106186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17E2B45E-FE67-4B45-A3DE-97A0B65180BF}"/>
            </a:ext>
          </a:extLst>
        </xdr:cNvPr>
        <xdr:cNvCxnSpPr>
          <a:cxnSpLocks/>
          <a:stCxn id="15" idx="1"/>
          <a:endCxn id="4" idx="1"/>
        </xdr:cNvCxnSpPr>
      </xdr:nvCxnSpPr>
      <xdr:spPr>
        <a:xfrm rot="10800000" flipH="1" flipV="1">
          <a:off x="4305863" y="2330555"/>
          <a:ext cx="97861" cy="1642781"/>
        </a:xfrm>
        <a:prstGeom prst="bentConnector3">
          <a:avLst>
            <a:gd name="adj1" fmla="val -129776"/>
          </a:avLst>
        </a:prstGeom>
        <a:ln w="571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427883</xdr:colOff>
      <xdr:row>13</xdr:row>
      <xdr:rowOff>162666</xdr:rowOff>
    </xdr:from>
    <xdr:to>
      <xdr:col>18</xdr:col>
      <xdr:colOff>342900</xdr:colOff>
      <xdr:row>20</xdr:row>
      <xdr:rowOff>66146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A0220A8-D64D-4444-AB4D-211E1CFA9E21}"/>
            </a:ext>
          </a:extLst>
        </xdr:cNvPr>
        <xdr:cNvSpPr/>
      </xdr:nvSpPr>
      <xdr:spPr>
        <a:xfrm>
          <a:off x="5914283" y="2556616"/>
          <a:ext cx="1134217" cy="64008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/>
            <a:t>Red &amp;</a:t>
          </a:r>
        </a:p>
        <a:p>
          <a:pPr algn="ctr"/>
          <a:r>
            <a:rPr lang="en-US" sz="1400"/>
            <a:t>"HOLD"</a:t>
          </a:r>
        </a:p>
      </xdr:txBody>
    </xdr:sp>
    <xdr:clientData/>
  </xdr:twoCellAnchor>
  <xdr:twoCellAnchor>
    <xdr:from>
      <xdr:col>15</xdr:col>
      <xdr:colOff>166687</xdr:colOff>
      <xdr:row>14</xdr:row>
      <xdr:rowOff>72496</xdr:rowOff>
    </xdr:from>
    <xdr:to>
      <xdr:col>16</xdr:col>
      <xdr:colOff>427882</xdr:colOff>
      <xdr:row>18</xdr:row>
      <xdr:rowOff>114406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0F85EA25-BFDA-4D58-A8F6-6DC2D7465008}"/>
            </a:ext>
          </a:extLst>
        </xdr:cNvPr>
        <xdr:cNvCxnSpPr>
          <a:cxnSpLocks/>
          <a:stCxn id="15" idx="2"/>
          <a:endCxn id="18" idx="1"/>
        </xdr:cNvCxnSpPr>
      </xdr:nvCxnSpPr>
      <xdr:spPr>
        <a:xfrm rot="16200000" flipH="1">
          <a:off x="5365855" y="2328228"/>
          <a:ext cx="226060" cy="870795"/>
        </a:xfrm>
        <a:prstGeom prst="bentConnector2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342900</xdr:colOff>
      <xdr:row>18</xdr:row>
      <xdr:rowOff>114406</xdr:rowOff>
    </xdr:from>
    <xdr:to>
      <xdr:col>19</xdr:col>
      <xdr:colOff>84580</xdr:colOff>
      <xdr:row>24</xdr:row>
      <xdr:rowOff>71568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2055B0C9-A6E6-478E-9C3F-E8F74AD70D21}"/>
            </a:ext>
          </a:extLst>
        </xdr:cNvPr>
        <xdr:cNvCxnSpPr>
          <a:cxnSpLocks/>
          <a:stCxn id="18" idx="3"/>
          <a:endCxn id="7" idx="0"/>
        </xdr:cNvCxnSpPr>
      </xdr:nvCxnSpPr>
      <xdr:spPr>
        <a:xfrm>
          <a:off x="7048500" y="2876656"/>
          <a:ext cx="351280" cy="1062062"/>
        </a:xfrm>
        <a:prstGeom prst="bentConnector2">
          <a:avLst/>
        </a:prstGeom>
        <a:ln w="571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593726</xdr:colOff>
      <xdr:row>20</xdr:row>
      <xdr:rowOff>66146</xdr:rowOff>
    </xdr:from>
    <xdr:to>
      <xdr:col>17</xdr:col>
      <xdr:colOff>385393</xdr:colOff>
      <xdr:row>22</xdr:row>
      <xdr:rowOff>154447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6D9D9DC-90AC-4AE6-A1E6-7CB76B8E97F4}"/>
            </a:ext>
          </a:extLst>
        </xdr:cNvPr>
        <xdr:cNvCxnSpPr>
          <a:cxnSpLocks/>
          <a:stCxn id="18" idx="2"/>
          <a:endCxn id="4" idx="0"/>
        </xdr:cNvCxnSpPr>
      </xdr:nvCxnSpPr>
      <xdr:spPr>
        <a:xfrm rot="5400000">
          <a:off x="5442859" y="2614763"/>
          <a:ext cx="456601" cy="1620467"/>
        </a:xfrm>
        <a:prstGeom prst="bentConnector3">
          <a:avLst>
            <a:gd name="adj1" fmla="val 50000"/>
          </a:avLst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418123</xdr:colOff>
      <xdr:row>22</xdr:row>
      <xdr:rowOff>57638</xdr:rowOff>
    </xdr:from>
    <xdr:ext cx="910762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1D37384-E4AC-45C9-8A86-DF40D766B9F1}"/>
            </a:ext>
          </a:extLst>
        </xdr:cNvPr>
        <xdr:cNvSpPr txBox="1"/>
      </xdr:nvSpPr>
      <xdr:spPr>
        <a:xfrm>
          <a:off x="5904523" y="3556488"/>
          <a:ext cx="910762" cy="264560"/>
        </a:xfrm>
        <a:prstGeom prst="rect">
          <a:avLst/>
        </a:prstGeom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Release on 4</a:t>
          </a:r>
        </a:p>
      </xdr:txBody>
    </xdr:sp>
    <xdr:clientData/>
  </xdr:oneCellAnchor>
  <xdr:oneCellAnchor>
    <xdr:from>
      <xdr:col>16</xdr:col>
      <xdr:colOff>418123</xdr:colOff>
      <xdr:row>24</xdr:row>
      <xdr:rowOff>11559</xdr:rowOff>
    </xdr:from>
    <xdr:ext cx="910762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F8C2BD4-018B-41B0-8DDC-9072DBF14C0D}"/>
            </a:ext>
          </a:extLst>
        </xdr:cNvPr>
        <xdr:cNvSpPr txBox="1"/>
      </xdr:nvSpPr>
      <xdr:spPr>
        <a:xfrm>
          <a:off x="5904523" y="3878709"/>
          <a:ext cx="910762" cy="264560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Release on 1</a:t>
          </a:r>
        </a:p>
      </xdr:txBody>
    </xdr:sp>
    <xdr:clientData/>
  </xdr:oneCellAnchor>
  <xdr:oneCellAnchor>
    <xdr:from>
      <xdr:col>16</xdr:col>
      <xdr:colOff>418123</xdr:colOff>
      <xdr:row>25</xdr:row>
      <xdr:rowOff>151096</xdr:rowOff>
    </xdr:from>
    <xdr:ext cx="910762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3D634B2-5885-4997-8CD2-02260C1B8D60}"/>
            </a:ext>
          </a:extLst>
        </xdr:cNvPr>
        <xdr:cNvSpPr txBox="1"/>
      </xdr:nvSpPr>
      <xdr:spPr>
        <a:xfrm>
          <a:off x="5904523" y="4202396"/>
          <a:ext cx="910762" cy="264560"/>
        </a:xfrm>
        <a:prstGeom prst="rect">
          <a:avLst/>
        </a:prstGeom>
        <a:solidFill>
          <a:srgbClr val="FFFF00"/>
        </a:solidFill>
        <a:ln w="19050">
          <a:solidFill>
            <a:srgbClr val="CC99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ysClr val="windowText" lastClr="000000"/>
              </a:solidFill>
            </a:rPr>
            <a:t>Release on 5</a:t>
          </a:r>
        </a:p>
      </xdr:txBody>
    </xdr:sp>
    <xdr:clientData/>
  </xdr:oneCellAnchor>
  <xdr:oneCellAnchor>
    <xdr:from>
      <xdr:col>16</xdr:col>
      <xdr:colOff>418123</xdr:colOff>
      <xdr:row>27</xdr:row>
      <xdr:rowOff>105018</xdr:rowOff>
    </xdr:from>
    <xdr:ext cx="910762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3A02B3E-F1EA-42E9-AACD-5A9EBDBD1630}"/>
            </a:ext>
          </a:extLst>
        </xdr:cNvPr>
        <xdr:cNvSpPr txBox="1"/>
      </xdr:nvSpPr>
      <xdr:spPr>
        <a:xfrm>
          <a:off x="5904523" y="4524618"/>
          <a:ext cx="910762" cy="264560"/>
        </a:xfrm>
        <a:prstGeom prst="rect">
          <a:avLst/>
        </a:prstGeom>
        <a:gradFill>
          <a:gsLst>
            <a:gs pos="75000">
              <a:srgbClr val="0070C0"/>
            </a:gs>
            <a:gs pos="50000">
              <a:srgbClr val="00B050"/>
            </a:gs>
            <a:gs pos="25000">
              <a:srgbClr val="FFFF00"/>
            </a:gs>
            <a:gs pos="0">
              <a:srgbClr val="FF0000"/>
            </a:gs>
            <a:gs pos="100000">
              <a:srgbClr val="7030A0"/>
            </a:gs>
          </a:gsLst>
          <a:lin ang="5400000" scaled="1"/>
        </a:gradFill>
        <a:ln w="3175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Release on 1</a:t>
          </a:r>
        </a:p>
      </xdr:txBody>
    </xdr:sp>
    <xdr:clientData/>
  </xdr:oneCellAnchor>
  <xdr:twoCellAnchor>
    <xdr:from>
      <xdr:col>15</xdr:col>
      <xdr:colOff>441325</xdr:colOff>
      <xdr:row>23</xdr:row>
      <xdr:rowOff>5768</xdr:rowOff>
    </xdr:from>
    <xdr:to>
      <xdr:col>16</xdr:col>
      <xdr:colOff>418123</xdr:colOff>
      <xdr:row>24</xdr:row>
      <xdr:rowOff>106187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D504738-6571-4B58-A923-E3961B8C5835}"/>
            </a:ext>
          </a:extLst>
        </xdr:cNvPr>
        <xdr:cNvCxnSpPr>
          <a:stCxn id="4" idx="3"/>
          <a:endCxn id="35" idx="1"/>
        </xdr:cNvCxnSpPr>
      </xdr:nvCxnSpPr>
      <xdr:spPr>
        <a:xfrm flipV="1">
          <a:off x="5318125" y="3688768"/>
          <a:ext cx="586398" cy="2845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441325</xdr:colOff>
      <xdr:row>24</xdr:row>
      <xdr:rowOff>106187</xdr:rowOff>
    </xdr:from>
    <xdr:to>
      <xdr:col>16</xdr:col>
      <xdr:colOff>418123</xdr:colOff>
      <xdr:row>24</xdr:row>
      <xdr:rowOff>143839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5069038-B926-4D39-91CF-83091F35BB47}"/>
            </a:ext>
          </a:extLst>
        </xdr:cNvPr>
        <xdr:cNvCxnSpPr>
          <a:stCxn id="4" idx="3"/>
          <a:endCxn id="36" idx="1"/>
        </xdr:cNvCxnSpPr>
      </xdr:nvCxnSpPr>
      <xdr:spPr>
        <a:xfrm>
          <a:off x="5318125" y="3973337"/>
          <a:ext cx="586398" cy="37652"/>
        </a:xfrm>
        <a:prstGeom prst="straightConnector1">
          <a:avLst/>
        </a:prstGeom>
        <a:ln w="28575">
          <a:solidFill>
            <a:schemeClr val="bg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441325</xdr:colOff>
      <xdr:row>24</xdr:row>
      <xdr:rowOff>106187</xdr:rowOff>
    </xdr:from>
    <xdr:to>
      <xdr:col>16</xdr:col>
      <xdr:colOff>418123</xdr:colOff>
      <xdr:row>26</xdr:row>
      <xdr:rowOff>99226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7074630-4194-4B41-A5B5-1418E10D6B71}"/>
            </a:ext>
          </a:extLst>
        </xdr:cNvPr>
        <xdr:cNvCxnSpPr>
          <a:stCxn id="4" idx="3"/>
          <a:endCxn id="37" idx="1"/>
        </xdr:cNvCxnSpPr>
      </xdr:nvCxnSpPr>
      <xdr:spPr>
        <a:xfrm>
          <a:off x="5318125" y="3973337"/>
          <a:ext cx="586398" cy="361339"/>
        </a:xfrm>
        <a:prstGeom prst="straightConnector1">
          <a:avLst/>
        </a:prstGeom>
        <a:ln w="28575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67140</xdr:colOff>
      <xdr:row>24</xdr:row>
      <xdr:rowOff>64417</xdr:rowOff>
    </xdr:from>
    <xdr:to>
      <xdr:col>16</xdr:col>
      <xdr:colOff>186068</xdr:colOff>
      <xdr:row>28</xdr:row>
      <xdr:rowOff>161008</xdr:rowOff>
    </xdr:to>
    <xdr:sp macro="" textlink="">
      <xdr:nvSpPr>
        <xdr:cNvPr id="42" name="Arrow: Down 41">
          <a:extLst>
            <a:ext uri="{FF2B5EF4-FFF2-40B4-BE49-F238E27FC236}">
              <a16:creationId xmlns:a16="http://schemas.microsoft.com/office/drawing/2014/main" id="{3016F0D8-DE90-4D97-8FFA-CF47E4C7839D}"/>
            </a:ext>
          </a:extLst>
        </xdr:cNvPr>
        <xdr:cNvSpPr/>
      </xdr:nvSpPr>
      <xdr:spPr>
        <a:xfrm rot="19009350">
          <a:off x="5553540" y="3931567"/>
          <a:ext cx="118928" cy="833191"/>
        </a:xfrm>
        <a:prstGeom prst="downArrow">
          <a:avLst>
            <a:gd name="adj1" fmla="val 38425"/>
            <a:gd name="adj2" fmla="val 85960"/>
          </a:avLst>
        </a:prstGeom>
        <a:gradFill flip="none" rotWithShape="1">
          <a:gsLst>
            <a:gs pos="25000">
              <a:srgbClr val="FFFF00"/>
            </a:gs>
            <a:gs pos="0">
              <a:srgbClr val="FF0000"/>
            </a:gs>
            <a:gs pos="75000">
              <a:srgbClr val="0070C0"/>
            </a:gs>
            <a:gs pos="50000">
              <a:srgbClr val="00B050"/>
            </a:gs>
            <a:gs pos="100000">
              <a:srgbClr val="7030A0"/>
            </a:gs>
          </a:gsLst>
          <a:lin ang="5400000" scaled="0"/>
          <a:tileRect/>
        </a:gra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117231</xdr:colOff>
      <xdr:row>1</xdr:row>
      <xdr:rowOff>78995</xdr:rowOff>
    </xdr:from>
    <xdr:to>
      <xdr:col>26</xdr:col>
      <xdr:colOff>411083</xdr:colOff>
      <xdr:row>24</xdr:row>
      <xdr:rowOff>111603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3CFDEF5-1C1F-4515-9E17-BCC4A2FCD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4731" y="264610"/>
          <a:ext cx="3950964" cy="3744916"/>
        </a:xfrm>
        <a:prstGeom prst="rect">
          <a:avLst/>
        </a:prstGeom>
      </xdr:spPr>
    </xdr:pic>
    <xdr:clientData/>
  </xdr:twoCellAnchor>
  <xdr:twoCellAnchor editAs="oneCell">
    <xdr:from>
      <xdr:col>20</xdr:col>
      <xdr:colOff>143608</xdr:colOff>
      <xdr:row>26</xdr:row>
      <xdr:rowOff>27842</xdr:rowOff>
    </xdr:from>
    <xdr:to>
      <xdr:col>26</xdr:col>
      <xdr:colOff>294056</xdr:colOff>
      <xdr:row>41</xdr:row>
      <xdr:rowOff>105263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78172A5-64A2-48A4-A9A2-AA13DAE06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408" y="4263292"/>
          <a:ext cx="3808048" cy="2874596"/>
        </a:xfrm>
        <a:prstGeom prst="rect">
          <a:avLst/>
        </a:prstGeom>
      </xdr:spPr>
    </xdr:pic>
    <xdr:clientData/>
  </xdr:twoCellAnchor>
  <xdr:twoCellAnchor editAs="oneCell">
    <xdr:from>
      <xdr:col>26</xdr:col>
      <xdr:colOff>444499</xdr:colOff>
      <xdr:row>1</xdr:row>
      <xdr:rowOff>149469</xdr:rowOff>
    </xdr:from>
    <xdr:to>
      <xdr:col>33</xdr:col>
      <xdr:colOff>322692</xdr:colOff>
      <xdr:row>13</xdr:row>
      <xdr:rowOff>170547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9DEF1C9-2D29-49F3-B700-255A63B8E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45461" y="335084"/>
          <a:ext cx="4152232" cy="2248463"/>
        </a:xfrm>
        <a:prstGeom prst="rect">
          <a:avLst/>
        </a:prstGeom>
      </xdr:spPr>
    </xdr:pic>
    <xdr:clientData/>
  </xdr:twoCellAnchor>
  <xdr:twoCellAnchor editAs="oneCell">
    <xdr:from>
      <xdr:col>26</xdr:col>
      <xdr:colOff>603249</xdr:colOff>
      <xdr:row>18</xdr:row>
      <xdr:rowOff>49892</xdr:rowOff>
    </xdr:from>
    <xdr:to>
      <xdr:col>33</xdr:col>
      <xdr:colOff>8466</xdr:colOff>
      <xdr:row>37</xdr:row>
      <xdr:rowOff>154558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5B125FF-FEF4-42FF-8F2F-C8857D25D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65541" y="2828017"/>
          <a:ext cx="3661834" cy="3639499"/>
        </a:xfrm>
        <a:prstGeom prst="rect">
          <a:avLst/>
        </a:prstGeom>
      </xdr:spPr>
    </xdr:pic>
    <xdr:clientData/>
  </xdr:twoCellAnchor>
  <xdr:twoCellAnchor editAs="oneCell">
    <xdr:from>
      <xdr:col>13</xdr:col>
      <xdr:colOff>8836</xdr:colOff>
      <xdr:row>30</xdr:row>
      <xdr:rowOff>55941</xdr:rowOff>
    </xdr:from>
    <xdr:to>
      <xdr:col>20</xdr:col>
      <xdr:colOff>144107</xdr:colOff>
      <xdr:row>49</xdr:row>
      <xdr:rowOff>102658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42BF145-EB1F-41CD-88E6-7E198B357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60086" y="5061858"/>
          <a:ext cx="4391887" cy="358366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6A9F-AF5B-4F70-ABEC-D784F5295B9A}">
  <sheetPr codeName="Sheet1"/>
  <dimension ref="A1:AH106"/>
  <sheetViews>
    <sheetView tabSelected="1" zoomScale="120" zoomScaleNormal="120" workbookViewId="0">
      <selection activeCell="A5" sqref="A5:F5"/>
    </sheetView>
  </sheetViews>
  <sheetFormatPr defaultRowHeight="14.5" x14ac:dyDescent="0.35"/>
  <cols>
    <col min="7" max="7" width="8.7265625" style="5" customWidth="1"/>
    <col min="8" max="12" width="8.7265625" style="6" customWidth="1"/>
    <col min="13" max="13" width="8.7265625" style="8" customWidth="1"/>
    <col min="14" max="16" width="8.7265625" customWidth="1"/>
  </cols>
  <sheetData>
    <row r="1" spans="1:34" x14ac:dyDescent="0.35">
      <c r="A1" s="84" t="s">
        <v>18</v>
      </c>
      <c r="B1" s="84"/>
      <c r="C1" s="84"/>
      <c r="D1" s="84"/>
      <c r="E1" s="84"/>
      <c r="F1" s="84"/>
      <c r="G1" s="2"/>
      <c r="H1" s="3" t="s">
        <v>0</v>
      </c>
      <c r="I1" s="3" t="s">
        <v>1</v>
      </c>
      <c r="J1" s="3" t="s">
        <v>2</v>
      </c>
      <c r="K1" s="3" t="s">
        <v>3</v>
      </c>
      <c r="L1" s="3" t="s">
        <v>16</v>
      </c>
      <c r="M1" s="4" t="s">
        <v>4</v>
      </c>
      <c r="N1" s="18" t="s">
        <v>31</v>
      </c>
      <c r="O1" s="10">
        <v>241</v>
      </c>
      <c r="P1" s="70" t="s">
        <v>62</v>
      </c>
      <c r="Q1" s="70"/>
      <c r="R1" s="70"/>
      <c r="S1" s="70"/>
      <c r="U1" s="82" t="s">
        <v>59</v>
      </c>
      <c r="V1" s="82"/>
      <c r="W1" s="82"/>
      <c r="X1" s="82"/>
      <c r="Y1" s="82"/>
      <c r="Z1" s="82"/>
      <c r="AA1" s="82"/>
      <c r="AB1" s="68" t="s">
        <v>60</v>
      </c>
      <c r="AC1" s="68"/>
      <c r="AD1" s="68"/>
      <c r="AE1" s="68"/>
      <c r="AF1" s="68"/>
      <c r="AG1" s="68"/>
      <c r="AH1" s="68"/>
    </row>
    <row r="2" spans="1:34" x14ac:dyDescent="0.35">
      <c r="A2" s="25" t="s">
        <v>28</v>
      </c>
      <c r="B2" s="25" t="s">
        <v>29</v>
      </c>
      <c r="C2" s="25" t="s">
        <v>2</v>
      </c>
      <c r="D2" s="25" t="s">
        <v>3</v>
      </c>
      <c r="E2" s="25" t="s">
        <v>30</v>
      </c>
      <c r="F2" s="11"/>
      <c r="G2" s="5" t="s">
        <v>16</v>
      </c>
      <c r="L2" s="7" t="str">
        <f>IF(ISBLANK(H2),"-","R")&amp;IF(ISBLANK(I2),"-","B")&amp;IF(ISBLANK(J2),"-","S")&amp;IF(ISBLANK(K2),"-","L")</f>
        <v>----</v>
      </c>
      <c r="M2" s="8" t="s">
        <v>6</v>
      </c>
    </row>
    <row r="3" spans="1:34" x14ac:dyDescent="0.35">
      <c r="A3" s="9"/>
      <c r="B3" s="9"/>
      <c r="C3" s="9"/>
      <c r="D3" s="9"/>
      <c r="E3" s="41" t="str">
        <f>VLOOKUP($G$3,$L$2:$M$21,2,FALSE)&amp;"-"&amp;VLOOKUP(VLOOKUP($G$3,$L$2:$M$21,2,FALSE),H19:I23,2,FALSE)</f>
        <v>C-Cut</v>
      </c>
      <c r="F3" s="42"/>
      <c r="G3" s="43" t="str">
        <f>IF(ISBLANK(A3),"-","R")&amp;IF(ISBLANK(B3),"-","B")&amp;IF(ISBLANK(C3),"-","S")&amp;IF(ISBLANK(D3),"-","L")</f>
        <v>----</v>
      </c>
      <c r="H3" s="44"/>
      <c r="I3" s="44"/>
      <c r="J3" s="44"/>
      <c r="K3" s="44" t="s">
        <v>17</v>
      </c>
      <c r="L3" s="45" t="str">
        <f t="shared" ref="L3:L17" si="0">IF(ISBLANK(H3),"-","R")&amp;IF(ISBLANK(I3),"-","B")&amp;IF(ISBLANK(J3),"-","S")&amp;IF(ISBLANK(K3),"-","L")</f>
        <v>---L</v>
      </c>
      <c r="M3" s="46" t="s">
        <v>7</v>
      </c>
      <c r="N3" s="42"/>
    </row>
    <row r="4" spans="1:34" x14ac:dyDescent="0.35">
      <c r="A4" s="86"/>
      <c r="B4" s="86"/>
      <c r="C4" s="86"/>
      <c r="D4" s="86"/>
      <c r="E4" s="86"/>
      <c r="F4" s="86"/>
      <c r="J4" s="6" t="s">
        <v>17</v>
      </c>
      <c r="L4" s="7" t="str">
        <f t="shared" si="0"/>
        <v>--S-</v>
      </c>
      <c r="M4" s="8" t="s">
        <v>6</v>
      </c>
    </row>
    <row r="5" spans="1:34" x14ac:dyDescent="0.35">
      <c r="A5" s="83" t="s">
        <v>19</v>
      </c>
      <c r="B5" s="83"/>
      <c r="C5" s="83"/>
      <c r="D5" s="83"/>
      <c r="E5" s="83"/>
      <c r="F5" s="83"/>
      <c r="J5" s="6" t="s">
        <v>17</v>
      </c>
      <c r="K5" s="6" t="s">
        <v>17</v>
      </c>
      <c r="L5" s="7" t="str">
        <f t="shared" si="0"/>
        <v>--SL</v>
      </c>
      <c r="M5" s="8" t="s">
        <v>10</v>
      </c>
    </row>
    <row r="6" spans="1:34" x14ac:dyDescent="0.35">
      <c r="A6" s="24" t="s">
        <v>28</v>
      </c>
      <c r="B6" s="24" t="s">
        <v>26</v>
      </c>
      <c r="C6" s="24" t="s">
        <v>29</v>
      </c>
      <c r="D6" s="24" t="s">
        <v>26</v>
      </c>
      <c r="E6" s="24" t="s">
        <v>25</v>
      </c>
      <c r="F6" s="24" t="s">
        <v>26</v>
      </c>
      <c r="I6" s="6" t="s">
        <v>17</v>
      </c>
      <c r="L6" s="7" t="str">
        <f t="shared" si="0"/>
        <v>-B--</v>
      </c>
      <c r="M6" s="8" t="s">
        <v>8</v>
      </c>
    </row>
    <row r="7" spans="1:34" x14ac:dyDescent="0.35">
      <c r="A7" s="26" t="s">
        <v>57</v>
      </c>
      <c r="B7" s="29" t="str">
        <f>IF(ISBLANK(A7),"",IF(ISERROR(FIND(UPPER(A7),VLOOKUP(COUNTA(A$7:A7),$I$25:$L$33,2,FALSE))),"PASS","CUT"))</f>
        <v>PASS</v>
      </c>
      <c r="C7" s="30" t="s">
        <v>109</v>
      </c>
      <c r="D7" s="29" t="str">
        <f>IF(ISBLANK(C7),"",IF(ISERROR(FIND(UPPER(C7),VLOOKUP(COUNTA(C$7:C7),$I$25:$L$33,3,FALSE))),"PASS","CUT"))</f>
        <v>CUT</v>
      </c>
      <c r="E7" s="33" t="s">
        <v>109</v>
      </c>
      <c r="F7" s="29" t="str">
        <f>IF(ISBLANK(E7),"",IF(ISERROR(FIND(UPPER(E7),VLOOKUP(COUNTA(E$7:E7),$I$25:$L$33,4,FALSE))),"PASS","CUT"))</f>
        <v>CUT</v>
      </c>
      <c r="I7" s="6" t="s">
        <v>17</v>
      </c>
      <c r="K7" s="6" t="s">
        <v>17</v>
      </c>
      <c r="L7" s="7" t="str">
        <f t="shared" si="0"/>
        <v>-B-L</v>
      </c>
      <c r="M7" s="8" t="s">
        <v>9</v>
      </c>
    </row>
    <row r="8" spans="1:34" x14ac:dyDescent="0.35">
      <c r="A8" s="27" t="s">
        <v>57</v>
      </c>
      <c r="B8" s="29" t="str">
        <f>IF(ISBLANK(A8),"",IF(ISERROR(FIND(UPPER(A8),VLOOKUP(COUNTA(A$7:A8),$I$25:$L$33,2,FALSE))),"PASS","CUT"))</f>
        <v>PASS</v>
      </c>
      <c r="C8" s="31" t="s">
        <v>109</v>
      </c>
      <c r="D8" s="29" t="str">
        <f>IF(ISBLANK(C8),"",IF(ISERROR(FIND(UPPER(C8),VLOOKUP(COUNTA(C$7:C8),$I$25:$L$33,3,FALSE))),"PASS","CUT"))</f>
        <v>PASS</v>
      </c>
      <c r="E8" s="34" t="s">
        <v>58</v>
      </c>
      <c r="F8" s="29" t="str">
        <f>IF(ISBLANK(E8),"",IF(ISERROR(FIND(UPPER(E8),VLOOKUP(COUNTA(E$7:E8),$I$25:$L$33,4,FALSE))),"PASS","CUT"))</f>
        <v>CUT</v>
      </c>
      <c r="I8" s="6" t="s">
        <v>17</v>
      </c>
      <c r="J8" s="6" t="s">
        <v>17</v>
      </c>
      <c r="L8" s="7" t="str">
        <f t="shared" si="0"/>
        <v>-BS-</v>
      </c>
      <c r="M8" s="8" t="s">
        <v>7</v>
      </c>
    </row>
    <row r="9" spans="1:34" x14ac:dyDescent="0.35">
      <c r="A9" s="27" t="s">
        <v>109</v>
      </c>
      <c r="B9" s="29" t="str">
        <f>IF(ISBLANK(A9),"",IF(ISERROR(FIND(UPPER(A9),VLOOKUP(COUNTA(A$7:A9),$I$25:$L$33,2,FALSE))),"PASS","CUT"))</f>
        <v>PASS</v>
      </c>
      <c r="C9" s="31"/>
      <c r="D9" s="29" t="str">
        <f>IF(ISBLANK(C9),"",IF(ISERROR(FIND(UPPER(C9),VLOOKUP(COUNTA(C$7:C9),$I$25:$L$33,3,FALSE))),"PASS","CUT"))</f>
        <v/>
      </c>
      <c r="E9" s="34" t="s">
        <v>58</v>
      </c>
      <c r="F9" s="29" t="str">
        <f>IF(ISBLANK(E9),"",IF(ISERROR(FIND(UPPER(E9),VLOOKUP(COUNTA(E$7:E9),$I$25:$L$33,4,FALSE))),"PASS","CUT"))</f>
        <v>PASS</v>
      </c>
      <c r="I9" s="6" t="s">
        <v>17</v>
      </c>
      <c r="J9" s="6" t="s">
        <v>17</v>
      </c>
      <c r="K9" s="6" t="s">
        <v>17</v>
      </c>
      <c r="L9" s="7" t="str">
        <f t="shared" si="0"/>
        <v>-BSL</v>
      </c>
      <c r="M9" s="8" t="s">
        <v>9</v>
      </c>
    </row>
    <row r="10" spans="1:34" x14ac:dyDescent="0.35">
      <c r="A10" s="27"/>
      <c r="B10" s="29" t="str">
        <f>IF(ISBLANK(A10),"",IF(ISERROR(FIND(UPPER(A10),VLOOKUP(COUNTA(A$7:A10),$I$25:$L$33,2,FALSE))),"PASS","CUT"))</f>
        <v/>
      </c>
      <c r="C10" s="31"/>
      <c r="D10" s="29" t="str">
        <f>IF(ISBLANK(C10),"",IF(ISERROR(FIND(UPPER(C10),VLOOKUP(COUNTA(C$7:C10),$I$25:$L$33,3,FALSE))),"PASS","CUT"))</f>
        <v/>
      </c>
      <c r="E10" s="34" t="s">
        <v>58</v>
      </c>
      <c r="F10" s="29" t="str">
        <f>IF(ISBLANK(E10),"",IF(ISERROR(FIND(UPPER(E10),VLOOKUP(COUNTA(E$7:E10),$I$25:$L$33,4,FALSE))),"PASS","CUT"))</f>
        <v>CUT</v>
      </c>
      <c r="H10" s="6" t="s">
        <v>17</v>
      </c>
      <c r="L10" s="7" t="str">
        <f t="shared" si="0"/>
        <v>R---</v>
      </c>
      <c r="M10" s="8" t="s">
        <v>8</v>
      </c>
    </row>
    <row r="11" spans="1:34" x14ac:dyDescent="0.35">
      <c r="A11" s="27"/>
      <c r="B11" s="29" t="str">
        <f>IF(ISBLANK(A11),"",IF(ISERROR(FIND(UPPER(A11),VLOOKUP(COUNTA(A$7:A11),$I$25:$L$33,2,FALSE))),"PASS","CUT"))</f>
        <v/>
      </c>
      <c r="C11" s="31"/>
      <c r="D11" s="29" t="str">
        <f>IF(ISBLANK(C11),"",IF(ISERROR(FIND(UPPER(C11),VLOOKUP(COUNTA(C$7:C11),$I$25:$L$33,3,FALSE))),"PASS","CUT"))</f>
        <v/>
      </c>
      <c r="E11" s="34"/>
      <c r="F11" s="29" t="str">
        <f>IF(ISBLANK(E11),"",IF(ISERROR(FIND(UPPER(E11),VLOOKUP(COUNTA(E$7:E11),$I$25:$L$33,4,FALSE))),"PASS","CUT"))</f>
        <v/>
      </c>
      <c r="H11" s="6" t="s">
        <v>17</v>
      </c>
      <c r="K11" s="6" t="s">
        <v>17</v>
      </c>
      <c r="L11" s="7" t="str">
        <f t="shared" si="0"/>
        <v>R--L</v>
      </c>
      <c r="M11" s="8" t="s">
        <v>10</v>
      </c>
    </row>
    <row r="12" spans="1:34" x14ac:dyDescent="0.35">
      <c r="A12" s="27"/>
      <c r="B12" s="29" t="str">
        <f>IF(ISBLANK(A12),"",IF(ISERROR(FIND(UPPER(A12),VLOOKUP(COUNTA(A$7:A12),$I$25:$L$33,2,FALSE))),"PASS","CUT"))</f>
        <v/>
      </c>
      <c r="C12" s="31"/>
      <c r="D12" s="29" t="str">
        <f>IF(ISBLANK(C12),"",IF(ISERROR(FIND(UPPER(C12),VLOOKUP(COUNTA(C$7:C12),$I$25:$L$33,3,FALSE))),"PASS","CUT"))</f>
        <v/>
      </c>
      <c r="E12" s="34"/>
      <c r="F12" s="29" t="str">
        <f>IF(ISBLANK(E12),"",IF(ISERROR(FIND(UPPER(E12),VLOOKUP(COUNTA(E$7:E12),$I$25:$L$33,4,FALSE))),"PASS","CUT"))</f>
        <v/>
      </c>
      <c r="H12" s="6" t="s">
        <v>17</v>
      </c>
      <c r="J12" s="6" t="s">
        <v>17</v>
      </c>
      <c r="L12" s="7" t="str">
        <f t="shared" si="0"/>
        <v>R-S-</v>
      </c>
      <c r="M12" s="8" t="s">
        <v>6</v>
      </c>
    </row>
    <row r="13" spans="1:34" x14ac:dyDescent="0.35">
      <c r="A13" s="27"/>
      <c r="B13" s="29" t="str">
        <f>IF(ISBLANK(A13),"",IF(ISERROR(FIND(UPPER(A13),VLOOKUP(COUNTA(A$7:A13),$I$25:$L$33,2,FALSE))),"PASS","CUT"))</f>
        <v/>
      </c>
      <c r="C13" s="31"/>
      <c r="D13" s="29" t="str">
        <f>IF(ISBLANK(C13),"",IF(ISERROR(FIND(UPPER(C13),VLOOKUP(COUNTA(C$7:C13),$I$25:$L$33,3,FALSE))),"PASS","CUT"))</f>
        <v/>
      </c>
      <c r="E13" s="34"/>
      <c r="F13" s="29" t="str">
        <f>IF(ISBLANK(E13),"",IF(ISERROR(FIND(UPPER(E13),VLOOKUP(COUNTA(E$7:E13),$I$25:$L$33,4,FALSE))),"PASS","CUT"))</f>
        <v/>
      </c>
      <c r="H13" s="6" t="s">
        <v>17</v>
      </c>
      <c r="J13" s="6" t="s">
        <v>17</v>
      </c>
      <c r="K13" s="6" t="s">
        <v>17</v>
      </c>
      <c r="L13" s="7" t="str">
        <f t="shared" si="0"/>
        <v>R-SL</v>
      </c>
      <c r="M13" s="8" t="s">
        <v>10</v>
      </c>
    </row>
    <row r="14" spans="1:34" x14ac:dyDescent="0.35">
      <c r="A14" s="27"/>
      <c r="B14" s="29" t="str">
        <f>IF(ISBLANK(A14),"",IF(ISERROR(FIND(UPPER(A14),VLOOKUP(COUNTA(A$7:A14),$I$25:$L$33,2,FALSE))),"PASS","CUT"))</f>
        <v/>
      </c>
      <c r="C14" s="31"/>
      <c r="D14" s="29" t="str">
        <f>IF(ISBLANK(C14),"",IF(ISERROR(FIND(UPPER(C14),VLOOKUP(COUNTA(C$7:C14),$I$25:$L$33,3,FALSE))),"PASS","CUT"))</f>
        <v/>
      </c>
      <c r="E14" s="34"/>
      <c r="F14" s="29" t="str">
        <f>IF(ISBLANK(E14),"",IF(ISERROR(FIND(UPPER(E14),VLOOKUP(COUNTA(E$7:E14),$I$25:$L$33,4,FALSE))),"PASS","CUT"))</f>
        <v/>
      </c>
      <c r="H14" s="6" t="s">
        <v>17</v>
      </c>
      <c r="I14" s="6" t="s">
        <v>17</v>
      </c>
      <c r="L14" s="7" t="str">
        <f t="shared" si="0"/>
        <v>RB--</v>
      </c>
      <c r="M14" s="8" t="s">
        <v>8</v>
      </c>
    </row>
    <row r="15" spans="1:34" x14ac:dyDescent="0.35">
      <c r="A15" s="28"/>
      <c r="B15" s="29" t="str">
        <f>IF(ISBLANK(A15),"",IF(ISERROR(FIND(UPPER(A15),VLOOKUP(COUNTA(A$7:A15),$I$25:$L$33,2,FALSE))),"PASS","CUT"))</f>
        <v/>
      </c>
      <c r="C15" s="32"/>
      <c r="D15" s="29" t="str">
        <f>IF(ISBLANK(C15),"",IF(ISERROR(FIND(UPPER(C15),VLOOKUP(COUNTA(C$7:C15),$I$25:$L$33,3,FALSE))),"PASS","CUT"))</f>
        <v/>
      </c>
      <c r="E15" s="35"/>
      <c r="F15" s="29" t="str">
        <f>IF(ISBLANK(E15),"",IF(ISERROR(FIND(UPPER(E15),VLOOKUP(COUNTA(E$7:E15),$I$25:$L$33,4,FALSE))),"PASS","CUT"))</f>
        <v/>
      </c>
      <c r="H15" s="6" t="s">
        <v>17</v>
      </c>
      <c r="I15" s="6" t="s">
        <v>17</v>
      </c>
      <c r="K15" s="6" t="s">
        <v>17</v>
      </c>
      <c r="L15" s="7" t="str">
        <f t="shared" si="0"/>
        <v>RB-L</v>
      </c>
      <c r="M15" s="8" t="s">
        <v>8</v>
      </c>
      <c r="AB15" s="72" t="s">
        <v>126</v>
      </c>
      <c r="AC15" s="72"/>
      <c r="AD15" s="72"/>
      <c r="AE15" s="72"/>
      <c r="AF15" s="72"/>
      <c r="AG15" s="72"/>
    </row>
    <row r="16" spans="1:34" hidden="1" x14ac:dyDescent="0.35">
      <c r="A16" s="12" t="s">
        <v>20</v>
      </c>
      <c r="B16" s="13"/>
      <c r="C16" s="13" t="s">
        <v>20</v>
      </c>
      <c r="D16" s="13"/>
      <c r="E16" s="13" t="s">
        <v>20</v>
      </c>
      <c r="F16" s="14"/>
      <c r="H16" s="6" t="s">
        <v>17</v>
      </c>
      <c r="I16" s="6" t="s">
        <v>17</v>
      </c>
      <c r="J16" s="6" t="s">
        <v>17</v>
      </c>
      <c r="L16" s="7" t="str">
        <f t="shared" si="0"/>
        <v>RBS-</v>
      </c>
      <c r="M16" s="8" t="s">
        <v>9</v>
      </c>
    </row>
    <row r="17" spans="1:26" hidden="1" x14ac:dyDescent="0.35">
      <c r="A17" s="5" t="s">
        <v>10</v>
      </c>
      <c r="B17" s="6"/>
      <c r="C17" s="6" t="s">
        <v>10</v>
      </c>
      <c r="D17" s="6"/>
      <c r="E17" s="6" t="s">
        <v>10</v>
      </c>
      <c r="F17" s="8"/>
      <c r="H17" s="6" t="s">
        <v>17</v>
      </c>
      <c r="I17" s="6" t="s">
        <v>17</v>
      </c>
      <c r="J17" s="6" t="s">
        <v>17</v>
      </c>
      <c r="K17" s="6" t="s">
        <v>17</v>
      </c>
      <c r="L17" s="7" t="str">
        <f t="shared" si="0"/>
        <v>RBSL</v>
      </c>
      <c r="M17" s="8" t="s">
        <v>7</v>
      </c>
    </row>
    <row r="18" spans="1:26" hidden="1" x14ac:dyDescent="0.35">
      <c r="A18" s="15" t="s">
        <v>6</v>
      </c>
      <c r="B18" s="16"/>
      <c r="C18" s="16" t="s">
        <v>6</v>
      </c>
      <c r="D18" s="16"/>
      <c r="E18" s="16" t="s">
        <v>6</v>
      </c>
      <c r="F18" s="17"/>
      <c r="H18" s="6" t="s">
        <v>4</v>
      </c>
      <c r="I18" s="6" t="s">
        <v>5</v>
      </c>
    </row>
    <row r="19" spans="1:26" x14ac:dyDescent="0.35">
      <c r="A19" s="87"/>
      <c r="B19" s="87"/>
      <c r="C19" s="87"/>
      <c r="D19" s="87"/>
      <c r="E19" s="87"/>
      <c r="F19" s="87"/>
      <c r="H19" s="6" t="s">
        <v>6</v>
      </c>
      <c r="I19" s="6" t="s">
        <v>11</v>
      </c>
    </row>
    <row r="20" spans="1:26" x14ac:dyDescent="0.35">
      <c r="A20" s="85" t="s">
        <v>32</v>
      </c>
      <c r="B20" s="85"/>
      <c r="C20" s="85"/>
      <c r="D20" s="85"/>
      <c r="E20" s="85"/>
      <c r="F20" s="85"/>
      <c r="H20" s="6" t="s">
        <v>7</v>
      </c>
      <c r="I20" s="6" t="s">
        <v>12</v>
      </c>
    </row>
    <row r="21" spans="1:26" x14ac:dyDescent="0.35">
      <c r="A21" s="23" t="s">
        <v>47</v>
      </c>
      <c r="B21" s="23" t="s">
        <v>33</v>
      </c>
      <c r="C21" s="23" t="s">
        <v>34</v>
      </c>
      <c r="D21" s="23" t="s">
        <v>35</v>
      </c>
      <c r="E21" s="88" t="s">
        <v>26</v>
      </c>
      <c r="F21" s="88"/>
      <c r="H21" s="6" t="s">
        <v>8</v>
      </c>
      <c r="I21" s="6" t="s">
        <v>13</v>
      </c>
    </row>
    <row r="22" spans="1:26" x14ac:dyDescent="0.35">
      <c r="A22" s="19">
        <v>1</v>
      </c>
      <c r="B22" s="1">
        <v>2</v>
      </c>
      <c r="C22">
        <v>2</v>
      </c>
      <c r="D22">
        <v>4</v>
      </c>
      <c r="E22" s="64" t="str">
        <f>IFERROR(IF(LEFT(G22,3)="pos","Position "&amp;RIGHT(G22),IF(LEFT(G22,3)="lbl","Labeled "&amp;RIGHT(G22),IF(LEFT(G22,3)="stl","Labeled "&amp;VLOOKUP(_xlfn.NUMBERVALUE(RIGHT(G22)),$A$22:$D$26,4,FALSE),IF(LEFT(G22,3)="stp","Position "&amp;VLOOKUP(_xlfn.NUMBERVALUE(RIGHT(G22)),$A$22:$D$26,3,FALSE),"ERROR")))),"")</f>
        <v>Position 2</v>
      </c>
      <c r="F22" s="64"/>
      <c r="G22" s="5" t="str">
        <f>HLOOKUP(B22,$J$34:$M$39,A22+1,FALSE)</f>
        <v>pos2</v>
      </c>
      <c r="H22" s="6" t="s">
        <v>9</v>
      </c>
      <c r="I22" s="6" t="s">
        <v>14</v>
      </c>
    </row>
    <row r="23" spans="1:26" x14ac:dyDescent="0.35">
      <c r="A23" s="19">
        <v>2</v>
      </c>
      <c r="B23" s="1">
        <v>1</v>
      </c>
      <c r="C23">
        <v>2</v>
      </c>
      <c r="D23">
        <v>4</v>
      </c>
      <c r="E23" s="64" t="str">
        <f t="shared" ref="E23:E26" si="1">IFERROR(IF(LEFT(G23,3)="pos","Position "&amp;RIGHT(G23),IF(LEFT(G23,3)="lbl","Labeled "&amp;RIGHT(G23),IF(LEFT(G23,3)="stl","Labeled "&amp;VLOOKUP(_xlfn.NUMBERVALUE(RIGHT(G23)),$A$22:$D$26,4,FALSE),IF(LEFT(G23,3)="stp","Position "&amp;VLOOKUP(_xlfn.NUMBERVALUE(RIGHT(G23)),$A$22:$D$26,3,FALSE),"ERROR")))),"")</f>
        <v>Labeled 4</v>
      </c>
      <c r="F23" s="64"/>
      <c r="G23" s="5" t="str">
        <f t="shared" ref="G23:G26" si="2">HLOOKUP(B23,$J$34:$M$39,A23+1,FALSE)</f>
        <v>lbl4</v>
      </c>
      <c r="H23" s="6" t="s">
        <v>10</v>
      </c>
      <c r="I23" s="6" t="s">
        <v>15</v>
      </c>
    </row>
    <row r="24" spans="1:26" x14ac:dyDescent="0.35">
      <c r="A24" s="19">
        <v>3</v>
      </c>
      <c r="B24" s="1">
        <v>4</v>
      </c>
      <c r="C24">
        <v>2</v>
      </c>
      <c r="D24">
        <v>4</v>
      </c>
      <c r="E24" s="64" t="str">
        <f t="shared" si="1"/>
        <v>Labeled 4</v>
      </c>
      <c r="F24" s="64"/>
      <c r="G24" s="5" t="str">
        <f t="shared" si="2"/>
        <v>lbl4</v>
      </c>
      <c r="I24" s="5" t="s">
        <v>27</v>
      </c>
      <c r="J24" s="6" t="s">
        <v>28</v>
      </c>
      <c r="K24" s="6" t="s">
        <v>29</v>
      </c>
      <c r="L24" s="6" t="s">
        <v>25</v>
      </c>
      <c r="M24" s="6"/>
    </row>
    <row r="25" spans="1:26" x14ac:dyDescent="0.35">
      <c r="A25" s="19">
        <v>4</v>
      </c>
      <c r="B25" s="1">
        <v>2</v>
      </c>
      <c r="C25">
        <v>1</v>
      </c>
      <c r="D25">
        <v>1</v>
      </c>
      <c r="E25" s="64" t="str">
        <f t="shared" si="1"/>
        <v>Position 1</v>
      </c>
      <c r="F25" s="64"/>
      <c r="G25" s="5" t="str">
        <f t="shared" si="2"/>
        <v>pos1</v>
      </c>
      <c r="I25" s="5">
        <v>1</v>
      </c>
      <c r="J25" s="6" t="s">
        <v>6</v>
      </c>
      <c r="K25" s="6" t="s">
        <v>10</v>
      </c>
      <c r="L25" s="6" t="s">
        <v>22</v>
      </c>
      <c r="M25" s="6"/>
    </row>
    <row r="26" spans="1:26" x14ac:dyDescent="0.35">
      <c r="A26" s="36">
        <v>5</v>
      </c>
      <c r="B26" s="37">
        <v>1</v>
      </c>
      <c r="C26" s="9">
        <v>2</v>
      </c>
      <c r="D26" s="9">
        <v>4</v>
      </c>
      <c r="E26" s="64" t="str">
        <f t="shared" si="1"/>
        <v>Labeled 4</v>
      </c>
      <c r="F26" s="64"/>
      <c r="G26" s="5" t="str">
        <f t="shared" si="2"/>
        <v>stl1</v>
      </c>
      <c r="I26" s="5">
        <v>2</v>
      </c>
      <c r="J26" s="6" t="s">
        <v>10</v>
      </c>
      <c r="K26" s="6" t="s">
        <v>21</v>
      </c>
      <c r="L26" s="6" t="s">
        <v>21</v>
      </c>
      <c r="M26" s="6"/>
      <c r="V26" s="69" t="s">
        <v>61</v>
      </c>
      <c r="W26" s="69"/>
      <c r="X26" s="69"/>
      <c r="Y26" s="69"/>
      <c r="Z26" s="69"/>
    </row>
    <row r="27" spans="1:26" x14ac:dyDescent="0.35">
      <c r="A27" s="11"/>
      <c r="B27" s="40" t="s">
        <v>49</v>
      </c>
      <c r="C27" s="40" t="s">
        <v>50</v>
      </c>
      <c r="D27" s="40"/>
      <c r="E27" s="40"/>
      <c r="F27" s="11"/>
      <c r="I27" s="5">
        <v>3</v>
      </c>
      <c r="J27" s="6" t="s">
        <v>20</v>
      </c>
      <c r="K27" s="6" t="s">
        <v>10</v>
      </c>
      <c r="L27" s="6" t="s">
        <v>10</v>
      </c>
      <c r="M27" s="6"/>
    </row>
    <row r="28" spans="1:26" x14ac:dyDescent="0.35">
      <c r="A28" s="11"/>
      <c r="B28" s="38" t="s">
        <v>51</v>
      </c>
      <c r="C28" s="38" t="s">
        <v>54</v>
      </c>
      <c r="D28" s="38"/>
      <c r="E28" s="38"/>
      <c r="F28" s="11"/>
      <c r="I28" s="5">
        <v>4</v>
      </c>
      <c r="J28" s="6" t="s">
        <v>21</v>
      </c>
      <c r="K28" s="6" t="s">
        <v>20</v>
      </c>
      <c r="L28" s="6" t="s">
        <v>21</v>
      </c>
      <c r="M28" s="6"/>
    </row>
    <row r="29" spans="1:26" x14ac:dyDescent="0.35">
      <c r="A29" s="11"/>
      <c r="B29" s="38" t="s">
        <v>52</v>
      </c>
      <c r="C29" s="38" t="s">
        <v>55</v>
      </c>
      <c r="D29" s="38"/>
      <c r="E29" s="38"/>
      <c r="F29" s="11"/>
      <c r="I29" s="5">
        <v>5</v>
      </c>
      <c r="J29" s="6" t="s">
        <v>10</v>
      </c>
      <c r="K29" s="6" t="s">
        <v>10</v>
      </c>
      <c r="L29" s="6" t="s">
        <v>10</v>
      </c>
      <c r="M29" s="6"/>
    </row>
    <row r="30" spans="1:26" ht="15" thickBot="1" x14ac:dyDescent="0.4">
      <c r="A30" s="11"/>
      <c r="B30" s="39" t="s">
        <v>53</v>
      </c>
      <c r="C30" s="39" t="s">
        <v>56</v>
      </c>
      <c r="D30" s="39"/>
      <c r="E30" s="39"/>
      <c r="F30" s="11"/>
      <c r="I30" s="5">
        <v>6</v>
      </c>
      <c r="J30" s="6" t="s">
        <v>21</v>
      </c>
      <c r="K30" s="6" t="s">
        <v>23</v>
      </c>
      <c r="L30" s="6" t="s">
        <v>23</v>
      </c>
      <c r="M30" s="6"/>
      <c r="O30" s="65" t="s">
        <v>127</v>
      </c>
      <c r="P30" s="65"/>
      <c r="Q30" s="65"/>
      <c r="R30" s="65"/>
      <c r="S30" s="65"/>
    </row>
    <row r="31" spans="1:26" x14ac:dyDescent="0.35">
      <c r="A31" s="11"/>
      <c r="B31" s="11"/>
      <c r="C31" s="11"/>
      <c r="D31" s="11"/>
      <c r="E31" s="11"/>
      <c r="F31" s="11"/>
      <c r="I31" s="5">
        <v>7</v>
      </c>
      <c r="J31" s="6" t="s">
        <v>22</v>
      </c>
      <c r="K31" s="6" t="s">
        <v>6</v>
      </c>
      <c r="L31" s="6" t="s">
        <v>24</v>
      </c>
      <c r="M31" s="6"/>
    </row>
    <row r="32" spans="1:26" ht="15" thickBot="1" x14ac:dyDescent="0.4">
      <c r="A32" s="71" t="s">
        <v>63</v>
      </c>
      <c r="B32" s="71"/>
      <c r="C32" s="71"/>
      <c r="D32" s="71"/>
      <c r="E32" s="71"/>
      <c r="F32" s="71"/>
      <c r="I32" s="5">
        <v>8</v>
      </c>
      <c r="J32" s="6" t="s">
        <v>24</v>
      </c>
      <c r="K32" s="6" t="s">
        <v>21</v>
      </c>
      <c r="L32" s="6" t="s">
        <v>6</v>
      </c>
      <c r="M32" s="6"/>
    </row>
    <row r="33" spans="1:13" ht="15" thickBot="1" x14ac:dyDescent="0.4">
      <c r="A33" s="53" t="s">
        <v>64</v>
      </c>
      <c r="B33" s="54" t="s">
        <v>65</v>
      </c>
      <c r="C33" s="55" t="s">
        <v>66</v>
      </c>
      <c r="D33" s="54" t="s">
        <v>67</v>
      </c>
      <c r="E33" s="55" t="s">
        <v>68</v>
      </c>
      <c r="F33" s="56" t="s">
        <v>69</v>
      </c>
      <c r="I33" s="5">
        <v>9</v>
      </c>
      <c r="J33" s="6" t="s">
        <v>10</v>
      </c>
      <c r="K33" s="6" t="s">
        <v>20</v>
      </c>
      <c r="L33" s="6" t="s">
        <v>6</v>
      </c>
      <c r="M33" s="6"/>
    </row>
    <row r="34" spans="1:13" ht="14.5" customHeight="1" x14ac:dyDescent="0.35">
      <c r="A34" s="47"/>
      <c r="B34" s="57"/>
      <c r="C34" s="57"/>
      <c r="D34" s="38"/>
      <c r="E34" s="51"/>
      <c r="F34" s="48"/>
      <c r="I34" s="20" t="s">
        <v>48</v>
      </c>
      <c r="J34" s="22">
        <v>1</v>
      </c>
      <c r="K34" s="22">
        <v>2</v>
      </c>
      <c r="L34" s="22">
        <v>3</v>
      </c>
      <c r="M34" s="22">
        <v>4</v>
      </c>
    </row>
    <row r="35" spans="1:13" x14ac:dyDescent="0.35">
      <c r="A35" s="47"/>
      <c r="B35" s="51"/>
      <c r="C35" s="51"/>
      <c r="D35" s="38"/>
      <c r="E35" s="51"/>
      <c r="F35" s="48"/>
      <c r="I35" s="21">
        <v>1</v>
      </c>
      <c r="J35" s="6" t="s">
        <v>36</v>
      </c>
      <c r="K35" s="6" t="s">
        <v>36</v>
      </c>
      <c r="L35" s="6" t="s">
        <v>37</v>
      </c>
      <c r="M35" s="6" t="s">
        <v>38</v>
      </c>
    </row>
    <row r="36" spans="1:13" x14ac:dyDescent="0.35">
      <c r="A36" s="47"/>
      <c r="B36" s="58"/>
      <c r="C36" s="51"/>
      <c r="D36" s="38"/>
      <c r="E36" s="51"/>
      <c r="F36" s="48"/>
      <c r="I36" s="21">
        <v>2</v>
      </c>
      <c r="J36" s="6" t="s">
        <v>39</v>
      </c>
      <c r="K36" s="6" t="s">
        <v>40</v>
      </c>
      <c r="L36" s="6" t="s">
        <v>41</v>
      </c>
      <c r="M36" s="6" t="s">
        <v>40</v>
      </c>
    </row>
    <row r="37" spans="1:13" x14ac:dyDescent="0.35">
      <c r="A37" s="47"/>
      <c r="B37" s="51"/>
      <c r="C37" s="51"/>
      <c r="D37" s="38"/>
      <c r="E37" s="51"/>
      <c r="F37" s="48"/>
      <c r="I37" s="21">
        <v>3</v>
      </c>
      <c r="J37" s="6" t="s">
        <v>42</v>
      </c>
      <c r="K37" s="6" t="s">
        <v>43</v>
      </c>
      <c r="L37" s="6" t="s">
        <v>37</v>
      </c>
      <c r="M37" s="6" t="s">
        <v>39</v>
      </c>
    </row>
    <row r="38" spans="1:13" x14ac:dyDescent="0.35">
      <c r="A38" s="47"/>
      <c r="B38" s="51"/>
      <c r="C38" s="51"/>
      <c r="D38" s="38"/>
      <c r="E38" s="51"/>
      <c r="F38" s="48"/>
      <c r="I38" s="21">
        <v>4</v>
      </c>
      <c r="J38" s="6" t="s">
        <v>40</v>
      </c>
      <c r="K38" s="6" t="s">
        <v>41</v>
      </c>
      <c r="L38" s="6" t="s">
        <v>44</v>
      </c>
      <c r="M38" s="6" t="s">
        <v>44</v>
      </c>
    </row>
    <row r="39" spans="1:13" ht="15" thickBot="1" x14ac:dyDescent="0.4">
      <c r="A39" s="49"/>
      <c r="B39" s="52"/>
      <c r="C39" s="52"/>
      <c r="D39" s="39"/>
      <c r="E39" s="52"/>
      <c r="F39" s="50"/>
      <c r="I39" s="21">
        <v>5</v>
      </c>
      <c r="J39" s="6" t="s">
        <v>43</v>
      </c>
      <c r="K39" s="6" t="s">
        <v>42</v>
      </c>
      <c r="L39" s="6" t="s">
        <v>45</v>
      </c>
      <c r="M39" s="6" t="s">
        <v>46</v>
      </c>
    </row>
    <row r="40" spans="1:13" x14ac:dyDescent="0.35">
      <c r="A40" s="73"/>
      <c r="B40" s="74"/>
      <c r="C40" s="74"/>
      <c r="D40" s="74"/>
      <c r="E40" s="74"/>
      <c r="F40" s="75"/>
    </row>
    <row r="41" spans="1:13" x14ac:dyDescent="0.35">
      <c r="A41" s="76"/>
      <c r="B41" s="77"/>
      <c r="C41" s="77"/>
      <c r="D41" s="77"/>
      <c r="E41" s="77"/>
      <c r="F41" s="78"/>
      <c r="G41" s="5" t="s">
        <v>70</v>
      </c>
      <c r="H41" s="6" t="s">
        <v>106</v>
      </c>
      <c r="I41" s="6" t="s">
        <v>107</v>
      </c>
      <c r="J41" s="6" t="s">
        <v>108</v>
      </c>
    </row>
    <row r="42" spans="1:13" x14ac:dyDescent="0.35">
      <c r="A42" s="76"/>
      <c r="B42" s="77"/>
      <c r="C42" s="77"/>
      <c r="D42" s="77"/>
      <c r="E42" s="77"/>
      <c r="F42" s="78"/>
      <c r="G42" s="5" t="s">
        <v>71</v>
      </c>
      <c r="H42" s="6" t="s">
        <v>57</v>
      </c>
      <c r="I42" s="6" t="s">
        <v>57</v>
      </c>
      <c r="J42" s="6" t="s">
        <v>57</v>
      </c>
    </row>
    <row r="43" spans="1:13" x14ac:dyDescent="0.35">
      <c r="A43" s="76"/>
      <c r="B43" s="77"/>
      <c r="C43" s="77"/>
      <c r="D43" s="77"/>
      <c r="E43" s="77"/>
      <c r="F43" s="78"/>
      <c r="G43" s="5" t="s">
        <v>72</v>
      </c>
      <c r="H43" s="6" t="s">
        <v>109</v>
      </c>
      <c r="I43" s="6" t="s">
        <v>109</v>
      </c>
      <c r="J43" s="6" t="s">
        <v>110</v>
      </c>
    </row>
    <row r="44" spans="1:13" x14ac:dyDescent="0.35">
      <c r="A44" s="76"/>
      <c r="B44" s="77"/>
      <c r="C44" s="77"/>
      <c r="D44" s="77"/>
      <c r="E44" s="77"/>
      <c r="F44" s="78"/>
      <c r="G44" s="5" t="s">
        <v>73</v>
      </c>
      <c r="H44" s="6" t="s">
        <v>58</v>
      </c>
      <c r="I44" s="6" t="s">
        <v>110</v>
      </c>
      <c r="J44" s="6" t="s">
        <v>112</v>
      </c>
    </row>
    <row r="45" spans="1:13" ht="15" thickBot="1" x14ac:dyDescent="0.4">
      <c r="A45" s="79"/>
      <c r="B45" s="80"/>
      <c r="C45" s="80"/>
      <c r="D45" s="80"/>
      <c r="E45" s="80"/>
      <c r="F45" s="81"/>
      <c r="G45" s="5" t="s">
        <v>74</v>
      </c>
      <c r="H45" s="6" t="s">
        <v>110</v>
      </c>
      <c r="I45" s="6" t="s">
        <v>111</v>
      </c>
      <c r="J45" s="6" t="s">
        <v>113</v>
      </c>
    </row>
    <row r="46" spans="1:13" x14ac:dyDescent="0.35">
      <c r="A46" t="s">
        <v>71</v>
      </c>
      <c r="B46" t="s">
        <v>78</v>
      </c>
      <c r="C46" t="s">
        <v>85</v>
      </c>
      <c r="D46" t="s">
        <v>92</v>
      </c>
      <c r="E46" t="s">
        <v>99</v>
      </c>
      <c r="G46" s="5" t="s">
        <v>75</v>
      </c>
      <c r="H46" s="6" t="s">
        <v>111</v>
      </c>
      <c r="I46" s="6" t="s">
        <v>112</v>
      </c>
      <c r="J46" s="6" t="s">
        <v>123</v>
      </c>
    </row>
    <row r="47" spans="1:13" x14ac:dyDescent="0.35">
      <c r="A47" t="s">
        <v>72</v>
      </c>
      <c r="B47" t="s">
        <v>79</v>
      </c>
      <c r="C47" t="s">
        <v>86</v>
      </c>
      <c r="D47" t="s">
        <v>93</v>
      </c>
      <c r="E47" t="s">
        <v>100</v>
      </c>
      <c r="G47" s="5" t="s">
        <v>76</v>
      </c>
      <c r="H47" s="6" t="s">
        <v>112</v>
      </c>
      <c r="I47" s="6" t="s">
        <v>113</v>
      </c>
      <c r="J47" s="6" t="s">
        <v>114</v>
      </c>
    </row>
    <row r="48" spans="1:13" x14ac:dyDescent="0.35">
      <c r="A48" t="s">
        <v>73</v>
      </c>
      <c r="B48" t="s">
        <v>80</v>
      </c>
      <c r="C48" t="s">
        <v>87</v>
      </c>
      <c r="D48" t="s">
        <v>94</v>
      </c>
      <c r="E48" t="s">
        <v>101</v>
      </c>
      <c r="G48" s="5" t="s">
        <v>77</v>
      </c>
      <c r="H48" s="6" t="s">
        <v>113</v>
      </c>
      <c r="I48" s="6" t="s">
        <v>123</v>
      </c>
      <c r="J48" s="6" t="s">
        <v>116</v>
      </c>
    </row>
    <row r="49" spans="1:10" x14ac:dyDescent="0.35">
      <c r="A49" t="s">
        <v>74</v>
      </c>
      <c r="B49" t="s">
        <v>81</v>
      </c>
      <c r="C49" t="s">
        <v>88</v>
      </c>
      <c r="D49" t="s">
        <v>95</v>
      </c>
      <c r="E49" t="s">
        <v>102</v>
      </c>
      <c r="G49" s="5" t="s">
        <v>78</v>
      </c>
      <c r="H49" s="6" t="s">
        <v>114</v>
      </c>
      <c r="I49" s="6" t="s">
        <v>114</v>
      </c>
      <c r="J49" s="6" t="s">
        <v>118</v>
      </c>
    </row>
    <row r="50" spans="1:10" x14ac:dyDescent="0.35">
      <c r="A50" t="s">
        <v>75</v>
      </c>
      <c r="B50" t="s">
        <v>82</v>
      </c>
      <c r="C50" t="s">
        <v>89</v>
      </c>
      <c r="D50" t="s">
        <v>96</v>
      </c>
      <c r="E50" t="s">
        <v>103</v>
      </c>
      <c r="G50" s="5" t="s">
        <v>79</v>
      </c>
      <c r="H50" s="6" t="s">
        <v>115</v>
      </c>
      <c r="I50" s="6" t="s">
        <v>124</v>
      </c>
      <c r="J50" s="6" t="s">
        <v>120</v>
      </c>
    </row>
    <row r="51" spans="1:10" x14ac:dyDescent="0.35">
      <c r="A51" t="s">
        <v>76</v>
      </c>
      <c r="B51" t="s">
        <v>83</v>
      </c>
      <c r="C51" t="s">
        <v>90</v>
      </c>
      <c r="D51" t="s">
        <v>97</v>
      </c>
      <c r="E51" t="s">
        <v>104</v>
      </c>
      <c r="G51" s="5" t="s">
        <v>80</v>
      </c>
      <c r="H51" s="6" t="s">
        <v>116</v>
      </c>
      <c r="I51" s="6" t="s">
        <v>116</v>
      </c>
      <c r="J51" s="6" t="s">
        <v>125</v>
      </c>
    </row>
    <row r="52" spans="1:10" x14ac:dyDescent="0.35">
      <c r="A52" t="s">
        <v>77</v>
      </c>
      <c r="B52" t="s">
        <v>84</v>
      </c>
      <c r="C52" t="s">
        <v>91</v>
      </c>
      <c r="D52" t="s">
        <v>98</v>
      </c>
      <c r="E52" t="s">
        <v>105</v>
      </c>
      <c r="G52" s="5" t="s">
        <v>81</v>
      </c>
      <c r="H52" s="6" t="s">
        <v>117</v>
      </c>
      <c r="I52" s="6" t="s">
        <v>117</v>
      </c>
      <c r="J52" s="6" t="s">
        <v>122</v>
      </c>
    </row>
    <row r="53" spans="1:10" x14ac:dyDescent="0.35">
      <c r="A53" s="66" t="s">
        <v>207</v>
      </c>
      <c r="B53" s="66"/>
      <c r="C53" s="66"/>
      <c r="D53" s="66"/>
      <c r="E53" s="66"/>
      <c r="F53" s="66"/>
      <c r="G53" s="5" t="s">
        <v>82</v>
      </c>
      <c r="H53" s="6" t="s">
        <v>118</v>
      </c>
      <c r="I53" s="6" t="s">
        <v>118</v>
      </c>
    </row>
    <row r="54" spans="1:10" x14ac:dyDescent="0.35">
      <c r="A54" t="s">
        <v>33</v>
      </c>
      <c r="B54" t="s">
        <v>208</v>
      </c>
      <c r="C54" t="s">
        <v>210</v>
      </c>
      <c r="D54" s="59" t="s">
        <v>209</v>
      </c>
      <c r="E54" s="59"/>
      <c r="F54" s="59"/>
      <c r="G54" s="5" t="s">
        <v>83</v>
      </c>
      <c r="H54" s="6" t="s">
        <v>119</v>
      </c>
      <c r="I54" s="6" t="s">
        <v>120</v>
      </c>
    </row>
    <row r="55" spans="1:10" ht="14.5" customHeight="1" x14ac:dyDescent="0.35">
      <c r="A55" s="61"/>
      <c r="B55" s="63" t="e">
        <f>VLOOKUP(UPPER(A55),$G$79:$H$106,2,FALSE)</f>
        <v>#N/A</v>
      </c>
      <c r="C55" s="60"/>
      <c r="D55" s="67" t="e">
        <f>VLOOKUP(UPPER(C55),$I$79:$J$106,2,FALSE)</f>
        <v>#N/A</v>
      </c>
      <c r="E55" s="67"/>
      <c r="F55" s="67"/>
      <c r="G55" s="5" t="s">
        <v>84</v>
      </c>
      <c r="H55" s="6" t="s">
        <v>120</v>
      </c>
      <c r="I55" s="6" t="s">
        <v>122</v>
      </c>
    </row>
    <row r="56" spans="1:10" x14ac:dyDescent="0.35">
      <c r="A56" s="11"/>
      <c r="B56" s="11"/>
      <c r="C56" s="62"/>
      <c r="D56" s="67"/>
      <c r="E56" s="67"/>
      <c r="F56" s="67"/>
      <c r="G56" s="5" t="s">
        <v>85</v>
      </c>
      <c r="H56" s="6" t="s">
        <v>121</v>
      </c>
    </row>
    <row r="57" spans="1:10" x14ac:dyDescent="0.35">
      <c r="A57" s="11"/>
      <c r="B57" s="11"/>
      <c r="C57" s="62"/>
      <c r="D57" s="67"/>
      <c r="E57" s="67"/>
      <c r="F57" s="67"/>
      <c r="G57" s="5" t="s">
        <v>86</v>
      </c>
    </row>
    <row r="58" spans="1:10" x14ac:dyDescent="0.35">
      <c r="A58" s="11"/>
      <c r="B58" s="11"/>
      <c r="C58" s="62"/>
      <c r="D58" s="67"/>
      <c r="E58" s="67"/>
      <c r="F58" s="67"/>
      <c r="G58" s="5" t="s">
        <v>87</v>
      </c>
    </row>
    <row r="59" spans="1:10" x14ac:dyDescent="0.35">
      <c r="A59" s="11"/>
      <c r="B59" s="11"/>
      <c r="C59" s="62"/>
      <c r="D59" s="67"/>
      <c r="E59" s="67"/>
      <c r="F59" s="67"/>
      <c r="G59" s="5" t="s">
        <v>88</v>
      </c>
    </row>
    <row r="60" spans="1:10" x14ac:dyDescent="0.35">
      <c r="A60" s="11"/>
      <c r="B60" s="11"/>
      <c r="C60" s="11"/>
      <c r="D60" s="67"/>
      <c r="E60" s="67"/>
      <c r="F60" s="67"/>
      <c r="G60" s="5" t="s">
        <v>89</v>
      </c>
    </row>
    <row r="61" spans="1:10" x14ac:dyDescent="0.35">
      <c r="A61" s="11"/>
      <c r="B61" s="11"/>
      <c r="C61" s="11"/>
      <c r="D61" s="67"/>
      <c r="E61" s="67"/>
      <c r="F61" s="67"/>
      <c r="G61" s="5" t="s">
        <v>90</v>
      </c>
    </row>
    <row r="62" spans="1:10" x14ac:dyDescent="0.35">
      <c r="A62" s="11"/>
      <c r="B62" s="11"/>
      <c r="C62" s="11"/>
      <c r="D62" s="67"/>
      <c r="E62" s="67"/>
      <c r="F62" s="67"/>
      <c r="G62" s="5" t="s">
        <v>91</v>
      </c>
    </row>
    <row r="63" spans="1:10" x14ac:dyDescent="0.35">
      <c r="A63" s="11"/>
      <c r="B63" s="11"/>
      <c r="C63" s="11"/>
      <c r="D63" s="67"/>
      <c r="E63" s="67"/>
      <c r="F63" s="67"/>
      <c r="G63" s="5" t="s">
        <v>92</v>
      </c>
    </row>
    <row r="64" spans="1:10" x14ac:dyDescent="0.35">
      <c r="G64" s="5" t="s">
        <v>93</v>
      </c>
    </row>
    <row r="65" spans="7:10" x14ac:dyDescent="0.35">
      <c r="G65" s="5" t="s">
        <v>94</v>
      </c>
    </row>
    <row r="66" spans="7:10" x14ac:dyDescent="0.35">
      <c r="G66" s="5" t="s">
        <v>95</v>
      </c>
    </row>
    <row r="67" spans="7:10" x14ac:dyDescent="0.35">
      <c r="G67" s="5" t="s">
        <v>96</v>
      </c>
    </row>
    <row r="68" spans="7:10" x14ac:dyDescent="0.35">
      <c r="G68" s="5" t="s">
        <v>97</v>
      </c>
    </row>
    <row r="69" spans="7:10" x14ac:dyDescent="0.35">
      <c r="G69" s="5" t="s">
        <v>98</v>
      </c>
    </row>
    <row r="70" spans="7:10" x14ac:dyDescent="0.35">
      <c r="G70" s="5" t="s">
        <v>99</v>
      </c>
    </row>
    <row r="71" spans="7:10" x14ac:dyDescent="0.35">
      <c r="G71" s="5" t="s">
        <v>100</v>
      </c>
    </row>
    <row r="72" spans="7:10" x14ac:dyDescent="0.35">
      <c r="G72" s="5" t="s">
        <v>101</v>
      </c>
    </row>
    <row r="73" spans="7:10" x14ac:dyDescent="0.35">
      <c r="G73" s="5" t="s">
        <v>102</v>
      </c>
    </row>
    <row r="74" spans="7:10" x14ac:dyDescent="0.35">
      <c r="G74" s="5" t="s">
        <v>103</v>
      </c>
    </row>
    <row r="75" spans="7:10" x14ac:dyDescent="0.35">
      <c r="G75" s="5" t="s">
        <v>104</v>
      </c>
    </row>
    <row r="76" spans="7:10" x14ac:dyDescent="0.35">
      <c r="G76" s="5" t="s">
        <v>105</v>
      </c>
    </row>
    <row r="78" spans="7:10" x14ac:dyDescent="0.35">
      <c r="G78" s="5" t="s">
        <v>33</v>
      </c>
      <c r="H78" s="6" t="s">
        <v>128</v>
      </c>
      <c r="I78" s="6" t="s">
        <v>129</v>
      </c>
      <c r="J78" s="6" t="s">
        <v>130</v>
      </c>
    </row>
    <row r="79" spans="7:10" x14ac:dyDescent="0.35">
      <c r="G79" s="5" t="s">
        <v>164</v>
      </c>
      <c r="H79" s="6" t="s">
        <v>201</v>
      </c>
      <c r="I79" s="6" t="s">
        <v>159</v>
      </c>
      <c r="J79" s="6" t="s">
        <v>131</v>
      </c>
    </row>
    <row r="80" spans="7:10" x14ac:dyDescent="0.35">
      <c r="G80" s="5" t="s">
        <v>160</v>
      </c>
      <c r="H80" s="6" t="s">
        <v>177</v>
      </c>
      <c r="I80" s="6" t="s">
        <v>160</v>
      </c>
      <c r="J80" s="6" t="s">
        <v>132</v>
      </c>
    </row>
    <row r="81" spans="7:10" x14ac:dyDescent="0.35">
      <c r="G81" s="5" t="s">
        <v>187</v>
      </c>
      <c r="H81" s="6" t="s">
        <v>203</v>
      </c>
      <c r="I81" s="6" t="s">
        <v>161</v>
      </c>
      <c r="J81" s="6" t="s">
        <v>133</v>
      </c>
    </row>
    <row r="82" spans="7:10" x14ac:dyDescent="0.35">
      <c r="G82" s="5" t="s">
        <v>170</v>
      </c>
      <c r="H82" s="6" t="s">
        <v>177</v>
      </c>
      <c r="I82" s="6" t="s">
        <v>162</v>
      </c>
      <c r="J82" s="6" t="s">
        <v>134</v>
      </c>
    </row>
    <row r="83" spans="7:10" x14ac:dyDescent="0.35">
      <c r="G83" s="5" t="s">
        <v>188</v>
      </c>
      <c r="H83" s="6" t="s">
        <v>203</v>
      </c>
      <c r="I83" s="6" t="s">
        <v>163</v>
      </c>
      <c r="J83" s="6" t="s">
        <v>135</v>
      </c>
    </row>
    <row r="84" spans="7:10" x14ac:dyDescent="0.35">
      <c r="G84" s="5" t="s">
        <v>163</v>
      </c>
      <c r="H84" s="6" t="s">
        <v>201</v>
      </c>
      <c r="I84" s="6" t="s">
        <v>164</v>
      </c>
      <c r="J84" s="6" t="s">
        <v>136</v>
      </c>
    </row>
    <row r="85" spans="7:10" x14ac:dyDescent="0.35">
      <c r="H85" s="6" t="s">
        <v>204</v>
      </c>
      <c r="I85" s="6" t="s">
        <v>165</v>
      </c>
      <c r="J85" s="6" t="s">
        <v>137</v>
      </c>
    </row>
    <row r="86" spans="7:10" x14ac:dyDescent="0.35">
      <c r="G86" s="5" t="s">
        <v>162</v>
      </c>
      <c r="H86" s="6" t="s">
        <v>205</v>
      </c>
      <c r="I86" s="6" t="s">
        <v>166</v>
      </c>
      <c r="J86" s="6" t="s">
        <v>138</v>
      </c>
    </row>
    <row r="87" spans="7:10" x14ac:dyDescent="0.35">
      <c r="G87" s="5" t="s">
        <v>161</v>
      </c>
      <c r="H87" s="6" t="s">
        <v>203</v>
      </c>
      <c r="I87" s="6" t="s">
        <v>167</v>
      </c>
      <c r="J87" s="6" t="s">
        <v>139</v>
      </c>
    </row>
    <row r="88" spans="7:10" x14ac:dyDescent="0.35">
      <c r="G88" s="5" t="s">
        <v>3</v>
      </c>
      <c r="H88" s="6" t="s">
        <v>201</v>
      </c>
      <c r="I88" s="6" t="s">
        <v>168</v>
      </c>
      <c r="J88" s="6" t="s">
        <v>140</v>
      </c>
    </row>
    <row r="89" spans="7:10" x14ac:dyDescent="0.35">
      <c r="G89" s="5" t="s">
        <v>189</v>
      </c>
      <c r="H89" s="6" t="s">
        <v>203</v>
      </c>
      <c r="I89" s="6" t="s">
        <v>169</v>
      </c>
      <c r="J89" s="6" t="s">
        <v>141</v>
      </c>
    </row>
    <row r="90" spans="7:10" x14ac:dyDescent="0.35">
      <c r="G90" s="5" t="s">
        <v>190</v>
      </c>
      <c r="H90" s="6" t="s">
        <v>205</v>
      </c>
      <c r="I90" s="6" t="s">
        <v>170</v>
      </c>
      <c r="J90" s="6" t="s">
        <v>142</v>
      </c>
    </row>
    <row r="91" spans="7:10" x14ac:dyDescent="0.35">
      <c r="G91" s="5" t="s">
        <v>191</v>
      </c>
      <c r="H91" s="6" t="s">
        <v>202</v>
      </c>
      <c r="I91" s="6" t="s">
        <v>171</v>
      </c>
      <c r="J91" s="6" t="s">
        <v>143</v>
      </c>
    </row>
    <row r="92" spans="7:10" x14ac:dyDescent="0.35">
      <c r="G92" s="5" t="s">
        <v>192</v>
      </c>
      <c r="H92" s="6" t="s">
        <v>204</v>
      </c>
      <c r="I92" s="6" t="s">
        <v>172</v>
      </c>
      <c r="J92" s="6" t="s">
        <v>144</v>
      </c>
    </row>
    <row r="93" spans="7:10" x14ac:dyDescent="0.35">
      <c r="G93" s="5" t="s">
        <v>193</v>
      </c>
      <c r="H93" s="6" t="s">
        <v>204</v>
      </c>
      <c r="I93" s="6" t="s">
        <v>173</v>
      </c>
      <c r="J93" s="6" t="s">
        <v>145</v>
      </c>
    </row>
    <row r="94" spans="7:10" x14ac:dyDescent="0.35">
      <c r="G94" s="5" t="s">
        <v>194</v>
      </c>
      <c r="H94" s="6" t="s">
        <v>203</v>
      </c>
      <c r="I94" s="6" t="s">
        <v>174</v>
      </c>
      <c r="J94" s="6" t="s">
        <v>146</v>
      </c>
    </row>
    <row r="95" spans="7:10" x14ac:dyDescent="0.35">
      <c r="G95" s="5" t="s">
        <v>173</v>
      </c>
      <c r="H95" s="6" t="s">
        <v>205</v>
      </c>
      <c r="I95" s="6" t="s">
        <v>175</v>
      </c>
      <c r="J95" s="6" t="s">
        <v>147</v>
      </c>
    </row>
    <row r="96" spans="7:10" x14ac:dyDescent="0.35">
      <c r="G96" s="5" t="s">
        <v>174</v>
      </c>
      <c r="H96" s="6" t="s">
        <v>203</v>
      </c>
      <c r="I96" s="6" t="s">
        <v>176</v>
      </c>
      <c r="J96" s="6" t="s">
        <v>148</v>
      </c>
    </row>
    <row r="97" spans="7:10" x14ac:dyDescent="0.35">
      <c r="G97" s="5" t="s">
        <v>175</v>
      </c>
      <c r="H97" s="6" t="s">
        <v>205</v>
      </c>
      <c r="I97" s="6" t="s">
        <v>177</v>
      </c>
      <c r="J97" s="6" t="s">
        <v>149</v>
      </c>
    </row>
    <row r="98" spans="7:10" x14ac:dyDescent="0.35">
      <c r="G98" s="5" t="s">
        <v>176</v>
      </c>
      <c r="H98" s="6" t="s">
        <v>205</v>
      </c>
      <c r="I98" s="6" t="s">
        <v>178</v>
      </c>
      <c r="J98" s="6" t="s">
        <v>150</v>
      </c>
    </row>
    <row r="99" spans="7:10" x14ac:dyDescent="0.35">
      <c r="G99" s="5" t="s">
        <v>177</v>
      </c>
      <c r="H99" s="6" t="s">
        <v>206</v>
      </c>
      <c r="I99" s="6" t="s">
        <v>179</v>
      </c>
      <c r="J99" s="6" t="s">
        <v>151</v>
      </c>
    </row>
    <row r="100" spans="7:10" x14ac:dyDescent="0.35">
      <c r="G100" s="5" t="s">
        <v>195</v>
      </c>
      <c r="H100" s="6" t="s">
        <v>203</v>
      </c>
      <c r="I100" s="6" t="s">
        <v>180</v>
      </c>
      <c r="J100" s="6" t="s">
        <v>152</v>
      </c>
    </row>
    <row r="101" spans="7:10" x14ac:dyDescent="0.35">
      <c r="G101" s="5" t="s">
        <v>196</v>
      </c>
      <c r="H101" s="6" t="s">
        <v>204</v>
      </c>
      <c r="I101" s="6" t="s">
        <v>181</v>
      </c>
      <c r="J101" s="6" t="s">
        <v>153</v>
      </c>
    </row>
    <row r="102" spans="7:10" x14ac:dyDescent="0.35">
      <c r="G102" s="5" t="s">
        <v>197</v>
      </c>
      <c r="H102" s="6" t="s">
        <v>205</v>
      </c>
      <c r="I102" s="6" t="s">
        <v>182</v>
      </c>
      <c r="J102" s="6" t="s">
        <v>154</v>
      </c>
    </row>
    <row r="103" spans="7:10" x14ac:dyDescent="0.35">
      <c r="G103" s="5" t="s">
        <v>198</v>
      </c>
      <c r="H103" s="6" t="s">
        <v>201</v>
      </c>
      <c r="I103" s="6" t="s">
        <v>183</v>
      </c>
      <c r="J103" s="6" t="s">
        <v>155</v>
      </c>
    </row>
    <row r="104" spans="7:10" x14ac:dyDescent="0.35">
      <c r="G104" s="5" t="s">
        <v>199</v>
      </c>
      <c r="H104" s="6" t="s">
        <v>203</v>
      </c>
      <c r="I104" s="6" t="s">
        <v>184</v>
      </c>
      <c r="J104" s="6" t="s">
        <v>156</v>
      </c>
    </row>
    <row r="105" spans="7:10" x14ac:dyDescent="0.35">
      <c r="G105" s="5" t="s">
        <v>6</v>
      </c>
      <c r="H105" s="6" t="s">
        <v>177</v>
      </c>
      <c r="I105" s="6" t="s">
        <v>185</v>
      </c>
      <c r="J105" s="6" t="s">
        <v>157</v>
      </c>
    </row>
    <row r="106" spans="7:10" x14ac:dyDescent="0.35">
      <c r="G106" s="5" t="s">
        <v>200</v>
      </c>
      <c r="H106" s="6" t="s">
        <v>203</v>
      </c>
      <c r="I106" s="6" t="s">
        <v>186</v>
      </c>
      <c r="J106" s="6" t="s">
        <v>158</v>
      </c>
    </row>
  </sheetData>
  <sortState xmlns:xlrd2="http://schemas.microsoft.com/office/spreadsheetml/2017/richdata2" ref="Q41:Q76">
    <sortCondition ref="Q41:Q76"/>
  </sortState>
  <mergeCells count="21">
    <mergeCell ref="A53:F53"/>
    <mergeCell ref="D55:F63"/>
    <mergeCell ref="AB1:AH1"/>
    <mergeCell ref="V26:Z26"/>
    <mergeCell ref="P1:S1"/>
    <mergeCell ref="A32:F32"/>
    <mergeCell ref="AB15:AG15"/>
    <mergeCell ref="A40:F45"/>
    <mergeCell ref="U1:AA1"/>
    <mergeCell ref="E26:F26"/>
    <mergeCell ref="A5:F5"/>
    <mergeCell ref="A1:F1"/>
    <mergeCell ref="A20:F20"/>
    <mergeCell ref="A4:F4"/>
    <mergeCell ref="A19:F19"/>
    <mergeCell ref="E21:F21"/>
    <mergeCell ref="E22:F22"/>
    <mergeCell ref="E23:F23"/>
    <mergeCell ref="E24:F24"/>
    <mergeCell ref="O30:S30"/>
    <mergeCell ref="E25:F25"/>
  </mergeCells>
  <conditionalFormatting sqref="A34:A39">
    <cfRule type="expression" dxfId="2" priority="5">
      <formula>AND(NOT(ISBLANK(A34)),ISERROR(VLOOKUP(A34,$H$42:$H$56,1,FALSE)))</formula>
    </cfRule>
  </conditionalFormatting>
  <conditionalFormatting sqref="B34:B39">
    <cfRule type="expression" dxfId="1" priority="2">
      <formula>AND(NOT(ISBLANK(B34)),ISERROR(VLOOKUP(B34,$I$42:$I$56,1,FALSE)))</formula>
    </cfRule>
  </conditionalFormatting>
  <conditionalFormatting sqref="C34:C39">
    <cfRule type="expression" dxfId="0" priority="1">
      <formula>AND(NOT(ISBLANK(C34)),ISERROR(VLOOKUP(C34,$J$42:$J$56,1,FALSE)))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Walker</dc:creator>
  <cp:lastModifiedBy>Kevin Walker</cp:lastModifiedBy>
  <dcterms:created xsi:type="dcterms:W3CDTF">2020-07-07T06:55:40Z</dcterms:created>
  <dcterms:modified xsi:type="dcterms:W3CDTF">2020-07-26T17:16:04Z</dcterms:modified>
</cp:coreProperties>
</file>