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kioMarine\Artefatos\"/>
    </mc:Choice>
  </mc:AlternateContent>
  <xr:revisionPtr revIDLastSave="0" documentId="8_{BDD55441-3AF8-4779-A97E-1B623AA37401}" xr6:coauthVersionLast="47" xr6:coauthVersionMax="47" xr10:uidLastSave="{00000000-0000-0000-0000-000000000000}"/>
  <bookViews>
    <workbookView xWindow="-1410" yWindow="-10910" windowWidth="19420" windowHeight="10300" xr2:uid="{9BA5F328-49AE-494F-BE83-1D19059BD8E4}"/>
  </bookViews>
  <sheets>
    <sheet name="Homologação" sheetId="1" r:id="rId1"/>
    <sheet name="Disposição-Regras-Calcu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3" i="1"/>
  <c r="K12" i="1"/>
  <c r="K11" i="1"/>
  <c r="K10" i="1"/>
  <c r="K9" i="1"/>
  <c r="I16" i="1"/>
  <c r="J16" i="1" s="1"/>
  <c r="K16" i="1" s="1"/>
  <c r="I14" i="1"/>
  <c r="J14" i="1" s="1"/>
  <c r="K14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8" i="1"/>
  <c r="J8" i="1" s="1"/>
  <c r="I7" i="1"/>
  <c r="J7" i="1" s="1"/>
  <c r="K7" i="1" s="1"/>
  <c r="I5" i="1"/>
  <c r="J5" i="1" s="1"/>
  <c r="K5" i="1" s="1"/>
</calcChain>
</file>

<file path=xl/sharedStrings.xml><?xml version="1.0" encoding="utf-8"?>
<sst xmlns="http://schemas.openxmlformats.org/spreadsheetml/2006/main" count="94" uniqueCount="34">
  <si>
    <t>Taxa</t>
  </si>
  <si>
    <t>Valor Taxa</t>
  </si>
  <si>
    <t>Operação</t>
  </si>
  <si>
    <t>Descrição</t>
  </si>
  <si>
    <t>Prazo Inicial</t>
  </si>
  <si>
    <t>Prazo Final</t>
  </si>
  <si>
    <t>Valor Inicial</t>
  </si>
  <si>
    <t>Valor Final</t>
  </si>
  <si>
    <t>A</t>
  </si>
  <si>
    <t>Transferência no Mesmo Dia</t>
  </si>
  <si>
    <t>B</t>
  </si>
  <si>
    <t>Transferência até 10 Dias</t>
  </si>
  <si>
    <t>C</t>
  </si>
  <si>
    <t>Taxa Regressiva</t>
  </si>
  <si>
    <t>Juros</t>
  </si>
  <si>
    <t>D</t>
  </si>
  <si>
    <t>Taxa Valor Base</t>
  </si>
  <si>
    <t>Operação Secundária</t>
  </si>
  <si>
    <t>Busca Lista Por Operação e Iteração Por Prazo ou Valor</t>
  </si>
  <si>
    <t>Chave Única: Operação + Chave</t>
  </si>
  <si>
    <t>Tabela de Tarifas Para Transferência Bancária</t>
  </si>
  <si>
    <t>Valor</t>
  </si>
  <si>
    <t>Vigente</t>
  </si>
  <si>
    <t>Taxa Aplicada</t>
  </si>
  <si>
    <t>Prazo</t>
  </si>
  <si>
    <t>Regra</t>
  </si>
  <si>
    <t>Erro</t>
  </si>
  <si>
    <t>Testes Sistêmicos</t>
  </si>
  <si>
    <t>Validação 1</t>
  </si>
  <si>
    <t>Aprovado</t>
  </si>
  <si>
    <t>Transferência até 10 dias</t>
  </si>
  <si>
    <t>Agendamento</t>
  </si>
  <si>
    <t>Transferencia</t>
  </si>
  <si>
    <t>Transação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</si>
</sst>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5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2" borderId="1" xfId="1" applyNumberFormat="1" applyFont="1" applyFill="1" applyBorder="1"/>
    <xf numFmtId="165" fontId="2" fillId="2" borderId="1" xfId="2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3" applyFont="1" applyBorder="1"/>
    <xf numFmtId="43" fontId="2" fillId="3" borderId="0" xfId="3" applyFont="1" applyFill="1" applyAlignment="1">
      <alignment horizontal="center"/>
    </xf>
    <xf numFmtId="43" fontId="0" fillId="0" borderId="1" xfId="3" applyFont="1" applyBorder="1" applyAlignment="1">
      <alignment horizontal="center"/>
    </xf>
    <xf numFmtId="43" fontId="0" fillId="0" borderId="0" xfId="3" applyFont="1" applyAlignment="1">
      <alignment horizontal="center"/>
    </xf>
    <xf numFmtId="43" fontId="0" fillId="4" borderId="1" xfId="3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43" fontId="0" fillId="6" borderId="1" xfId="3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/>
    </xf>
    <xf numFmtId="43" fontId="0" fillId="9" borderId="1" xfId="3" applyFont="1" applyFill="1" applyBorder="1" applyAlignment="1">
      <alignment horizontal="right"/>
    </xf>
    <xf numFmtId="0" fontId="0" fillId="9" borderId="1" xfId="0" applyFill="1" applyBorder="1" applyAlignment="1">
      <alignment horizontal="righ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67F9-D6BE-4C4D-819A-8AAEB8CD0EBC}">
  <dimension ref="A2:M19"/>
  <sheetViews>
    <sheetView tabSelected="1" topLeftCell="A4" workbookViewId="0">
      <selection activeCell="K20" sqref="K20"/>
    </sheetView>
  </sheetViews>
  <sheetFormatPr defaultRowHeight="14.4" x14ac:dyDescent="0.3"/>
  <cols>
    <col min="1" max="1" width="13.109375" style="1" bestFit="1" customWidth="1"/>
    <col min="2" max="2" width="12.44140625" style="1" bestFit="1" customWidth="1"/>
    <col min="3" max="4" width="5.6640625" style="1" bestFit="1" customWidth="1"/>
    <col min="5" max="5" width="25.44140625" style="1" bestFit="1" customWidth="1"/>
    <col min="6" max="6" width="4.88671875" style="1" bestFit="1" customWidth="1"/>
    <col min="7" max="7" width="5.33203125" style="1" bestFit="1" customWidth="1"/>
    <col min="8" max="8" width="9.33203125" style="21" bestFit="1" customWidth="1"/>
    <col min="9" max="9" width="9.6640625" bestFit="1" customWidth="1"/>
    <col min="10" max="10" width="9.5546875" bestFit="1" customWidth="1"/>
    <col min="11" max="11" width="12.21875" bestFit="1" customWidth="1"/>
    <col min="12" max="12" width="16.109375" customWidth="1"/>
    <col min="13" max="13" width="16.6640625" customWidth="1"/>
  </cols>
  <sheetData>
    <row r="2" spans="1:13" x14ac:dyDescent="0.3">
      <c r="A2" s="29" t="s">
        <v>27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x14ac:dyDescent="0.3">
      <c r="A4" s="16" t="s">
        <v>31</v>
      </c>
      <c r="B4" s="16" t="s">
        <v>32</v>
      </c>
      <c r="C4" s="16" t="s">
        <v>24</v>
      </c>
      <c r="D4" s="16" t="s">
        <v>25</v>
      </c>
      <c r="E4" s="16" t="s">
        <v>33</v>
      </c>
      <c r="F4" s="16" t="s">
        <v>0</v>
      </c>
      <c r="G4" s="16" t="s">
        <v>14</v>
      </c>
      <c r="H4" s="19" t="s">
        <v>21</v>
      </c>
      <c r="I4" s="15" t="s">
        <v>1</v>
      </c>
      <c r="J4" s="15" t="s">
        <v>7</v>
      </c>
      <c r="K4" s="15" t="s">
        <v>23</v>
      </c>
      <c r="L4" s="15" t="s">
        <v>28</v>
      </c>
      <c r="M4" s="15" t="s">
        <v>28</v>
      </c>
    </row>
    <row r="5" spans="1:13" x14ac:dyDescent="0.3">
      <c r="A5" s="17">
        <v>44972</v>
      </c>
      <c r="B5" s="17">
        <f>A5+C5</f>
        <v>44972</v>
      </c>
      <c r="C5" s="5">
        <v>0</v>
      </c>
      <c r="D5" s="5" t="s">
        <v>8</v>
      </c>
      <c r="E5" s="5" t="s">
        <v>9</v>
      </c>
      <c r="F5" s="5">
        <v>3</v>
      </c>
      <c r="G5" s="5">
        <v>3</v>
      </c>
      <c r="H5" s="20">
        <v>100</v>
      </c>
      <c r="I5" s="18">
        <f>H5*((G5/100)+1)</f>
        <v>103</v>
      </c>
      <c r="J5" s="18">
        <f>I5+F5</f>
        <v>106</v>
      </c>
      <c r="K5" s="22">
        <f>(((J5/H5)-1)*100)</f>
        <v>6.0000000000000053</v>
      </c>
      <c r="L5" s="25" t="s">
        <v>29</v>
      </c>
      <c r="M5" s="25"/>
    </row>
    <row r="6" spans="1:13" x14ac:dyDescent="0.3">
      <c r="A6" s="17">
        <v>44972</v>
      </c>
      <c r="B6" s="17">
        <f t="shared" ref="B6:B18" si="0">A6+C6</f>
        <v>44979</v>
      </c>
      <c r="C6" s="5">
        <v>7</v>
      </c>
      <c r="D6" s="5" t="s">
        <v>8</v>
      </c>
      <c r="E6" s="5" t="s">
        <v>9</v>
      </c>
      <c r="F6" s="5">
        <v>3</v>
      </c>
      <c r="G6" s="5">
        <v>3</v>
      </c>
      <c r="H6" s="20">
        <v>100</v>
      </c>
      <c r="I6" s="6"/>
      <c r="J6" s="6"/>
      <c r="K6" s="23" t="s">
        <v>26</v>
      </c>
      <c r="L6" s="25" t="s">
        <v>29</v>
      </c>
      <c r="M6" s="26"/>
    </row>
    <row r="7" spans="1:13" x14ac:dyDescent="0.3">
      <c r="A7" s="17">
        <v>44972</v>
      </c>
      <c r="B7" s="17">
        <f t="shared" si="0"/>
        <v>44982</v>
      </c>
      <c r="C7" s="5">
        <v>10</v>
      </c>
      <c r="D7" s="5" t="s">
        <v>10</v>
      </c>
      <c r="E7" s="5" t="s">
        <v>30</v>
      </c>
      <c r="F7" s="5">
        <v>12</v>
      </c>
      <c r="G7" s="5">
        <v>0</v>
      </c>
      <c r="H7" s="20">
        <v>100</v>
      </c>
      <c r="I7" s="6">
        <f>H7</f>
        <v>100</v>
      </c>
      <c r="J7" s="18">
        <f>I7+F7</f>
        <v>112</v>
      </c>
      <c r="K7" s="34">
        <f>(((J7/H7)-1)*100)</f>
        <v>12.000000000000011</v>
      </c>
      <c r="L7" s="25" t="s">
        <v>29</v>
      </c>
      <c r="M7" s="25"/>
    </row>
    <row r="8" spans="1:13" x14ac:dyDescent="0.3">
      <c r="A8" s="17">
        <v>44972</v>
      </c>
      <c r="B8" s="17">
        <f t="shared" si="0"/>
        <v>44984</v>
      </c>
      <c r="C8" s="5">
        <v>12</v>
      </c>
      <c r="D8" s="5" t="s">
        <v>10</v>
      </c>
      <c r="E8" s="5" t="s">
        <v>30</v>
      </c>
      <c r="F8" s="5">
        <v>12</v>
      </c>
      <c r="G8" s="5">
        <v>0</v>
      </c>
      <c r="H8" s="20">
        <v>100</v>
      </c>
      <c r="I8" s="6">
        <f>H8</f>
        <v>100</v>
      </c>
      <c r="J8" s="18">
        <f>I8+F8</f>
        <v>112</v>
      </c>
      <c r="K8" s="35" t="s">
        <v>26</v>
      </c>
      <c r="L8" s="25" t="s">
        <v>29</v>
      </c>
      <c r="M8" s="26"/>
    </row>
    <row r="9" spans="1:13" x14ac:dyDescent="0.3">
      <c r="A9" s="17">
        <v>44972</v>
      </c>
      <c r="B9" s="17">
        <f t="shared" si="0"/>
        <v>44982</v>
      </c>
      <c r="C9" s="5">
        <v>10</v>
      </c>
      <c r="D9" s="5" t="s">
        <v>12</v>
      </c>
      <c r="E9" s="5" t="s">
        <v>13</v>
      </c>
      <c r="F9" s="5"/>
      <c r="G9" s="5"/>
      <c r="H9" s="20">
        <v>100</v>
      </c>
      <c r="I9" s="6"/>
      <c r="J9" s="6"/>
      <c r="K9" s="33">
        <f>IF(AND($C9 &gt;= 11, $C9 &lt;= 20),8.2,IF(AND($C9 &gt;= 21, $C9 &lt;= 30),6.9,IF(AND($C9 &gt;= 31, $C9 &lt;= 40),4.7,IF($C9 &gt; 40,1.7,0))))</f>
        <v>0</v>
      </c>
      <c r="L9" s="25" t="s">
        <v>29</v>
      </c>
      <c r="M9" s="26"/>
    </row>
    <row r="10" spans="1:13" x14ac:dyDescent="0.3">
      <c r="A10" s="17">
        <v>44972</v>
      </c>
      <c r="B10" s="17">
        <f t="shared" si="0"/>
        <v>44983</v>
      </c>
      <c r="C10" s="5">
        <v>11</v>
      </c>
      <c r="D10" s="5" t="s">
        <v>12</v>
      </c>
      <c r="E10" s="5" t="s">
        <v>13</v>
      </c>
      <c r="F10" s="5"/>
      <c r="G10" s="5"/>
      <c r="H10" s="20">
        <v>100</v>
      </c>
      <c r="I10" s="6"/>
      <c r="J10" s="6"/>
      <c r="K10" s="33">
        <f t="shared" ref="K10:K13" si="1">IF(AND($C10 &gt;= 11, $C10 &lt;= 20),8.2,IF(AND($C10 &gt;= 21, $C10 &lt;= 30),6.9,IF(AND($C10 &gt;= 31, $C10 &lt;= 40),4.7,IF($C10 &gt; 40,1.7,0))))</f>
        <v>8.1999999999999993</v>
      </c>
      <c r="L10" s="25" t="s">
        <v>29</v>
      </c>
      <c r="M10" s="26"/>
    </row>
    <row r="11" spans="1:13" x14ac:dyDescent="0.3">
      <c r="A11" s="17">
        <v>44972</v>
      </c>
      <c r="B11" s="17">
        <f t="shared" si="0"/>
        <v>44993</v>
      </c>
      <c r="C11" s="5">
        <v>21</v>
      </c>
      <c r="D11" s="5" t="s">
        <v>12</v>
      </c>
      <c r="E11" s="5" t="s">
        <v>13</v>
      </c>
      <c r="F11" s="5"/>
      <c r="G11" s="5"/>
      <c r="H11" s="20">
        <v>100</v>
      </c>
      <c r="I11" s="6"/>
      <c r="J11" s="6"/>
      <c r="K11" s="33">
        <f t="shared" si="1"/>
        <v>6.9</v>
      </c>
      <c r="L11" s="25" t="s">
        <v>29</v>
      </c>
      <c r="M11" s="26"/>
    </row>
    <row r="12" spans="1:13" x14ac:dyDescent="0.3">
      <c r="A12" s="17">
        <v>44972</v>
      </c>
      <c r="B12" s="17">
        <f t="shared" si="0"/>
        <v>45003</v>
      </c>
      <c r="C12" s="5">
        <v>31</v>
      </c>
      <c r="D12" s="5" t="s">
        <v>12</v>
      </c>
      <c r="E12" s="5" t="s">
        <v>13</v>
      </c>
      <c r="F12" s="5"/>
      <c r="G12" s="5"/>
      <c r="H12" s="20">
        <v>100</v>
      </c>
      <c r="I12" s="6"/>
      <c r="J12" s="6"/>
      <c r="K12" s="33">
        <f t="shared" si="1"/>
        <v>4.7</v>
      </c>
      <c r="L12" s="25" t="s">
        <v>29</v>
      </c>
      <c r="M12" s="26"/>
    </row>
    <row r="13" spans="1:13" x14ac:dyDescent="0.3">
      <c r="A13" s="17">
        <v>44972</v>
      </c>
      <c r="B13" s="17">
        <f t="shared" si="0"/>
        <v>45013</v>
      </c>
      <c r="C13" s="5">
        <v>41</v>
      </c>
      <c r="D13" s="5" t="s">
        <v>12</v>
      </c>
      <c r="E13" s="5" t="s">
        <v>13</v>
      </c>
      <c r="F13" s="5"/>
      <c r="G13" s="5"/>
      <c r="H13" s="20">
        <v>100</v>
      </c>
      <c r="I13" s="6"/>
      <c r="J13" s="6"/>
      <c r="K13" s="33">
        <f t="shared" si="1"/>
        <v>1.7</v>
      </c>
      <c r="L13" s="25" t="s">
        <v>29</v>
      </c>
      <c r="M13" s="26"/>
    </row>
    <row r="14" spans="1:13" x14ac:dyDescent="0.3">
      <c r="A14" s="17">
        <v>44972</v>
      </c>
      <c r="B14" s="17">
        <f t="shared" si="0"/>
        <v>44972</v>
      </c>
      <c r="C14" s="5">
        <v>0</v>
      </c>
      <c r="D14" s="5" t="s">
        <v>15</v>
      </c>
      <c r="E14" s="5" t="s">
        <v>16</v>
      </c>
      <c r="F14" s="5">
        <v>3</v>
      </c>
      <c r="G14" s="5">
        <v>3</v>
      </c>
      <c r="H14" s="20">
        <v>900</v>
      </c>
      <c r="I14" s="18">
        <f>H14*((G14/100)+1)</f>
        <v>927</v>
      </c>
      <c r="J14" s="18">
        <f>I14+F14</f>
        <v>930</v>
      </c>
      <c r="K14" s="22">
        <f>(((J14/H14)-1)*100)</f>
        <v>3.3333333333333437</v>
      </c>
      <c r="L14" s="25" t="s">
        <v>29</v>
      </c>
      <c r="M14" s="26"/>
    </row>
    <row r="15" spans="1:13" x14ac:dyDescent="0.3">
      <c r="A15" s="17">
        <v>44972</v>
      </c>
      <c r="B15" s="17">
        <f t="shared" si="0"/>
        <v>44973</v>
      </c>
      <c r="C15" s="5">
        <v>1</v>
      </c>
      <c r="D15" s="5" t="s">
        <v>15</v>
      </c>
      <c r="E15" s="5" t="s">
        <v>16</v>
      </c>
      <c r="F15" s="5"/>
      <c r="G15" s="5"/>
      <c r="H15" s="20">
        <v>900</v>
      </c>
      <c r="I15" s="6"/>
      <c r="J15" s="6"/>
      <c r="K15" s="24" t="s">
        <v>26</v>
      </c>
      <c r="L15" s="25" t="s">
        <v>29</v>
      </c>
      <c r="M15" s="26"/>
    </row>
    <row r="16" spans="1:13" x14ac:dyDescent="0.3">
      <c r="A16" s="17">
        <v>44972</v>
      </c>
      <c r="B16" s="17">
        <f t="shared" si="0"/>
        <v>44982</v>
      </c>
      <c r="C16" s="5">
        <v>10</v>
      </c>
      <c r="D16" s="5" t="s">
        <v>15</v>
      </c>
      <c r="E16" s="5" t="s">
        <v>16</v>
      </c>
      <c r="F16" s="5">
        <v>12</v>
      </c>
      <c r="G16" s="5"/>
      <c r="H16" s="20">
        <v>1500</v>
      </c>
      <c r="I16" s="6">
        <f>H16</f>
        <v>1500</v>
      </c>
      <c r="J16" s="18">
        <f>I16+F16</f>
        <v>1512</v>
      </c>
      <c r="K16" s="34">
        <f>(((J16/H16)-1)*100)</f>
        <v>0.80000000000000071</v>
      </c>
      <c r="L16" s="25" t="s">
        <v>29</v>
      </c>
      <c r="M16" s="26"/>
    </row>
    <row r="17" spans="1:13" x14ac:dyDescent="0.3">
      <c r="A17" s="17">
        <v>44972</v>
      </c>
      <c r="B17" s="17">
        <f t="shared" si="0"/>
        <v>44984</v>
      </c>
      <c r="C17" s="5">
        <v>12</v>
      </c>
      <c r="D17" s="5" t="s">
        <v>15</v>
      </c>
      <c r="E17" s="5" t="s">
        <v>16</v>
      </c>
      <c r="F17" s="5"/>
      <c r="G17" s="5"/>
      <c r="H17" s="20">
        <v>1500</v>
      </c>
      <c r="I17" s="6"/>
      <c r="J17" s="6"/>
      <c r="K17" s="24" t="s">
        <v>26</v>
      </c>
      <c r="L17" s="25" t="s">
        <v>29</v>
      </c>
      <c r="M17" s="26"/>
    </row>
    <row r="18" spans="1:13" x14ac:dyDescent="0.3">
      <c r="A18" s="17">
        <v>44972</v>
      </c>
      <c r="B18" s="17">
        <f t="shared" si="0"/>
        <v>44983</v>
      </c>
      <c r="C18" s="5">
        <v>11</v>
      </c>
      <c r="D18" s="5" t="s">
        <v>15</v>
      </c>
      <c r="E18" s="5" t="s">
        <v>16</v>
      </c>
      <c r="F18" s="5"/>
      <c r="G18" s="5"/>
      <c r="H18" s="20">
        <v>2500</v>
      </c>
      <c r="I18" s="6"/>
      <c r="J18" s="6"/>
      <c r="K18" s="33">
        <f>IF(AND($C18 &gt;= 11, $C18 &lt;= 20),8.2,IF(AND($C18 &gt;= 21, $C18 &lt;= 30),6.9,IF(AND($C18 &gt;= 31, $C18 &lt;= 40),4.7,IF($C18 &gt; 40,1.7,0))))</f>
        <v>8.1999999999999993</v>
      </c>
      <c r="L18" s="25" t="s">
        <v>29</v>
      </c>
      <c r="M18" s="26"/>
    </row>
    <row r="19" spans="1:13" x14ac:dyDescent="0.3">
      <c r="A19" s="17"/>
      <c r="B19" s="5"/>
      <c r="C19" s="5"/>
      <c r="D19" s="5"/>
      <c r="E19" s="5"/>
      <c r="F19" s="5"/>
      <c r="G19" s="5"/>
      <c r="H19" s="20"/>
      <c r="I19" s="6"/>
      <c r="J19" s="6"/>
      <c r="K19" s="23"/>
      <c r="L19" s="26"/>
      <c r="M19" s="26"/>
    </row>
  </sheetData>
  <mergeCells count="1">
    <mergeCell ref="A2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0D2C-9BC5-498E-815A-A5C11E778E75}">
  <dimension ref="B2:M28"/>
  <sheetViews>
    <sheetView workbookViewId="0">
      <selection activeCell="H3" sqref="H3"/>
    </sheetView>
  </sheetViews>
  <sheetFormatPr defaultRowHeight="14.4" x14ac:dyDescent="0.3"/>
  <cols>
    <col min="2" max="2" width="8.88671875" style="1"/>
    <col min="3" max="3" width="12" customWidth="1"/>
    <col min="4" max="4" width="16.109375" bestFit="1" customWidth="1"/>
    <col min="5" max="5" width="9" bestFit="1" customWidth="1"/>
    <col min="6" max="6" width="26.44140625" customWidth="1"/>
    <col min="7" max="7" width="10.77734375" bestFit="1" customWidth="1"/>
    <col min="8" max="8" width="9.77734375" bestFit="1" customWidth="1"/>
    <col min="9" max="9" width="11.109375" style="2" bestFit="1" customWidth="1"/>
    <col min="10" max="10" width="10.109375" style="2" bestFit="1" customWidth="1"/>
    <col min="11" max="11" width="9.33203125" style="3" bestFit="1" customWidth="1"/>
    <col min="12" max="12" width="8.88671875" style="4"/>
    <col min="13" max="13" width="19.21875" customWidth="1"/>
  </cols>
  <sheetData>
    <row r="2" spans="2:13" x14ac:dyDescent="0.3">
      <c r="B2" s="27" t="s">
        <v>2</v>
      </c>
      <c r="C2" s="28" t="s">
        <v>22</v>
      </c>
      <c r="D2" s="28"/>
      <c r="E2" s="28"/>
      <c r="F2" s="28" t="s">
        <v>3</v>
      </c>
    </row>
    <row r="3" spans="2:13" x14ac:dyDescent="0.3">
      <c r="B3" s="5"/>
      <c r="C3" s="6"/>
      <c r="D3" s="6"/>
      <c r="E3" s="6"/>
      <c r="F3" s="6"/>
    </row>
    <row r="4" spans="2:13" x14ac:dyDescent="0.3">
      <c r="B4" s="5" t="s">
        <v>8</v>
      </c>
      <c r="C4" s="6">
        <v>1</v>
      </c>
      <c r="D4" s="6"/>
      <c r="E4" s="6"/>
      <c r="F4" s="6" t="s">
        <v>9</v>
      </c>
    </row>
    <row r="5" spans="2:13" x14ac:dyDescent="0.3">
      <c r="B5" s="5" t="s">
        <v>10</v>
      </c>
      <c r="C5" s="6">
        <v>1</v>
      </c>
      <c r="D5" s="6"/>
      <c r="E5" s="6"/>
      <c r="F5" s="6" t="s">
        <v>11</v>
      </c>
    </row>
    <row r="6" spans="2:13" x14ac:dyDescent="0.3">
      <c r="B6" s="5" t="s">
        <v>12</v>
      </c>
      <c r="C6" s="6">
        <v>1</v>
      </c>
      <c r="D6" s="6"/>
      <c r="E6" s="6"/>
      <c r="F6" s="6" t="s">
        <v>13</v>
      </c>
    </row>
    <row r="7" spans="2:13" x14ac:dyDescent="0.3">
      <c r="B7" s="5" t="s">
        <v>15</v>
      </c>
      <c r="C7" s="6">
        <v>1</v>
      </c>
      <c r="D7" s="6"/>
      <c r="E7" s="6"/>
      <c r="F7" s="6" t="s">
        <v>16</v>
      </c>
    </row>
    <row r="9" spans="2:13" x14ac:dyDescent="0.3">
      <c r="B9" s="31" t="s">
        <v>20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2:13" x14ac:dyDescent="0.3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2:13" x14ac:dyDescent="0.3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2:13" x14ac:dyDescent="0.3">
      <c r="B12" s="10" t="s">
        <v>2</v>
      </c>
      <c r="C12" s="11"/>
      <c r="D12" s="11"/>
      <c r="E12" s="11"/>
      <c r="F12" s="11"/>
      <c r="G12" s="11" t="s">
        <v>4</v>
      </c>
      <c r="H12" s="11" t="s">
        <v>5</v>
      </c>
      <c r="I12" s="12" t="s">
        <v>6</v>
      </c>
      <c r="J12" s="12" t="s">
        <v>7</v>
      </c>
      <c r="K12" s="13" t="s">
        <v>0</v>
      </c>
      <c r="L12" s="14" t="s">
        <v>14</v>
      </c>
      <c r="M12" s="13" t="s">
        <v>17</v>
      </c>
    </row>
    <row r="13" spans="2:13" x14ac:dyDescent="0.3">
      <c r="B13" s="5"/>
      <c r="C13" s="6"/>
      <c r="D13" s="6"/>
      <c r="E13" s="6"/>
      <c r="F13" s="6"/>
      <c r="G13" s="6"/>
      <c r="H13" s="6"/>
      <c r="I13" s="7"/>
      <c r="J13" s="7"/>
      <c r="K13" s="8"/>
      <c r="L13" s="9"/>
      <c r="M13" s="6"/>
    </row>
    <row r="14" spans="2:13" x14ac:dyDescent="0.3">
      <c r="B14" s="5" t="s">
        <v>8</v>
      </c>
      <c r="C14" s="6"/>
      <c r="D14" s="6"/>
      <c r="E14" s="6"/>
      <c r="F14" s="6"/>
      <c r="G14" s="6">
        <v>0</v>
      </c>
      <c r="H14" s="6">
        <v>0</v>
      </c>
      <c r="I14" s="7"/>
      <c r="J14" s="7"/>
      <c r="K14" s="8">
        <v>3</v>
      </c>
      <c r="L14" s="9">
        <v>0.03</v>
      </c>
      <c r="M14" s="6"/>
    </row>
    <row r="15" spans="2:13" x14ac:dyDescent="0.3">
      <c r="B15" s="5" t="s">
        <v>10</v>
      </c>
      <c r="C15" s="6"/>
      <c r="D15" s="6"/>
      <c r="E15" s="6"/>
      <c r="F15" s="6"/>
      <c r="G15" s="6">
        <v>0</v>
      </c>
      <c r="H15" s="6">
        <v>10</v>
      </c>
      <c r="I15" s="7"/>
      <c r="J15" s="7"/>
      <c r="K15" s="8">
        <v>12</v>
      </c>
      <c r="L15" s="9"/>
      <c r="M15" s="6"/>
    </row>
    <row r="16" spans="2:13" x14ac:dyDescent="0.3">
      <c r="B16" s="5" t="s">
        <v>12</v>
      </c>
      <c r="C16" s="6"/>
      <c r="D16" s="6"/>
      <c r="E16" s="6"/>
      <c r="F16" s="6"/>
      <c r="G16" s="6">
        <v>11</v>
      </c>
      <c r="H16" s="6">
        <v>20</v>
      </c>
      <c r="I16" s="7"/>
      <c r="J16" s="7"/>
      <c r="K16" s="8"/>
      <c r="L16" s="9">
        <v>8.2000000000000003E-2</v>
      </c>
      <c r="M16" s="6"/>
    </row>
    <row r="17" spans="2:13" x14ac:dyDescent="0.3">
      <c r="B17" s="5" t="s">
        <v>12</v>
      </c>
      <c r="C17" s="6"/>
      <c r="D17" s="6"/>
      <c r="E17" s="6"/>
      <c r="F17" s="6"/>
      <c r="G17" s="6">
        <v>21</v>
      </c>
      <c r="H17" s="6">
        <v>30</v>
      </c>
      <c r="I17" s="7"/>
      <c r="J17" s="7"/>
      <c r="K17" s="8"/>
      <c r="L17" s="9">
        <v>6.9000000000000006E-2</v>
      </c>
      <c r="M17" s="6"/>
    </row>
    <row r="18" spans="2:13" x14ac:dyDescent="0.3">
      <c r="B18" s="5" t="s">
        <v>12</v>
      </c>
      <c r="C18" s="6"/>
      <c r="D18" s="6"/>
      <c r="E18" s="6"/>
      <c r="F18" s="6"/>
      <c r="G18" s="6">
        <v>31</v>
      </c>
      <c r="H18" s="6">
        <v>40</v>
      </c>
      <c r="I18" s="7"/>
      <c r="J18" s="7"/>
      <c r="K18" s="8"/>
      <c r="L18" s="9">
        <v>4.7E-2</v>
      </c>
      <c r="M18" s="6"/>
    </row>
    <row r="19" spans="2:13" x14ac:dyDescent="0.3">
      <c r="B19" s="5" t="s">
        <v>12</v>
      </c>
      <c r="C19" s="6"/>
      <c r="D19" s="6"/>
      <c r="E19" s="6"/>
      <c r="F19" s="6"/>
      <c r="G19" s="6">
        <v>41</v>
      </c>
      <c r="H19" s="6"/>
      <c r="I19" s="7"/>
      <c r="J19" s="7"/>
      <c r="K19" s="8"/>
      <c r="L19" s="9">
        <v>1.7000000000000001E-2</v>
      </c>
      <c r="M19" s="6"/>
    </row>
    <row r="20" spans="2:13" x14ac:dyDescent="0.3">
      <c r="B20" s="5" t="s">
        <v>15</v>
      </c>
      <c r="C20" s="6"/>
      <c r="D20" s="6"/>
      <c r="E20" s="6"/>
      <c r="F20" s="6"/>
      <c r="G20" s="6"/>
      <c r="H20" s="6"/>
      <c r="I20" s="7">
        <v>0</v>
      </c>
      <c r="J20" s="7">
        <v>1000</v>
      </c>
      <c r="K20" s="8"/>
      <c r="L20" s="9"/>
      <c r="M20" s="6" t="s">
        <v>8</v>
      </c>
    </row>
    <row r="21" spans="2:13" x14ac:dyDescent="0.3">
      <c r="B21" s="5" t="s">
        <v>15</v>
      </c>
      <c r="C21" s="6"/>
      <c r="D21" s="6"/>
      <c r="E21" s="6"/>
      <c r="F21" s="6"/>
      <c r="G21" s="6"/>
      <c r="H21" s="6"/>
      <c r="I21" s="7">
        <v>1001</v>
      </c>
      <c r="J21" s="7">
        <v>2000</v>
      </c>
      <c r="K21" s="8"/>
      <c r="L21" s="9"/>
      <c r="M21" s="6" t="s">
        <v>10</v>
      </c>
    </row>
    <row r="22" spans="2:13" x14ac:dyDescent="0.3">
      <c r="B22" s="5" t="s">
        <v>15</v>
      </c>
      <c r="C22" s="6"/>
      <c r="D22" s="6"/>
      <c r="E22" s="6"/>
      <c r="F22" s="6"/>
      <c r="G22" s="6"/>
      <c r="H22" s="6"/>
      <c r="I22" s="7">
        <v>2000</v>
      </c>
      <c r="J22" s="7"/>
      <c r="K22" s="8"/>
      <c r="L22" s="9"/>
      <c r="M22" s="6" t="s">
        <v>12</v>
      </c>
    </row>
    <row r="27" spans="2:13" x14ac:dyDescent="0.3">
      <c r="B27" s="30" t="s">
        <v>18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2:13" x14ac:dyDescent="0.3">
      <c r="B28" s="30" t="s">
        <v>19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</sheetData>
  <mergeCells count="3">
    <mergeCell ref="B27:M27"/>
    <mergeCell ref="B28:M28"/>
    <mergeCell ref="B9:M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Homologação</vt:lpstr>
      <vt:lpstr>Disposição-Regras-Calculo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Silva</dc:creator>
  <cp:lastModifiedBy>Anderson Silva</cp:lastModifiedBy>
  <dcterms:created xsi:type="dcterms:W3CDTF">2023-02-08T13:40:42Z</dcterms:created>
  <dcterms:modified xsi:type="dcterms:W3CDTF">2023-02-15T05:16:49Z</dcterms:modified>
</cp:coreProperties>
</file>