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ersonaddo/Desktop/"/>
    </mc:Choice>
  </mc:AlternateContent>
  <xr:revisionPtr revIDLastSave="0" documentId="13_ncr:1_{498D75DC-15B5-A84C-8C49-3BF96A64D1DE}" xr6:coauthVersionLast="45" xr6:coauthVersionMax="45" xr10:uidLastSave="{00000000-0000-0000-0000-000000000000}"/>
  <bookViews>
    <workbookView xWindow="0" yWindow="0" windowWidth="28800" windowHeight="18000" xr2:uid="{2C4D75BA-010E-9444-A256-E8304883D3C4}"/>
  </bookViews>
  <sheets>
    <sheet name="Sheet1" sheetId="1" r:id="rId1"/>
  </sheets>
  <definedNames>
    <definedName name="_xlchart.v1.0" hidden="1">Sheet1!$H$31:$H$60</definedName>
    <definedName name="_xlchart.v1.1" hidden="1">Sheet1!$J$4:$J$21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" i="1" l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4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31" i="1"/>
  <c r="C72" i="1"/>
  <c r="C65" i="1"/>
  <c r="C66" i="1"/>
  <c r="C67" i="1"/>
  <c r="C68" i="1"/>
  <c r="C69" i="1"/>
  <c r="C70" i="1"/>
  <c r="C7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31" i="1"/>
  <c r="J5" i="1"/>
  <c r="K7" i="1" s="1"/>
  <c r="J6" i="1"/>
  <c r="J7" i="1"/>
  <c r="J8" i="1"/>
  <c r="K10" i="1" s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4" i="1"/>
  <c r="K11" i="1" s="1"/>
  <c r="K17" i="1" l="1"/>
  <c r="K9" i="1"/>
  <c r="K16" i="1"/>
  <c r="K8" i="1"/>
  <c r="K18" i="1"/>
  <c r="K15" i="1"/>
  <c r="K4" i="1"/>
  <c r="K14" i="1"/>
  <c r="K6" i="1"/>
  <c r="K13" i="1"/>
  <c r="K20" i="1"/>
  <c r="K12" i="1"/>
  <c r="K21" i="1"/>
  <c r="K5" i="1"/>
  <c r="K19" i="1"/>
  <c r="K47" i="1"/>
  <c r="K32" i="1"/>
  <c r="K39" i="1"/>
  <c r="K37" i="1"/>
  <c r="K36" i="1"/>
  <c r="K35" i="1"/>
  <c r="K55" i="1"/>
  <c r="K54" i="1"/>
  <c r="K46" i="1"/>
  <c r="K38" i="1"/>
  <c r="K31" i="1"/>
  <c r="K53" i="1"/>
  <c r="K45" i="1"/>
  <c r="K60" i="1"/>
  <c r="K52" i="1"/>
  <c r="K44" i="1"/>
  <c r="K59" i="1"/>
  <c r="K51" i="1"/>
  <c r="K43" i="1"/>
  <c r="K58" i="1"/>
  <c r="K50" i="1"/>
  <c r="K42" i="1"/>
  <c r="K34" i="1"/>
  <c r="K33" i="1"/>
  <c r="K57" i="1"/>
  <c r="K49" i="1"/>
  <c r="K41" i="1"/>
  <c r="K56" i="1"/>
  <c r="K48" i="1"/>
  <c r="K40" i="1"/>
  <c r="J61" i="1"/>
</calcChain>
</file>

<file path=xl/sharedStrings.xml><?xml version="1.0" encoding="utf-8"?>
<sst xmlns="http://schemas.openxmlformats.org/spreadsheetml/2006/main" count="26" uniqueCount="13">
  <si>
    <t>tps</t>
  </si>
  <si>
    <t>Partitioned Reddit with coalesced tables</t>
  </si>
  <si>
    <t>Time</t>
  </si>
  <si>
    <t>transactoins done</t>
  </si>
  <si>
    <t>Total transactoins (cumulative)</t>
  </si>
  <si>
    <t>SAR (7500 transactions)</t>
  </si>
  <si>
    <t>Completed in10 seconds with tps averaging at 712tps</t>
  </si>
  <si>
    <t>Completed in under 5 seconds with tps averaging at 8802tps</t>
  </si>
  <si>
    <t>Completed in under 5 seconds with tps averaging at 2887tps</t>
  </si>
  <si>
    <t>User Creation (3k transactions)</t>
  </si>
  <si>
    <t>Posting and Commenting (80k transactions)</t>
  </si>
  <si>
    <t>Vanilla Reddit</t>
  </si>
  <si>
    <t>Time per transaction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</si>
</sst>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6.5"/>
      <color theme="1"/>
      <name val="Monaco"/>
      <family val="2"/>
    </font>
    <font>
      <sz val="12"/>
      <color theme="1"/>
      <name val="Monaco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5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5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1" fillId="2" borderId="0" applyNumberFormat="0" applyBorder="0" applyAlignment="0" applyProtection="0"/>
  </cellStyleXfs>
  <cellXfs count="10">
    <xf numFmtId="0" fontId="0" fillId="0" borderId="0" xfId="0"/>
    <xf numFmtId="0" fontId="5" fillId="0" borderId="0" xfId="0" applyFont="1"/>
    <xf numFmtId="0" fontId="0" fillId="0" borderId="0" xfId="0" applyFont="1"/>
    <xf numFmtId="0" fontId="6" fillId="0" borderId="0" xfId="0" applyFont="1"/>
    <xf numFmtId="0" fontId="2" fillId="0" borderId="1" xfId="1" applyAlignment="1">
      <alignment horizontal="center"/>
    </xf>
    <xf numFmtId="0" fontId="4" fillId="0" borderId="3" xfId="3" applyAlignment="1">
      <alignment horizontal="center"/>
    </xf>
    <xf numFmtId="0" fontId="1" fillId="2" borderId="0" xfId="4"/>
    <xf numFmtId="0" fontId="3" fillId="0" borderId="2" xfId="2" applyAlignment="1">
      <alignment horizontal="center"/>
    </xf>
    <xf numFmtId="0" fontId="0" fillId="2" borderId="0" xfId="4" applyFont="1"/>
    <xf numFmtId="0" fontId="0" fillId="0" borderId="0" xfId="0" applyAlignment="1"/>
  </cellXfs>
  <cellStyles count="5">
    <cellStyle name="60% - Accent3" xfId="4" builtinId="40"/>
    <cellStyle name="Heading 1" xfId="1" builtinId="16"/>
    <cellStyle name="Heading 2" xfId="2" builtinId="17"/>
    <cellStyle name="Heading 3" xfId="3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Creating Users w/partitions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Sheet1!$D$31:$D$71</c:f>
              <c:numCache>
                <c:formatCode>General</c:formatCode>
                <c:ptCount val="41"/>
                <c:pt idx="0">
                  <c:v>235</c:v>
                </c:pt>
                <c:pt idx="1">
                  <c:v>400</c:v>
                </c:pt>
                <c:pt idx="2">
                  <c:v>535</c:v>
                </c:pt>
                <c:pt idx="3">
                  <c:v>665</c:v>
                </c:pt>
                <c:pt idx="4">
                  <c:v>780</c:v>
                </c:pt>
                <c:pt idx="5">
                  <c:v>885</c:v>
                </c:pt>
                <c:pt idx="6">
                  <c:v>985</c:v>
                </c:pt>
                <c:pt idx="7">
                  <c:v>1080</c:v>
                </c:pt>
                <c:pt idx="8">
                  <c:v>1165</c:v>
                </c:pt>
                <c:pt idx="9">
                  <c:v>1245</c:v>
                </c:pt>
                <c:pt idx="10">
                  <c:v>1325</c:v>
                </c:pt>
                <c:pt idx="11">
                  <c:v>1400</c:v>
                </c:pt>
                <c:pt idx="12">
                  <c:v>1470</c:v>
                </c:pt>
                <c:pt idx="13">
                  <c:v>1535</c:v>
                </c:pt>
                <c:pt idx="14">
                  <c:v>1600</c:v>
                </c:pt>
                <c:pt idx="15">
                  <c:v>1665</c:v>
                </c:pt>
                <c:pt idx="16">
                  <c:v>1725</c:v>
                </c:pt>
                <c:pt idx="17">
                  <c:v>1785</c:v>
                </c:pt>
                <c:pt idx="18">
                  <c:v>1845</c:v>
                </c:pt>
                <c:pt idx="19">
                  <c:v>1900</c:v>
                </c:pt>
                <c:pt idx="20">
                  <c:v>1955</c:v>
                </c:pt>
                <c:pt idx="21">
                  <c:v>2010</c:v>
                </c:pt>
                <c:pt idx="22">
                  <c:v>2065</c:v>
                </c:pt>
                <c:pt idx="23">
                  <c:v>2115</c:v>
                </c:pt>
                <c:pt idx="24">
                  <c:v>2165</c:v>
                </c:pt>
                <c:pt idx="25">
                  <c:v>2215</c:v>
                </c:pt>
                <c:pt idx="26">
                  <c:v>2265</c:v>
                </c:pt>
                <c:pt idx="27">
                  <c:v>2315</c:v>
                </c:pt>
                <c:pt idx="28">
                  <c:v>2365</c:v>
                </c:pt>
                <c:pt idx="29">
                  <c:v>2415</c:v>
                </c:pt>
                <c:pt idx="30">
                  <c:v>2465</c:v>
                </c:pt>
                <c:pt idx="31">
                  <c:v>2510</c:v>
                </c:pt>
                <c:pt idx="32">
                  <c:v>2555</c:v>
                </c:pt>
                <c:pt idx="33">
                  <c:v>2600</c:v>
                </c:pt>
                <c:pt idx="34">
                  <c:v>2645</c:v>
                </c:pt>
                <c:pt idx="35">
                  <c:v>2690</c:v>
                </c:pt>
                <c:pt idx="36">
                  <c:v>2735</c:v>
                </c:pt>
                <c:pt idx="37">
                  <c:v>2780</c:v>
                </c:pt>
                <c:pt idx="38">
                  <c:v>2820</c:v>
                </c:pt>
                <c:pt idx="39">
                  <c:v>2860</c:v>
                </c:pt>
                <c:pt idx="40">
                  <c:v>2900</c:v>
                </c:pt>
              </c:numCache>
            </c:numRef>
          </c:xVal>
          <c:yVal>
            <c:numRef>
              <c:f>Sheet1!$E$31:$E$71</c:f>
              <c:numCache>
                <c:formatCode>General</c:formatCode>
                <c:ptCount val="41"/>
                <c:pt idx="0">
                  <c:v>21.276595744680851</c:v>
                </c:pt>
                <c:pt idx="1">
                  <c:v>30.303030303030305</c:v>
                </c:pt>
                <c:pt idx="2">
                  <c:v>37.037037037037038</c:v>
                </c:pt>
                <c:pt idx="3">
                  <c:v>38.461538461538467</c:v>
                </c:pt>
                <c:pt idx="4">
                  <c:v>43.478260869565219</c:v>
                </c:pt>
                <c:pt idx="5">
                  <c:v>47.619047619047613</c:v>
                </c:pt>
                <c:pt idx="6">
                  <c:v>50</c:v>
                </c:pt>
                <c:pt idx="7">
                  <c:v>52.631578947368418</c:v>
                </c:pt>
                <c:pt idx="8">
                  <c:v>58.823529411764703</c:v>
                </c:pt>
                <c:pt idx="9">
                  <c:v>62.5</c:v>
                </c:pt>
                <c:pt idx="10">
                  <c:v>62.5</c:v>
                </c:pt>
                <c:pt idx="11">
                  <c:v>66.666666666666671</c:v>
                </c:pt>
                <c:pt idx="12">
                  <c:v>71.428571428571431</c:v>
                </c:pt>
                <c:pt idx="13">
                  <c:v>76.923076923076934</c:v>
                </c:pt>
                <c:pt idx="14">
                  <c:v>76.923076923076934</c:v>
                </c:pt>
                <c:pt idx="15">
                  <c:v>76.923076923076934</c:v>
                </c:pt>
                <c:pt idx="16">
                  <c:v>83.333333333333329</c:v>
                </c:pt>
                <c:pt idx="17">
                  <c:v>83.333333333333329</c:v>
                </c:pt>
                <c:pt idx="18">
                  <c:v>83.333333333333329</c:v>
                </c:pt>
                <c:pt idx="19">
                  <c:v>90.909090909090907</c:v>
                </c:pt>
                <c:pt idx="20">
                  <c:v>90.909090909090907</c:v>
                </c:pt>
                <c:pt idx="21">
                  <c:v>90.909090909090907</c:v>
                </c:pt>
                <c:pt idx="22">
                  <c:v>90.909090909090907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111.1111111111111</c:v>
                </c:pt>
                <c:pt idx="32">
                  <c:v>111.1111111111111</c:v>
                </c:pt>
                <c:pt idx="33">
                  <c:v>111.1111111111111</c:v>
                </c:pt>
                <c:pt idx="34">
                  <c:v>111.1111111111111</c:v>
                </c:pt>
                <c:pt idx="35">
                  <c:v>111.1111111111111</c:v>
                </c:pt>
                <c:pt idx="36">
                  <c:v>111.1111111111111</c:v>
                </c:pt>
                <c:pt idx="37">
                  <c:v>111.1111111111111</c:v>
                </c:pt>
                <c:pt idx="38">
                  <c:v>125</c:v>
                </c:pt>
                <c:pt idx="39">
                  <c:v>125</c:v>
                </c:pt>
                <c:pt idx="40">
                  <c:v>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0A0-A747-B650-2BAF279736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1856800"/>
        <c:axId val="334795296"/>
      </c:scatterChart>
      <c:valAx>
        <c:axId val="361856800"/>
        <c:scaling>
          <c:orientation val="minMax"/>
          <c:max val="3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Transactoins Performed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795296"/>
        <c:crosses val="autoZero"/>
        <c:crossBetween val="midCat"/>
      </c:valAx>
      <c:valAx>
        <c:axId val="33479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per transaction/ms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856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Posting and Commenting w/partitions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Sheet1!$K$31:$K$60</c:f>
              <c:numCache>
                <c:formatCode>General</c:formatCode>
                <c:ptCount val="30"/>
                <c:pt idx="0">
                  <c:v>1950</c:v>
                </c:pt>
                <c:pt idx="1">
                  <c:v>4230</c:v>
                </c:pt>
                <c:pt idx="2">
                  <c:v>6635</c:v>
                </c:pt>
                <c:pt idx="3">
                  <c:v>8805</c:v>
                </c:pt>
                <c:pt idx="4">
                  <c:v>11640</c:v>
                </c:pt>
                <c:pt idx="5">
                  <c:v>14355</c:v>
                </c:pt>
                <c:pt idx="6">
                  <c:v>17125</c:v>
                </c:pt>
                <c:pt idx="7">
                  <c:v>19915</c:v>
                </c:pt>
                <c:pt idx="8">
                  <c:v>23135</c:v>
                </c:pt>
                <c:pt idx="9">
                  <c:v>25645</c:v>
                </c:pt>
                <c:pt idx="10">
                  <c:v>28425</c:v>
                </c:pt>
                <c:pt idx="11">
                  <c:v>31235</c:v>
                </c:pt>
                <c:pt idx="12">
                  <c:v>34060</c:v>
                </c:pt>
                <c:pt idx="13">
                  <c:v>37215</c:v>
                </c:pt>
                <c:pt idx="14">
                  <c:v>40365</c:v>
                </c:pt>
                <c:pt idx="15">
                  <c:v>42650</c:v>
                </c:pt>
                <c:pt idx="16">
                  <c:v>45470</c:v>
                </c:pt>
                <c:pt idx="17">
                  <c:v>47900</c:v>
                </c:pt>
                <c:pt idx="18">
                  <c:v>50370</c:v>
                </c:pt>
                <c:pt idx="19">
                  <c:v>53175</c:v>
                </c:pt>
                <c:pt idx="20">
                  <c:v>56105</c:v>
                </c:pt>
                <c:pt idx="21">
                  <c:v>58900</c:v>
                </c:pt>
                <c:pt idx="22">
                  <c:v>61845</c:v>
                </c:pt>
                <c:pt idx="23">
                  <c:v>65000</c:v>
                </c:pt>
                <c:pt idx="24">
                  <c:v>67460</c:v>
                </c:pt>
                <c:pt idx="25">
                  <c:v>69810</c:v>
                </c:pt>
                <c:pt idx="26">
                  <c:v>71825</c:v>
                </c:pt>
                <c:pt idx="27">
                  <c:v>73925</c:v>
                </c:pt>
                <c:pt idx="28">
                  <c:v>76040</c:v>
                </c:pt>
                <c:pt idx="29">
                  <c:v>78260</c:v>
                </c:pt>
              </c:numCache>
            </c:numRef>
          </c:xVal>
          <c:yVal>
            <c:numRef>
              <c:f>Sheet1!$L$31:$L$60</c:f>
              <c:numCache>
                <c:formatCode>General</c:formatCode>
                <c:ptCount val="30"/>
                <c:pt idx="0">
                  <c:v>2.5641025641025643</c:v>
                </c:pt>
                <c:pt idx="1">
                  <c:v>2.1929824561403506</c:v>
                </c:pt>
                <c:pt idx="2">
                  <c:v>2.0790020790020791</c:v>
                </c:pt>
                <c:pt idx="3">
                  <c:v>2.3041474654377878</c:v>
                </c:pt>
                <c:pt idx="4">
                  <c:v>1.7636684303350969</c:v>
                </c:pt>
                <c:pt idx="5">
                  <c:v>1.8416206261510129</c:v>
                </c:pt>
                <c:pt idx="6">
                  <c:v>1.8050541516245489</c:v>
                </c:pt>
                <c:pt idx="7">
                  <c:v>1.7921146953405018</c:v>
                </c:pt>
                <c:pt idx="8">
                  <c:v>1.5527950310559004</c:v>
                </c:pt>
                <c:pt idx="9">
                  <c:v>1.9920318725099602</c:v>
                </c:pt>
                <c:pt idx="10">
                  <c:v>1.7985611510791368</c:v>
                </c:pt>
                <c:pt idx="11">
                  <c:v>1.779359430604982</c:v>
                </c:pt>
                <c:pt idx="12">
                  <c:v>1.7699115044247788</c:v>
                </c:pt>
                <c:pt idx="13">
                  <c:v>1.5847860538827259</c:v>
                </c:pt>
                <c:pt idx="14">
                  <c:v>1.5873015873015872</c:v>
                </c:pt>
                <c:pt idx="15">
                  <c:v>2.1881838074398248</c:v>
                </c:pt>
                <c:pt idx="16">
                  <c:v>1.7730496453900708</c:v>
                </c:pt>
                <c:pt idx="17">
                  <c:v>2.0576131687242798</c:v>
                </c:pt>
                <c:pt idx="18">
                  <c:v>2.0242914979757085</c:v>
                </c:pt>
                <c:pt idx="19">
                  <c:v>1.7825311942959001</c:v>
                </c:pt>
                <c:pt idx="20">
                  <c:v>1.7064846416382253</c:v>
                </c:pt>
                <c:pt idx="21">
                  <c:v>1.7889087656529516</c:v>
                </c:pt>
                <c:pt idx="22">
                  <c:v>1.6977928692699491</c:v>
                </c:pt>
                <c:pt idx="23">
                  <c:v>1.5847860538827259</c:v>
                </c:pt>
                <c:pt idx="24">
                  <c:v>2.0325203252032522</c:v>
                </c:pt>
                <c:pt idx="25">
                  <c:v>2.1276595744680851</c:v>
                </c:pt>
                <c:pt idx="26">
                  <c:v>2.4813895781637716</c:v>
                </c:pt>
                <c:pt idx="27">
                  <c:v>2.3809523809523814</c:v>
                </c:pt>
                <c:pt idx="28">
                  <c:v>2.3640661938534278</c:v>
                </c:pt>
                <c:pt idx="29">
                  <c:v>2.2522522522522523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941-2A48-9351-7A502F6DDA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1856800"/>
        <c:axId val="334795296"/>
      </c:scatterChart>
      <c:valAx>
        <c:axId val="361856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Transactions Performed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795296"/>
        <c:crosses val="autoZero"/>
        <c:crossBetween val="midCat"/>
      </c:valAx>
      <c:valAx>
        <c:axId val="33479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per transaction/ms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856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Posting and Commenting Vanilla</a:t>
            </a:r>
            <a:r>
              <a:rPr lang="en-US" baseline="0"/>
              <a:t> Reddit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Posting and Commenting w/partitions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Sheet1!$K$4:$K$21</c:f>
              <c:numCache>
                <c:formatCode>General</c:formatCode>
                <c:ptCount val="18"/>
                <c:pt idx="0">
                  <c:v>4150</c:v>
                </c:pt>
                <c:pt idx="1">
                  <c:v>8520</c:v>
                </c:pt>
                <c:pt idx="2">
                  <c:v>12895</c:v>
                </c:pt>
                <c:pt idx="3">
                  <c:v>17180</c:v>
                </c:pt>
                <c:pt idx="4">
                  <c:v>21465</c:v>
                </c:pt>
                <c:pt idx="5">
                  <c:v>25795</c:v>
                </c:pt>
                <c:pt idx="6">
                  <c:v>30115</c:v>
                </c:pt>
                <c:pt idx="7">
                  <c:v>34455</c:v>
                </c:pt>
                <c:pt idx="8">
                  <c:v>38590</c:v>
                </c:pt>
                <c:pt idx="9">
                  <c:v>42925</c:v>
                </c:pt>
                <c:pt idx="10">
                  <c:v>47260</c:v>
                </c:pt>
                <c:pt idx="11">
                  <c:v>51575</c:v>
                </c:pt>
                <c:pt idx="12">
                  <c:v>55855</c:v>
                </c:pt>
                <c:pt idx="13">
                  <c:v>60140</c:v>
                </c:pt>
                <c:pt idx="14">
                  <c:v>64375</c:v>
                </c:pt>
                <c:pt idx="15">
                  <c:v>68650</c:v>
                </c:pt>
                <c:pt idx="16">
                  <c:v>73015</c:v>
                </c:pt>
                <c:pt idx="17">
                  <c:v>77315</c:v>
                </c:pt>
              </c:numCache>
            </c:numRef>
          </c:xVal>
          <c:yVal>
            <c:numRef>
              <c:f>Sheet1!$L$4:$L$21</c:f>
              <c:numCache>
                <c:formatCode>General</c:formatCode>
                <c:ptCount val="18"/>
                <c:pt idx="0">
                  <c:v>1.2048192771084338</c:v>
                </c:pt>
                <c:pt idx="1">
                  <c:v>1.1441647597254005</c:v>
                </c:pt>
                <c:pt idx="2">
                  <c:v>1.142857142857143</c:v>
                </c:pt>
                <c:pt idx="3">
                  <c:v>1.1668611435239205</c:v>
                </c:pt>
                <c:pt idx="4">
                  <c:v>1.1668611435239205</c:v>
                </c:pt>
                <c:pt idx="5">
                  <c:v>1.1547344110854503</c:v>
                </c:pt>
                <c:pt idx="6">
                  <c:v>1.1574074074074074</c:v>
                </c:pt>
                <c:pt idx="7">
                  <c:v>1.1520737327188939</c:v>
                </c:pt>
                <c:pt idx="8">
                  <c:v>1.2091898428053203</c:v>
                </c:pt>
                <c:pt idx="9">
                  <c:v>1.1534025374855825</c:v>
                </c:pt>
                <c:pt idx="10">
                  <c:v>1.1534025374855825</c:v>
                </c:pt>
                <c:pt idx="11">
                  <c:v>1.1587485515643106</c:v>
                </c:pt>
                <c:pt idx="12">
                  <c:v>1.1682242990654206</c:v>
                </c:pt>
                <c:pt idx="13">
                  <c:v>1.1668611435239205</c:v>
                </c:pt>
                <c:pt idx="14">
                  <c:v>1.1806375442739079</c:v>
                </c:pt>
                <c:pt idx="15">
                  <c:v>1.1695906432748537</c:v>
                </c:pt>
                <c:pt idx="16">
                  <c:v>1.1454753722794961</c:v>
                </c:pt>
                <c:pt idx="17">
                  <c:v>1.1627906976744187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16C-544B-8EF8-7F19C9780B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1856800"/>
        <c:axId val="334795296"/>
      </c:scatterChart>
      <c:valAx>
        <c:axId val="361856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Transactions Performed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795296"/>
        <c:crosses val="autoZero"/>
        <c:crossBetween val="midCat"/>
      </c:valAx>
      <c:valAx>
        <c:axId val="33479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per transaction/ms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856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401856</xdr:colOff>
      <xdr:row>72</xdr:row>
      <xdr:rowOff>66288</xdr:rowOff>
    </xdr:from>
    <xdr:to>
      <xdr:col>3</xdr:col>
      <xdr:colOff>2082062</xdr:colOff>
      <xdr:row>86</xdr:row>
      <xdr:rowOff>26355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42691269-93A3-9A42-B99A-A60B2B6E36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72</xdr:row>
      <xdr:rowOff>0</xdr:rowOff>
    </xdr:from>
    <xdr:to>
      <xdr:col>11</xdr:col>
      <xdr:colOff>1324605</xdr:colOff>
      <xdr:row>85</xdr:row>
      <xdr:rowOff>163267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4B2A964A-1855-294E-BAE1-A175A396C5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717315</xdr:colOff>
      <xdr:row>6</xdr:row>
      <xdr:rowOff>164630</xdr:rowOff>
    </xdr:from>
    <xdr:to>
      <xdr:col>18</xdr:col>
      <xdr:colOff>304372</xdr:colOff>
      <xdr:row>20</xdr:row>
      <xdr:rowOff>122345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5EBAAACC-2FE6-4F4A-9A93-F579201DB2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1986FB-348A-AC48-8C7B-6A5CBAC54233}">
  <dimension ref="A1:Q72"/>
  <sheetViews>
    <sheetView tabSelected="1" topLeftCell="J1" zoomScale="106" workbookViewId="0">
      <selection activeCell="S3" sqref="S3"/>
    </sheetView>
  </sheetViews>
  <sheetFormatPr baseColWidth="10" defaultRowHeight="16" x14ac:dyDescent="0.2"/>
  <cols>
    <col min="1" max="2" width="10.83203125" style="2"/>
    <col min="3" max="3" width="16.33203125" style="2" bestFit="1" customWidth="1"/>
    <col min="4" max="4" width="27.33203125" style="2" bestFit="1" customWidth="1"/>
    <col min="5" max="5" width="18.33203125" style="2" bestFit="1" customWidth="1"/>
    <col min="6" max="9" width="10.83203125" style="2"/>
    <col min="10" max="10" width="27.1640625" style="2" bestFit="1" customWidth="1"/>
    <col min="11" max="11" width="15.6640625" style="2" bestFit="1" customWidth="1"/>
    <col min="12" max="12" width="27.1640625" style="2" bestFit="1" customWidth="1"/>
    <col min="13" max="16384" width="10.83203125" style="2"/>
  </cols>
  <sheetData>
    <row r="1" spans="1:17" ht="21" thickBot="1" x14ac:dyDescent="0.3">
      <c r="A1" s="4" t="s">
        <v>11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</row>
    <row r="2" spans="1:17" ht="19" thickTop="1" thickBot="1" x14ac:dyDescent="0.25">
      <c r="A2" s="7" t="s">
        <v>9</v>
      </c>
      <c r="B2" s="7"/>
      <c r="C2" s="7"/>
      <c r="H2" s="7" t="s">
        <v>10</v>
      </c>
      <c r="I2" s="7"/>
      <c r="J2" s="7"/>
      <c r="K2" s="7"/>
      <c r="L2" s="7"/>
      <c r="O2" s="7" t="s">
        <v>5</v>
      </c>
      <c r="P2" s="7"/>
      <c r="Q2" s="7"/>
    </row>
    <row r="3" spans="1:17" ht="17" thickTop="1" x14ac:dyDescent="0.2">
      <c r="A3" t="s">
        <v>8</v>
      </c>
      <c r="C3" s="1"/>
      <c r="H3" s="6" t="s">
        <v>2</v>
      </c>
      <c r="I3" s="6" t="s">
        <v>0</v>
      </c>
      <c r="J3" s="6" t="s">
        <v>3</v>
      </c>
      <c r="K3" s="6" t="s">
        <v>4</v>
      </c>
      <c r="L3" s="8" t="s">
        <v>12</v>
      </c>
      <c r="O3" t="s">
        <v>7</v>
      </c>
      <c r="Q3" s="1"/>
    </row>
    <row r="4" spans="1:17" x14ac:dyDescent="0.2">
      <c r="H4" s="2">
        <v>5</v>
      </c>
      <c r="I4" s="3">
        <v>830</v>
      </c>
      <c r="J4" s="2">
        <f xml:space="preserve"> I4 * 5</f>
        <v>4150</v>
      </c>
      <c r="K4" s="2">
        <f>SUM($J$4:J4)</f>
        <v>4150</v>
      </c>
      <c r="L4" s="2">
        <f>1/I4 * 1000</f>
        <v>1.2048192771084338</v>
      </c>
    </row>
    <row r="5" spans="1:17" x14ac:dyDescent="0.2">
      <c r="H5" s="2">
        <v>10</v>
      </c>
      <c r="I5" s="3">
        <v>874</v>
      </c>
      <c r="J5" s="2">
        <f t="shared" ref="J5:J21" si="0" xml:space="preserve"> I5 * 5</f>
        <v>4370</v>
      </c>
      <c r="K5" s="2">
        <f>SUM($J$4:J5)</f>
        <v>8520</v>
      </c>
      <c r="L5" s="2">
        <f t="shared" ref="L5:L21" si="1">1/I5 * 1000</f>
        <v>1.1441647597254005</v>
      </c>
      <c r="M5" s="9"/>
      <c r="N5" s="9"/>
      <c r="O5" s="9"/>
      <c r="P5" s="9"/>
      <c r="Q5" s="9"/>
    </row>
    <row r="6" spans="1:17" x14ac:dyDescent="0.2">
      <c r="H6" s="2">
        <v>15</v>
      </c>
      <c r="I6" s="3">
        <v>875</v>
      </c>
      <c r="J6" s="2">
        <f t="shared" si="0"/>
        <v>4375</v>
      </c>
      <c r="K6" s="2">
        <f>SUM($J$4:J6)</f>
        <v>12895</v>
      </c>
      <c r="L6" s="2">
        <f t="shared" si="1"/>
        <v>1.142857142857143</v>
      </c>
      <c r="M6" s="9"/>
      <c r="N6" s="9"/>
      <c r="O6" s="9"/>
      <c r="P6" s="9"/>
      <c r="Q6" s="9"/>
    </row>
    <row r="7" spans="1:17" x14ac:dyDescent="0.2">
      <c r="H7" s="2">
        <v>20</v>
      </c>
      <c r="I7" s="3">
        <v>857</v>
      </c>
      <c r="J7" s="2">
        <f t="shared" si="0"/>
        <v>4285</v>
      </c>
      <c r="K7" s="2">
        <f>SUM($J$4:J7)</f>
        <v>17180</v>
      </c>
      <c r="L7" s="2">
        <f t="shared" si="1"/>
        <v>1.1668611435239205</v>
      </c>
      <c r="M7" s="9"/>
      <c r="N7" s="9"/>
      <c r="O7" s="9"/>
      <c r="P7" s="9"/>
      <c r="Q7" s="9"/>
    </row>
    <row r="8" spans="1:17" x14ac:dyDescent="0.2">
      <c r="H8" s="2">
        <v>25</v>
      </c>
      <c r="I8" s="3">
        <v>857</v>
      </c>
      <c r="J8" s="2">
        <f t="shared" si="0"/>
        <v>4285</v>
      </c>
      <c r="K8" s="2">
        <f>SUM($J$4:J8)</f>
        <v>21465</v>
      </c>
      <c r="L8" s="2">
        <f t="shared" si="1"/>
        <v>1.1668611435239205</v>
      </c>
      <c r="M8" s="9"/>
      <c r="N8" s="9"/>
      <c r="O8" s="9"/>
      <c r="P8" s="9"/>
      <c r="Q8" s="9"/>
    </row>
    <row r="9" spans="1:17" x14ac:dyDescent="0.2">
      <c r="H9" s="2">
        <v>30</v>
      </c>
      <c r="I9" s="3">
        <v>866</v>
      </c>
      <c r="J9" s="2">
        <f t="shared" si="0"/>
        <v>4330</v>
      </c>
      <c r="K9" s="2">
        <f>SUM($J$4:J9)</f>
        <v>25795</v>
      </c>
      <c r="L9" s="2">
        <f t="shared" si="1"/>
        <v>1.1547344110854503</v>
      </c>
      <c r="M9" s="9"/>
      <c r="N9" s="9"/>
      <c r="O9" s="9"/>
      <c r="P9" s="9"/>
      <c r="Q9" s="9"/>
    </row>
    <row r="10" spans="1:17" x14ac:dyDescent="0.2">
      <c r="H10" s="2">
        <v>35</v>
      </c>
      <c r="I10" s="3">
        <v>864</v>
      </c>
      <c r="J10" s="2">
        <f t="shared" si="0"/>
        <v>4320</v>
      </c>
      <c r="K10" s="2">
        <f>SUM($J$4:J10)</f>
        <v>30115</v>
      </c>
      <c r="L10" s="2">
        <f t="shared" si="1"/>
        <v>1.1574074074074074</v>
      </c>
      <c r="M10" s="9"/>
      <c r="N10" s="9"/>
      <c r="O10" s="9"/>
      <c r="P10" s="9"/>
      <c r="Q10" s="9"/>
    </row>
    <row r="11" spans="1:17" x14ac:dyDescent="0.2">
      <c r="H11" s="2">
        <v>40</v>
      </c>
      <c r="I11" s="3">
        <v>868</v>
      </c>
      <c r="J11" s="2">
        <f t="shared" si="0"/>
        <v>4340</v>
      </c>
      <c r="K11" s="2">
        <f>SUM($J$4:J11)</f>
        <v>34455</v>
      </c>
      <c r="L11" s="2">
        <f t="shared" si="1"/>
        <v>1.1520737327188939</v>
      </c>
      <c r="M11" s="9"/>
      <c r="N11" s="9"/>
      <c r="O11" s="9"/>
      <c r="P11" s="9"/>
      <c r="Q11" s="9"/>
    </row>
    <row r="12" spans="1:17" x14ac:dyDescent="0.2">
      <c r="H12" s="2">
        <v>45</v>
      </c>
      <c r="I12" s="3">
        <v>827</v>
      </c>
      <c r="J12" s="2">
        <f t="shared" si="0"/>
        <v>4135</v>
      </c>
      <c r="K12" s="2">
        <f>SUM($J$4:J12)</f>
        <v>38590</v>
      </c>
      <c r="L12" s="2">
        <f t="shared" si="1"/>
        <v>1.2091898428053203</v>
      </c>
      <c r="M12" s="9"/>
      <c r="N12" s="9"/>
      <c r="O12" s="9"/>
      <c r="P12" s="9"/>
      <c r="Q12" s="9"/>
    </row>
    <row r="13" spans="1:17" x14ac:dyDescent="0.2">
      <c r="H13" s="2">
        <v>50</v>
      </c>
      <c r="I13" s="3">
        <v>867</v>
      </c>
      <c r="J13" s="2">
        <f t="shared" si="0"/>
        <v>4335</v>
      </c>
      <c r="K13" s="2">
        <f>SUM($J$4:J13)</f>
        <v>42925</v>
      </c>
      <c r="L13" s="2">
        <f t="shared" si="1"/>
        <v>1.1534025374855825</v>
      </c>
    </row>
    <row r="14" spans="1:17" x14ac:dyDescent="0.2">
      <c r="H14" s="2">
        <v>55</v>
      </c>
      <c r="I14" s="3">
        <v>867</v>
      </c>
      <c r="J14" s="2">
        <f t="shared" si="0"/>
        <v>4335</v>
      </c>
      <c r="K14" s="2">
        <f>SUM($J$4:J14)</f>
        <v>47260</v>
      </c>
      <c r="L14" s="2">
        <f t="shared" si="1"/>
        <v>1.1534025374855825</v>
      </c>
    </row>
    <row r="15" spans="1:17" x14ac:dyDescent="0.2">
      <c r="H15" s="2">
        <v>60</v>
      </c>
      <c r="I15" s="3">
        <v>863</v>
      </c>
      <c r="J15" s="2">
        <f t="shared" si="0"/>
        <v>4315</v>
      </c>
      <c r="K15" s="2">
        <f>SUM($J$4:J15)</f>
        <v>51575</v>
      </c>
      <c r="L15" s="2">
        <f t="shared" si="1"/>
        <v>1.1587485515643106</v>
      </c>
    </row>
    <row r="16" spans="1:17" x14ac:dyDescent="0.2">
      <c r="H16" s="2">
        <v>65</v>
      </c>
      <c r="I16" s="3">
        <v>856</v>
      </c>
      <c r="J16" s="2">
        <f t="shared" si="0"/>
        <v>4280</v>
      </c>
      <c r="K16" s="2">
        <f>SUM($J$4:J16)</f>
        <v>55855</v>
      </c>
      <c r="L16" s="2">
        <f t="shared" si="1"/>
        <v>1.1682242990654206</v>
      </c>
    </row>
    <row r="17" spans="1:17" x14ac:dyDescent="0.2">
      <c r="H17" s="2">
        <v>70</v>
      </c>
      <c r="I17" s="3">
        <v>857</v>
      </c>
      <c r="J17" s="2">
        <f t="shared" si="0"/>
        <v>4285</v>
      </c>
      <c r="K17" s="2">
        <f>SUM($J$4:J17)</f>
        <v>60140</v>
      </c>
      <c r="L17" s="2">
        <f t="shared" si="1"/>
        <v>1.1668611435239205</v>
      </c>
    </row>
    <row r="18" spans="1:17" x14ac:dyDescent="0.2">
      <c r="H18" s="2">
        <v>75</v>
      </c>
      <c r="I18" s="3">
        <v>847</v>
      </c>
      <c r="J18" s="2">
        <f t="shared" si="0"/>
        <v>4235</v>
      </c>
      <c r="K18" s="2">
        <f>SUM($J$4:J18)</f>
        <v>64375</v>
      </c>
      <c r="L18" s="2">
        <f t="shared" si="1"/>
        <v>1.1806375442739079</v>
      </c>
    </row>
    <row r="19" spans="1:17" x14ac:dyDescent="0.2">
      <c r="H19" s="2">
        <v>80</v>
      </c>
      <c r="I19" s="3">
        <v>855</v>
      </c>
      <c r="J19" s="2">
        <f t="shared" si="0"/>
        <v>4275</v>
      </c>
      <c r="K19" s="2">
        <f>SUM($J$4:J19)</f>
        <v>68650</v>
      </c>
      <c r="L19" s="2">
        <f t="shared" si="1"/>
        <v>1.1695906432748537</v>
      </c>
    </row>
    <row r="20" spans="1:17" x14ac:dyDescent="0.2">
      <c r="H20" s="2">
        <v>85</v>
      </c>
      <c r="I20" s="3">
        <v>873</v>
      </c>
      <c r="J20" s="2">
        <f t="shared" si="0"/>
        <v>4365</v>
      </c>
      <c r="K20" s="2">
        <f>SUM($J$4:J20)</f>
        <v>73015</v>
      </c>
      <c r="L20" s="2">
        <f t="shared" si="1"/>
        <v>1.1454753722794961</v>
      </c>
    </row>
    <row r="21" spans="1:17" x14ac:dyDescent="0.2">
      <c r="H21" s="2">
        <v>90</v>
      </c>
      <c r="I21" s="3">
        <v>860</v>
      </c>
      <c r="J21" s="2">
        <f t="shared" si="0"/>
        <v>4300</v>
      </c>
      <c r="K21" s="2">
        <f>SUM($J$4:J21)</f>
        <v>77315</v>
      </c>
      <c r="L21" s="2">
        <f t="shared" si="1"/>
        <v>1.1627906976744187</v>
      </c>
    </row>
    <row r="28" spans="1:17" ht="21" thickBot="1" x14ac:dyDescent="0.3">
      <c r="A28" s="4" t="s">
        <v>1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</row>
    <row r="29" spans="1:17" ht="19" thickTop="1" thickBot="1" x14ac:dyDescent="0.25">
      <c r="A29" s="5" t="s">
        <v>9</v>
      </c>
      <c r="B29" s="5"/>
      <c r="C29" s="5"/>
      <c r="D29" s="5"/>
      <c r="E29" s="5"/>
      <c r="H29" s="7" t="s">
        <v>10</v>
      </c>
      <c r="I29" s="7"/>
      <c r="J29" s="7"/>
      <c r="K29" s="7"/>
      <c r="L29" s="7"/>
      <c r="O29" s="7" t="s">
        <v>5</v>
      </c>
      <c r="P29" s="7"/>
      <c r="Q29" s="7"/>
    </row>
    <row r="30" spans="1:17" x14ac:dyDescent="0.2">
      <c r="A30" s="6" t="s">
        <v>2</v>
      </c>
      <c r="B30" s="6" t="s">
        <v>0</v>
      </c>
      <c r="C30" s="6" t="s">
        <v>3</v>
      </c>
      <c r="D30" s="6" t="s">
        <v>4</v>
      </c>
      <c r="E30" s="8" t="s">
        <v>12</v>
      </c>
      <c r="H30" s="6" t="s">
        <v>2</v>
      </c>
      <c r="I30" s="6" t="s">
        <v>0</v>
      </c>
      <c r="J30" s="6" t="s">
        <v>3</v>
      </c>
      <c r="K30" s="6" t="s">
        <v>4</v>
      </c>
      <c r="L30" s="8" t="s">
        <v>12</v>
      </c>
      <c r="O30" t="s">
        <v>6</v>
      </c>
      <c r="Q30" s="1"/>
    </row>
    <row r="31" spans="1:17" x14ac:dyDescent="0.2">
      <c r="A31" s="2">
        <v>5</v>
      </c>
      <c r="B31" s="3">
        <v>47</v>
      </c>
      <c r="C31" s="2">
        <f>B31*5</f>
        <v>235</v>
      </c>
      <c r="D31" s="2">
        <f>SUM($C$31:C31)</f>
        <v>235</v>
      </c>
      <c r="E31" s="2">
        <f>1/B31 * 1000</f>
        <v>21.276595744680851</v>
      </c>
      <c r="H31" s="2">
        <v>5</v>
      </c>
      <c r="I31" s="3">
        <v>390</v>
      </c>
      <c r="J31" s="2">
        <f xml:space="preserve"> I31*5</f>
        <v>1950</v>
      </c>
      <c r="K31" s="2">
        <f>SUM($J$31:J31)</f>
        <v>1950</v>
      </c>
      <c r="L31" s="2">
        <f>1/I31 * 1000</f>
        <v>2.5641025641025643</v>
      </c>
    </row>
    <row r="32" spans="1:17" x14ac:dyDescent="0.2">
      <c r="A32" s="2">
        <v>10</v>
      </c>
      <c r="B32" s="3">
        <v>33</v>
      </c>
      <c r="C32" s="2">
        <f t="shared" ref="C32:C71" si="2">B32*5</f>
        <v>165</v>
      </c>
      <c r="D32" s="2">
        <f>SUM($C$31:C32)</f>
        <v>400</v>
      </c>
      <c r="E32" s="2">
        <f t="shared" ref="E32:E71" si="3">1/B32 * 1000</f>
        <v>30.303030303030305</v>
      </c>
      <c r="H32" s="2">
        <v>10</v>
      </c>
      <c r="I32" s="3">
        <v>456</v>
      </c>
      <c r="J32" s="2">
        <f t="shared" ref="J32:J60" si="4" xml:space="preserve"> I32*5</f>
        <v>2280</v>
      </c>
      <c r="K32" s="2">
        <f>SUM($J$31:J32)</f>
        <v>4230</v>
      </c>
      <c r="L32" s="2">
        <f t="shared" ref="L32:L60" si="5">1/I32 * 1000</f>
        <v>2.1929824561403506</v>
      </c>
    </row>
    <row r="33" spans="1:12" x14ac:dyDescent="0.2">
      <c r="A33" s="2">
        <v>15</v>
      </c>
      <c r="B33" s="3">
        <v>27</v>
      </c>
      <c r="C33" s="2">
        <f t="shared" si="2"/>
        <v>135</v>
      </c>
      <c r="D33" s="2">
        <f>SUM($C$31:C33)</f>
        <v>535</v>
      </c>
      <c r="E33" s="2">
        <f t="shared" si="3"/>
        <v>37.037037037037038</v>
      </c>
      <c r="H33" s="2">
        <v>15</v>
      </c>
      <c r="I33" s="3">
        <v>481</v>
      </c>
      <c r="J33" s="2">
        <f t="shared" si="4"/>
        <v>2405</v>
      </c>
      <c r="K33" s="2">
        <f>SUM($J$31:J33)</f>
        <v>6635</v>
      </c>
      <c r="L33" s="2">
        <f t="shared" si="5"/>
        <v>2.0790020790020791</v>
      </c>
    </row>
    <row r="34" spans="1:12" x14ac:dyDescent="0.2">
      <c r="A34" s="2">
        <v>20</v>
      </c>
      <c r="B34" s="3">
        <v>26</v>
      </c>
      <c r="C34" s="2">
        <f t="shared" si="2"/>
        <v>130</v>
      </c>
      <c r="D34" s="2">
        <f>SUM($C$31:C34)</f>
        <v>665</v>
      </c>
      <c r="E34" s="2">
        <f t="shared" si="3"/>
        <v>38.461538461538467</v>
      </c>
      <c r="H34" s="2">
        <v>20</v>
      </c>
      <c r="I34" s="3">
        <v>434</v>
      </c>
      <c r="J34" s="2">
        <f t="shared" si="4"/>
        <v>2170</v>
      </c>
      <c r="K34" s="2">
        <f>SUM($J$31:J34)</f>
        <v>8805</v>
      </c>
      <c r="L34" s="2">
        <f t="shared" si="5"/>
        <v>2.3041474654377878</v>
      </c>
    </row>
    <row r="35" spans="1:12" x14ac:dyDescent="0.2">
      <c r="A35" s="2">
        <v>25</v>
      </c>
      <c r="B35" s="3">
        <v>23</v>
      </c>
      <c r="C35" s="2">
        <f t="shared" si="2"/>
        <v>115</v>
      </c>
      <c r="D35" s="2">
        <f>SUM($C$31:C35)</f>
        <v>780</v>
      </c>
      <c r="E35" s="2">
        <f t="shared" si="3"/>
        <v>43.478260869565219</v>
      </c>
      <c r="H35" s="2">
        <v>25</v>
      </c>
      <c r="I35" s="3">
        <v>567</v>
      </c>
      <c r="J35" s="2">
        <f t="shared" si="4"/>
        <v>2835</v>
      </c>
      <c r="K35" s="2">
        <f>SUM($J$31:J35)</f>
        <v>11640</v>
      </c>
      <c r="L35" s="2">
        <f t="shared" si="5"/>
        <v>1.7636684303350969</v>
      </c>
    </row>
    <row r="36" spans="1:12" x14ac:dyDescent="0.2">
      <c r="A36" s="2">
        <v>30</v>
      </c>
      <c r="B36" s="3">
        <v>21</v>
      </c>
      <c r="C36" s="2">
        <f t="shared" si="2"/>
        <v>105</v>
      </c>
      <c r="D36" s="2">
        <f>SUM($C$31:C36)</f>
        <v>885</v>
      </c>
      <c r="E36" s="2">
        <f t="shared" si="3"/>
        <v>47.619047619047613</v>
      </c>
      <c r="H36" s="2">
        <v>30</v>
      </c>
      <c r="I36" s="3">
        <v>543</v>
      </c>
      <c r="J36" s="2">
        <f t="shared" si="4"/>
        <v>2715</v>
      </c>
      <c r="K36" s="2">
        <f>SUM($J$31:J36)</f>
        <v>14355</v>
      </c>
      <c r="L36" s="2">
        <f t="shared" si="5"/>
        <v>1.8416206261510129</v>
      </c>
    </row>
    <row r="37" spans="1:12" x14ac:dyDescent="0.2">
      <c r="A37" s="2">
        <v>35</v>
      </c>
      <c r="B37" s="3">
        <v>20</v>
      </c>
      <c r="C37" s="2">
        <f t="shared" si="2"/>
        <v>100</v>
      </c>
      <c r="D37" s="2">
        <f>SUM($C$31:C37)</f>
        <v>985</v>
      </c>
      <c r="E37" s="2">
        <f t="shared" si="3"/>
        <v>50</v>
      </c>
      <c r="H37" s="2">
        <v>35</v>
      </c>
      <c r="I37" s="3">
        <v>554</v>
      </c>
      <c r="J37" s="2">
        <f t="shared" si="4"/>
        <v>2770</v>
      </c>
      <c r="K37" s="2">
        <f>SUM($J$31:J37)</f>
        <v>17125</v>
      </c>
      <c r="L37" s="2">
        <f t="shared" si="5"/>
        <v>1.8050541516245489</v>
      </c>
    </row>
    <row r="38" spans="1:12" x14ac:dyDescent="0.2">
      <c r="A38" s="2">
        <v>40</v>
      </c>
      <c r="B38" s="3">
        <v>19</v>
      </c>
      <c r="C38" s="2">
        <f t="shared" si="2"/>
        <v>95</v>
      </c>
      <c r="D38" s="2">
        <f>SUM($C$31:C38)</f>
        <v>1080</v>
      </c>
      <c r="E38" s="2">
        <f t="shared" si="3"/>
        <v>52.631578947368418</v>
      </c>
      <c r="H38" s="2">
        <v>40</v>
      </c>
      <c r="I38" s="3">
        <v>558</v>
      </c>
      <c r="J38" s="2">
        <f t="shared" si="4"/>
        <v>2790</v>
      </c>
      <c r="K38" s="2">
        <f>SUM($J$31:J38)</f>
        <v>19915</v>
      </c>
      <c r="L38" s="2">
        <f t="shared" si="5"/>
        <v>1.7921146953405018</v>
      </c>
    </row>
    <row r="39" spans="1:12" x14ac:dyDescent="0.2">
      <c r="A39" s="2">
        <v>45</v>
      </c>
      <c r="B39" s="3">
        <v>17</v>
      </c>
      <c r="C39" s="2">
        <f t="shared" si="2"/>
        <v>85</v>
      </c>
      <c r="D39" s="2">
        <f>SUM($C$31:C39)</f>
        <v>1165</v>
      </c>
      <c r="E39" s="2">
        <f t="shared" si="3"/>
        <v>58.823529411764703</v>
      </c>
      <c r="H39" s="2">
        <v>45</v>
      </c>
      <c r="I39" s="3">
        <v>644</v>
      </c>
      <c r="J39" s="2">
        <f t="shared" si="4"/>
        <v>3220</v>
      </c>
      <c r="K39" s="2">
        <f>SUM($J$31:J39)</f>
        <v>23135</v>
      </c>
      <c r="L39" s="2">
        <f t="shared" si="5"/>
        <v>1.5527950310559004</v>
      </c>
    </row>
    <row r="40" spans="1:12" x14ac:dyDescent="0.2">
      <c r="A40" s="2">
        <v>50</v>
      </c>
      <c r="B40" s="3">
        <v>16</v>
      </c>
      <c r="C40" s="2">
        <f t="shared" si="2"/>
        <v>80</v>
      </c>
      <c r="D40" s="2">
        <f>SUM($C$31:C40)</f>
        <v>1245</v>
      </c>
      <c r="E40" s="2">
        <f t="shared" si="3"/>
        <v>62.5</v>
      </c>
      <c r="H40" s="2">
        <v>50</v>
      </c>
      <c r="I40" s="3">
        <v>502</v>
      </c>
      <c r="J40" s="2">
        <f t="shared" si="4"/>
        <v>2510</v>
      </c>
      <c r="K40" s="2">
        <f>SUM($J$31:J40)</f>
        <v>25645</v>
      </c>
      <c r="L40" s="2">
        <f t="shared" si="5"/>
        <v>1.9920318725099602</v>
      </c>
    </row>
    <row r="41" spans="1:12" x14ac:dyDescent="0.2">
      <c r="A41" s="2">
        <v>55</v>
      </c>
      <c r="B41" s="3">
        <v>16</v>
      </c>
      <c r="C41" s="2">
        <f t="shared" si="2"/>
        <v>80</v>
      </c>
      <c r="D41" s="2">
        <f>SUM($C$31:C41)</f>
        <v>1325</v>
      </c>
      <c r="E41" s="2">
        <f t="shared" si="3"/>
        <v>62.5</v>
      </c>
      <c r="H41" s="2">
        <v>55</v>
      </c>
      <c r="I41" s="3">
        <v>556</v>
      </c>
      <c r="J41" s="2">
        <f t="shared" si="4"/>
        <v>2780</v>
      </c>
      <c r="K41" s="2">
        <f>SUM($J$31:J41)</f>
        <v>28425</v>
      </c>
      <c r="L41" s="2">
        <f t="shared" si="5"/>
        <v>1.7985611510791368</v>
      </c>
    </row>
    <row r="42" spans="1:12" x14ac:dyDescent="0.2">
      <c r="A42" s="2">
        <v>60</v>
      </c>
      <c r="B42" s="3">
        <v>15</v>
      </c>
      <c r="C42" s="2">
        <f t="shared" si="2"/>
        <v>75</v>
      </c>
      <c r="D42" s="2">
        <f>SUM($C$31:C42)</f>
        <v>1400</v>
      </c>
      <c r="E42" s="2">
        <f t="shared" si="3"/>
        <v>66.666666666666671</v>
      </c>
      <c r="H42" s="2">
        <v>60</v>
      </c>
      <c r="I42" s="3">
        <v>562</v>
      </c>
      <c r="J42" s="2">
        <f t="shared" si="4"/>
        <v>2810</v>
      </c>
      <c r="K42" s="2">
        <f>SUM($J$31:J42)</f>
        <v>31235</v>
      </c>
      <c r="L42" s="2">
        <f t="shared" si="5"/>
        <v>1.779359430604982</v>
      </c>
    </row>
    <row r="43" spans="1:12" x14ac:dyDescent="0.2">
      <c r="A43" s="2">
        <v>65</v>
      </c>
      <c r="B43" s="3">
        <v>14</v>
      </c>
      <c r="C43" s="2">
        <f t="shared" si="2"/>
        <v>70</v>
      </c>
      <c r="D43" s="2">
        <f>SUM($C$31:C43)</f>
        <v>1470</v>
      </c>
      <c r="E43" s="2">
        <f t="shared" si="3"/>
        <v>71.428571428571431</v>
      </c>
      <c r="H43" s="2">
        <v>65</v>
      </c>
      <c r="I43" s="3">
        <v>565</v>
      </c>
      <c r="J43" s="2">
        <f t="shared" si="4"/>
        <v>2825</v>
      </c>
      <c r="K43" s="2">
        <f>SUM($J$31:J43)</f>
        <v>34060</v>
      </c>
      <c r="L43" s="2">
        <f t="shared" si="5"/>
        <v>1.7699115044247788</v>
      </c>
    </row>
    <row r="44" spans="1:12" x14ac:dyDescent="0.2">
      <c r="A44" s="2">
        <v>70</v>
      </c>
      <c r="B44" s="3">
        <v>13</v>
      </c>
      <c r="C44" s="2">
        <f t="shared" si="2"/>
        <v>65</v>
      </c>
      <c r="D44" s="2">
        <f>SUM($C$31:C44)</f>
        <v>1535</v>
      </c>
      <c r="E44" s="2">
        <f t="shared" si="3"/>
        <v>76.923076923076934</v>
      </c>
      <c r="H44" s="2">
        <v>70</v>
      </c>
      <c r="I44" s="3">
        <v>631</v>
      </c>
      <c r="J44" s="2">
        <f t="shared" si="4"/>
        <v>3155</v>
      </c>
      <c r="K44" s="2">
        <f>SUM($J$31:J44)</f>
        <v>37215</v>
      </c>
      <c r="L44" s="2">
        <f t="shared" si="5"/>
        <v>1.5847860538827259</v>
      </c>
    </row>
    <row r="45" spans="1:12" x14ac:dyDescent="0.2">
      <c r="A45" s="2">
        <v>75</v>
      </c>
      <c r="B45" s="3">
        <v>13</v>
      </c>
      <c r="C45" s="2">
        <f t="shared" si="2"/>
        <v>65</v>
      </c>
      <c r="D45" s="2">
        <f>SUM($C$31:C45)</f>
        <v>1600</v>
      </c>
      <c r="E45" s="2">
        <f t="shared" si="3"/>
        <v>76.923076923076934</v>
      </c>
      <c r="H45" s="2">
        <v>75</v>
      </c>
      <c r="I45" s="3">
        <v>630</v>
      </c>
      <c r="J45" s="2">
        <f t="shared" si="4"/>
        <v>3150</v>
      </c>
      <c r="K45" s="2">
        <f>SUM($J$31:J45)</f>
        <v>40365</v>
      </c>
      <c r="L45" s="2">
        <f t="shared" si="5"/>
        <v>1.5873015873015872</v>
      </c>
    </row>
    <row r="46" spans="1:12" x14ac:dyDescent="0.2">
      <c r="A46" s="2">
        <v>80</v>
      </c>
      <c r="B46" s="3">
        <v>13</v>
      </c>
      <c r="C46" s="2">
        <f t="shared" si="2"/>
        <v>65</v>
      </c>
      <c r="D46" s="2">
        <f>SUM($C$31:C46)</f>
        <v>1665</v>
      </c>
      <c r="E46" s="2">
        <f t="shared" si="3"/>
        <v>76.923076923076934</v>
      </c>
      <c r="H46" s="2">
        <v>80</v>
      </c>
      <c r="I46" s="3">
        <v>457</v>
      </c>
      <c r="J46" s="2">
        <f t="shared" si="4"/>
        <v>2285</v>
      </c>
      <c r="K46" s="2">
        <f>SUM($J$31:J46)</f>
        <v>42650</v>
      </c>
      <c r="L46" s="2">
        <f t="shared" si="5"/>
        <v>2.1881838074398248</v>
      </c>
    </row>
    <row r="47" spans="1:12" x14ac:dyDescent="0.2">
      <c r="A47" s="2">
        <v>85</v>
      </c>
      <c r="B47" s="3">
        <v>12</v>
      </c>
      <c r="C47" s="2">
        <f t="shared" si="2"/>
        <v>60</v>
      </c>
      <c r="D47" s="2">
        <f>SUM($C$31:C47)</f>
        <v>1725</v>
      </c>
      <c r="E47" s="2">
        <f t="shared" si="3"/>
        <v>83.333333333333329</v>
      </c>
      <c r="H47" s="2">
        <v>85</v>
      </c>
      <c r="I47" s="3">
        <v>564</v>
      </c>
      <c r="J47" s="2">
        <f t="shared" si="4"/>
        <v>2820</v>
      </c>
      <c r="K47" s="2">
        <f>SUM($J$31:J47)</f>
        <v>45470</v>
      </c>
      <c r="L47" s="2">
        <f t="shared" si="5"/>
        <v>1.7730496453900708</v>
      </c>
    </row>
    <row r="48" spans="1:12" x14ac:dyDescent="0.2">
      <c r="A48" s="2">
        <v>90</v>
      </c>
      <c r="B48" s="3">
        <v>12</v>
      </c>
      <c r="C48" s="2">
        <f t="shared" si="2"/>
        <v>60</v>
      </c>
      <c r="D48" s="2">
        <f>SUM($C$31:C48)</f>
        <v>1785</v>
      </c>
      <c r="E48" s="2">
        <f t="shared" si="3"/>
        <v>83.333333333333329</v>
      </c>
      <c r="H48" s="2">
        <v>90</v>
      </c>
      <c r="I48" s="3">
        <v>486</v>
      </c>
      <c r="J48" s="2">
        <f t="shared" si="4"/>
        <v>2430</v>
      </c>
      <c r="K48" s="2">
        <f>SUM($J$31:J48)</f>
        <v>47900</v>
      </c>
      <c r="L48" s="2">
        <f t="shared" si="5"/>
        <v>2.0576131687242798</v>
      </c>
    </row>
    <row r="49" spans="1:12" x14ac:dyDescent="0.2">
      <c r="A49" s="2">
        <v>95</v>
      </c>
      <c r="B49" s="3">
        <v>12</v>
      </c>
      <c r="C49" s="2">
        <f t="shared" si="2"/>
        <v>60</v>
      </c>
      <c r="D49" s="2">
        <f>SUM($C$31:C49)</f>
        <v>1845</v>
      </c>
      <c r="E49" s="2">
        <f t="shared" si="3"/>
        <v>83.333333333333329</v>
      </c>
      <c r="H49" s="2">
        <v>95</v>
      </c>
      <c r="I49" s="3">
        <v>494</v>
      </c>
      <c r="J49" s="2">
        <f t="shared" si="4"/>
        <v>2470</v>
      </c>
      <c r="K49" s="2">
        <f>SUM($J$31:J49)</f>
        <v>50370</v>
      </c>
      <c r="L49" s="2">
        <f t="shared" si="5"/>
        <v>2.0242914979757085</v>
      </c>
    </row>
    <row r="50" spans="1:12" x14ac:dyDescent="0.2">
      <c r="A50" s="2">
        <v>100</v>
      </c>
      <c r="B50" s="3">
        <v>11</v>
      </c>
      <c r="C50" s="2">
        <f t="shared" si="2"/>
        <v>55</v>
      </c>
      <c r="D50" s="2">
        <f>SUM($C$31:C50)</f>
        <v>1900</v>
      </c>
      <c r="E50" s="2">
        <f t="shared" si="3"/>
        <v>90.909090909090907</v>
      </c>
      <c r="H50" s="2">
        <v>100</v>
      </c>
      <c r="I50" s="3">
        <v>561</v>
      </c>
      <c r="J50" s="2">
        <f t="shared" si="4"/>
        <v>2805</v>
      </c>
      <c r="K50" s="2">
        <f>SUM($J$31:J50)</f>
        <v>53175</v>
      </c>
      <c r="L50" s="2">
        <f t="shared" si="5"/>
        <v>1.7825311942959001</v>
      </c>
    </row>
    <row r="51" spans="1:12" x14ac:dyDescent="0.2">
      <c r="A51" s="2">
        <v>105</v>
      </c>
      <c r="B51" s="3">
        <v>11</v>
      </c>
      <c r="C51" s="2">
        <f t="shared" si="2"/>
        <v>55</v>
      </c>
      <c r="D51" s="2">
        <f>SUM($C$31:C51)</f>
        <v>1955</v>
      </c>
      <c r="E51" s="2">
        <f t="shared" si="3"/>
        <v>90.909090909090907</v>
      </c>
      <c r="H51" s="2">
        <v>105</v>
      </c>
      <c r="I51" s="3">
        <v>586</v>
      </c>
      <c r="J51" s="2">
        <f t="shared" si="4"/>
        <v>2930</v>
      </c>
      <c r="K51" s="2">
        <f>SUM($J$31:J51)</f>
        <v>56105</v>
      </c>
      <c r="L51" s="2">
        <f t="shared" si="5"/>
        <v>1.7064846416382253</v>
      </c>
    </row>
    <row r="52" spans="1:12" x14ac:dyDescent="0.2">
      <c r="A52" s="2">
        <v>110</v>
      </c>
      <c r="B52" s="3">
        <v>11</v>
      </c>
      <c r="C52" s="2">
        <f t="shared" si="2"/>
        <v>55</v>
      </c>
      <c r="D52" s="2">
        <f>SUM($C$31:C52)</f>
        <v>2010</v>
      </c>
      <c r="E52" s="2">
        <f t="shared" si="3"/>
        <v>90.909090909090907</v>
      </c>
      <c r="H52" s="2">
        <v>110</v>
      </c>
      <c r="I52" s="3">
        <v>559</v>
      </c>
      <c r="J52" s="2">
        <f t="shared" si="4"/>
        <v>2795</v>
      </c>
      <c r="K52" s="2">
        <f>SUM($J$31:J52)</f>
        <v>58900</v>
      </c>
      <c r="L52" s="2">
        <f t="shared" si="5"/>
        <v>1.7889087656529516</v>
      </c>
    </row>
    <row r="53" spans="1:12" x14ac:dyDescent="0.2">
      <c r="A53" s="2">
        <v>115</v>
      </c>
      <c r="B53" s="3">
        <v>11</v>
      </c>
      <c r="C53" s="2">
        <f t="shared" si="2"/>
        <v>55</v>
      </c>
      <c r="D53" s="2">
        <f>SUM($C$31:C53)</f>
        <v>2065</v>
      </c>
      <c r="E53" s="2">
        <f t="shared" si="3"/>
        <v>90.909090909090907</v>
      </c>
      <c r="H53" s="2">
        <v>115</v>
      </c>
      <c r="I53" s="3">
        <v>589</v>
      </c>
      <c r="J53" s="2">
        <f t="shared" si="4"/>
        <v>2945</v>
      </c>
      <c r="K53" s="2">
        <f>SUM($J$31:J53)</f>
        <v>61845</v>
      </c>
      <c r="L53" s="2">
        <f t="shared" si="5"/>
        <v>1.6977928692699491</v>
      </c>
    </row>
    <row r="54" spans="1:12" x14ac:dyDescent="0.2">
      <c r="A54" s="2">
        <v>120</v>
      </c>
      <c r="B54" s="3">
        <v>10</v>
      </c>
      <c r="C54" s="2">
        <f t="shared" si="2"/>
        <v>50</v>
      </c>
      <c r="D54" s="2">
        <f>SUM($C$31:C54)</f>
        <v>2115</v>
      </c>
      <c r="E54" s="2">
        <f t="shared" si="3"/>
        <v>100</v>
      </c>
      <c r="H54" s="2">
        <v>120</v>
      </c>
      <c r="I54" s="3">
        <v>631</v>
      </c>
      <c r="J54" s="2">
        <f t="shared" si="4"/>
        <v>3155</v>
      </c>
      <c r="K54" s="2">
        <f>SUM($J$31:J54)</f>
        <v>65000</v>
      </c>
      <c r="L54" s="2">
        <f t="shared" si="5"/>
        <v>1.5847860538827259</v>
      </c>
    </row>
    <row r="55" spans="1:12" x14ac:dyDescent="0.2">
      <c r="A55" s="2">
        <v>125</v>
      </c>
      <c r="B55" s="3">
        <v>10</v>
      </c>
      <c r="C55" s="2">
        <f t="shared" si="2"/>
        <v>50</v>
      </c>
      <c r="D55" s="2">
        <f>SUM($C$31:C55)</f>
        <v>2165</v>
      </c>
      <c r="E55" s="2">
        <f t="shared" si="3"/>
        <v>100</v>
      </c>
      <c r="H55" s="2">
        <v>125</v>
      </c>
      <c r="I55" s="3">
        <v>492</v>
      </c>
      <c r="J55" s="2">
        <f t="shared" si="4"/>
        <v>2460</v>
      </c>
      <c r="K55" s="2">
        <f>SUM($J$31:J55)</f>
        <v>67460</v>
      </c>
      <c r="L55" s="2">
        <f t="shared" si="5"/>
        <v>2.0325203252032522</v>
      </c>
    </row>
    <row r="56" spans="1:12" x14ac:dyDescent="0.2">
      <c r="A56" s="2">
        <v>130</v>
      </c>
      <c r="B56" s="3">
        <v>10</v>
      </c>
      <c r="C56" s="2">
        <f t="shared" si="2"/>
        <v>50</v>
      </c>
      <c r="D56" s="2">
        <f>SUM($C$31:C56)</f>
        <v>2215</v>
      </c>
      <c r="E56" s="2">
        <f t="shared" si="3"/>
        <v>100</v>
      </c>
      <c r="H56" s="2">
        <v>130</v>
      </c>
      <c r="I56" s="3">
        <v>470</v>
      </c>
      <c r="J56" s="2">
        <f t="shared" si="4"/>
        <v>2350</v>
      </c>
      <c r="K56" s="2">
        <f>SUM($J$31:J56)</f>
        <v>69810</v>
      </c>
      <c r="L56" s="2">
        <f t="shared" si="5"/>
        <v>2.1276595744680851</v>
      </c>
    </row>
    <row r="57" spans="1:12" x14ac:dyDescent="0.2">
      <c r="A57" s="2">
        <v>135</v>
      </c>
      <c r="B57" s="3">
        <v>10</v>
      </c>
      <c r="C57" s="2">
        <f t="shared" si="2"/>
        <v>50</v>
      </c>
      <c r="D57" s="2">
        <f>SUM($C$31:C57)</f>
        <v>2265</v>
      </c>
      <c r="E57" s="2">
        <f t="shared" si="3"/>
        <v>100</v>
      </c>
      <c r="H57" s="2">
        <v>135</v>
      </c>
      <c r="I57" s="3">
        <v>403</v>
      </c>
      <c r="J57" s="2">
        <f t="shared" si="4"/>
        <v>2015</v>
      </c>
      <c r="K57" s="2">
        <f>SUM($J$31:J57)</f>
        <v>71825</v>
      </c>
      <c r="L57" s="2">
        <f t="shared" si="5"/>
        <v>2.4813895781637716</v>
      </c>
    </row>
    <row r="58" spans="1:12" x14ac:dyDescent="0.2">
      <c r="A58" s="2">
        <v>140</v>
      </c>
      <c r="B58" s="3">
        <v>10</v>
      </c>
      <c r="C58" s="2">
        <f t="shared" si="2"/>
        <v>50</v>
      </c>
      <c r="D58" s="2">
        <f>SUM($C$31:C58)</f>
        <v>2315</v>
      </c>
      <c r="E58" s="2">
        <f t="shared" si="3"/>
        <v>100</v>
      </c>
      <c r="H58" s="2">
        <v>140</v>
      </c>
      <c r="I58" s="3">
        <v>420</v>
      </c>
      <c r="J58" s="2">
        <f t="shared" si="4"/>
        <v>2100</v>
      </c>
      <c r="K58" s="2">
        <f>SUM($J$31:J58)</f>
        <v>73925</v>
      </c>
      <c r="L58" s="2">
        <f t="shared" si="5"/>
        <v>2.3809523809523814</v>
      </c>
    </row>
    <row r="59" spans="1:12" x14ac:dyDescent="0.2">
      <c r="A59" s="2">
        <v>145</v>
      </c>
      <c r="B59" s="3">
        <v>10</v>
      </c>
      <c r="C59" s="2">
        <f t="shared" si="2"/>
        <v>50</v>
      </c>
      <c r="D59" s="2">
        <f>SUM($C$31:C59)</f>
        <v>2365</v>
      </c>
      <c r="E59" s="2">
        <f t="shared" si="3"/>
        <v>100</v>
      </c>
      <c r="H59" s="2">
        <v>145</v>
      </c>
      <c r="I59" s="3">
        <v>423</v>
      </c>
      <c r="J59" s="2">
        <f t="shared" si="4"/>
        <v>2115</v>
      </c>
      <c r="K59" s="2">
        <f>SUM($J$31:J59)</f>
        <v>76040</v>
      </c>
      <c r="L59" s="2">
        <f t="shared" si="5"/>
        <v>2.3640661938534278</v>
      </c>
    </row>
    <row r="60" spans="1:12" x14ac:dyDescent="0.2">
      <c r="A60" s="2">
        <v>150</v>
      </c>
      <c r="B60" s="3">
        <v>10</v>
      </c>
      <c r="C60" s="2">
        <f t="shared" si="2"/>
        <v>50</v>
      </c>
      <c r="D60" s="2">
        <f>SUM($C$31:C60)</f>
        <v>2415</v>
      </c>
      <c r="E60" s="2">
        <f t="shared" si="3"/>
        <v>100</v>
      </c>
      <c r="H60" s="2">
        <v>150</v>
      </c>
      <c r="I60" s="3">
        <v>444</v>
      </c>
      <c r="J60" s="2">
        <f t="shared" si="4"/>
        <v>2220</v>
      </c>
      <c r="K60" s="2">
        <f>SUM($J$31:J60)</f>
        <v>78260</v>
      </c>
      <c r="L60" s="2">
        <f t="shared" si="5"/>
        <v>2.2522522522522523</v>
      </c>
    </row>
    <row r="61" spans="1:12" x14ac:dyDescent="0.2">
      <c r="A61" s="2">
        <v>155</v>
      </c>
      <c r="B61" s="2">
        <v>10</v>
      </c>
      <c r="C61" s="2">
        <f t="shared" si="2"/>
        <v>50</v>
      </c>
      <c r="D61" s="2">
        <f>SUM($C$31:C61)</f>
        <v>2465</v>
      </c>
      <c r="E61" s="2">
        <f t="shared" si="3"/>
        <v>100</v>
      </c>
      <c r="J61" s="2">
        <f>SUM(J31:J60)</f>
        <v>78260</v>
      </c>
    </row>
    <row r="62" spans="1:12" x14ac:dyDescent="0.2">
      <c r="A62" s="2">
        <v>160</v>
      </c>
      <c r="B62" s="3">
        <v>9</v>
      </c>
      <c r="C62" s="2">
        <f t="shared" si="2"/>
        <v>45</v>
      </c>
      <c r="D62" s="2">
        <f>SUM($C$31:C62)</f>
        <v>2510</v>
      </c>
      <c r="E62" s="2">
        <f t="shared" si="3"/>
        <v>111.1111111111111</v>
      </c>
    </row>
    <row r="63" spans="1:12" x14ac:dyDescent="0.2">
      <c r="A63" s="2">
        <v>165</v>
      </c>
      <c r="B63" s="3">
        <v>9</v>
      </c>
      <c r="C63" s="2">
        <f t="shared" si="2"/>
        <v>45</v>
      </c>
      <c r="D63" s="2">
        <f>SUM($C$31:C63)</f>
        <v>2555</v>
      </c>
      <c r="E63" s="2">
        <f t="shared" si="3"/>
        <v>111.1111111111111</v>
      </c>
    </row>
    <row r="64" spans="1:12" x14ac:dyDescent="0.2">
      <c r="A64" s="2">
        <v>170</v>
      </c>
      <c r="B64" s="3">
        <v>9</v>
      </c>
      <c r="C64" s="2">
        <f t="shared" si="2"/>
        <v>45</v>
      </c>
      <c r="D64" s="2">
        <f>SUM($C$31:C64)</f>
        <v>2600</v>
      </c>
      <c r="E64" s="2">
        <f t="shared" si="3"/>
        <v>111.1111111111111</v>
      </c>
    </row>
    <row r="65" spans="1:5" x14ac:dyDescent="0.2">
      <c r="A65" s="2">
        <v>175</v>
      </c>
      <c r="B65" s="3">
        <v>9</v>
      </c>
      <c r="C65" s="2">
        <f>B65*5</f>
        <v>45</v>
      </c>
      <c r="D65" s="2">
        <f>SUM($C$31:C65)</f>
        <v>2645</v>
      </c>
      <c r="E65" s="2">
        <f t="shared" si="3"/>
        <v>111.1111111111111</v>
      </c>
    </row>
    <row r="66" spans="1:5" x14ac:dyDescent="0.2">
      <c r="A66" s="2">
        <v>180</v>
      </c>
      <c r="B66" s="3">
        <v>9</v>
      </c>
      <c r="C66" s="2">
        <f t="shared" si="2"/>
        <v>45</v>
      </c>
      <c r="D66" s="2">
        <f>SUM($C$31:C66)</f>
        <v>2690</v>
      </c>
      <c r="E66" s="2">
        <f t="shared" si="3"/>
        <v>111.1111111111111</v>
      </c>
    </row>
    <row r="67" spans="1:5" x14ac:dyDescent="0.2">
      <c r="A67" s="2">
        <v>185</v>
      </c>
      <c r="B67" s="3">
        <v>9</v>
      </c>
      <c r="C67" s="2">
        <f t="shared" si="2"/>
        <v>45</v>
      </c>
      <c r="D67" s="2">
        <f>SUM($C$31:C67)</f>
        <v>2735</v>
      </c>
      <c r="E67" s="2">
        <f t="shared" si="3"/>
        <v>111.1111111111111</v>
      </c>
    </row>
    <row r="68" spans="1:5" x14ac:dyDescent="0.2">
      <c r="A68" s="2">
        <v>190</v>
      </c>
      <c r="B68" s="3">
        <v>9</v>
      </c>
      <c r="C68" s="2">
        <f t="shared" si="2"/>
        <v>45</v>
      </c>
      <c r="D68" s="2">
        <f>SUM($C$31:C68)</f>
        <v>2780</v>
      </c>
      <c r="E68" s="2">
        <f t="shared" si="3"/>
        <v>111.1111111111111</v>
      </c>
    </row>
    <row r="69" spans="1:5" x14ac:dyDescent="0.2">
      <c r="A69" s="2">
        <v>195</v>
      </c>
      <c r="B69" s="3">
        <v>8</v>
      </c>
      <c r="C69" s="2">
        <f t="shared" si="2"/>
        <v>40</v>
      </c>
      <c r="D69" s="2">
        <f>SUM($C$31:C69)</f>
        <v>2820</v>
      </c>
      <c r="E69" s="2">
        <f t="shared" si="3"/>
        <v>125</v>
      </c>
    </row>
    <row r="70" spans="1:5" x14ac:dyDescent="0.2">
      <c r="A70" s="2">
        <v>200</v>
      </c>
      <c r="B70" s="3">
        <v>8</v>
      </c>
      <c r="C70" s="2">
        <f t="shared" si="2"/>
        <v>40</v>
      </c>
      <c r="D70" s="2">
        <f>SUM($C$31:C70)</f>
        <v>2860</v>
      </c>
      <c r="E70" s="2">
        <f t="shared" si="3"/>
        <v>125</v>
      </c>
    </row>
    <row r="71" spans="1:5" x14ac:dyDescent="0.2">
      <c r="A71" s="2">
        <v>205</v>
      </c>
      <c r="B71" s="3">
        <v>8</v>
      </c>
      <c r="C71" s="2">
        <f t="shared" si="2"/>
        <v>40</v>
      </c>
      <c r="D71" s="2">
        <f>SUM($C$31:C71)</f>
        <v>2900</v>
      </c>
      <c r="E71" s="2">
        <f t="shared" si="3"/>
        <v>125</v>
      </c>
    </row>
    <row r="72" spans="1:5" x14ac:dyDescent="0.2">
      <c r="C72" s="2">
        <f>SUM(C31:C71)</f>
        <v>2900</v>
      </c>
    </row>
  </sheetData>
  <mergeCells count="8">
    <mergeCell ref="O2:Q2"/>
    <mergeCell ref="A2:C2"/>
    <mergeCell ref="A1:Q1"/>
    <mergeCell ref="H2:L2"/>
    <mergeCell ref="A28:Q28"/>
    <mergeCell ref="A29:E29"/>
    <mergeCell ref="H29:L29"/>
    <mergeCell ref="O29:Q2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Anderson</dc:creator>
  <cp:lastModifiedBy>Anderson</cp:lastModifiedBy>
  <dcterms:created xsi:type="dcterms:W3CDTF">2020-07-15T18:38:58Z</dcterms:created>
  <dcterms:modified xsi:type="dcterms:W3CDTF">2020-07-16T00:24:56Z</dcterms:modified>
</cp:coreProperties>
</file>